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ilms" sheetId="2" state="visible" r:id="rId2"/>
    <sheet name="Romances" sheetId="3" state="visible" r:id="rId3"/>
    <sheet name="Collaborators" sheetId="4" state="visible" r:id="rId4"/>
    <sheet name="Ensemble Cast" sheetId="5" state="visible" r:id="rId5"/>
    <sheet name="Awards" sheetId="6" state="visible" r:id="rId6"/>
    <sheet name="Sources" sheetId="7" state="visible" r:id="rId7"/>
  </sheets>
  <definedNames>
    <definedName name="_xlnm._FilterDatabase" localSheetId="1" hidden="1">'Films'!$A$1:$AT$261</definedName>
    <definedName name="_xlnm._FilterDatabase" localSheetId="2" hidden="1">'Romances'!$A$1:$AT$96</definedName>
    <definedName name="_xlnm._FilterDatabase" localSheetId="3" hidden="1">'Collaborators'!$A$1:$U$307</definedName>
    <definedName name="_xlnm._FilterDatabase" localSheetId="4" hidden="1">'Ensemble Cast'!$A$1:$M$1333</definedName>
    <definedName name="_xlnm._FilterDatabase" localSheetId="5" hidden="1">'Awards'!$A$1:$M$267</definedName>
    <definedName name="_xlnm._FilterDatabase" localSheetId="6" hidden="1">'Sources'!$A$1:$M$891</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7">
    <font>
      <name val="Calibri"/>
      <family val="2"/>
      <color theme="1"/>
      <sz val="11"/>
      <scheme val="minor"/>
    </font>
    <font>
      <b val="1"/>
      <color rgb="00FFFFFF"/>
    </font>
    <font>
      <b val="1"/>
    </font>
    <font>
      <color rgb="000563C1"/>
      <u val="single"/>
    </font>
    <font>
      <b val="1"/>
      <color rgb="001F3A5F"/>
      <sz val="16"/>
    </font>
    <font>
      <i val="1"/>
      <color rgb="00555555"/>
    </font>
    <font>
      <b val="1"/>
      <color rgb="001F3A5F"/>
      <sz val="12"/>
    </font>
  </fonts>
  <fills count="6">
    <fill>
      <patternFill/>
    </fill>
    <fill>
      <patternFill patternType="gray125"/>
    </fill>
    <fill>
      <patternFill patternType="solid">
        <fgColor rgb="001F3A5F"/>
      </patternFill>
    </fill>
    <fill>
      <patternFill patternType="solid">
        <fgColor rgb="003B5E3F"/>
      </patternFill>
    </fill>
    <fill>
      <patternFill patternType="solid">
        <fgColor rgb="008A5A00"/>
      </patternFill>
    </fill>
    <fill>
      <patternFill patternType="solid">
        <fgColor rgb="00F3F7F0"/>
      </patternFill>
    </fill>
  </fills>
  <borders count="2">
    <border>
      <left/>
      <right/>
      <top/>
      <bottom/>
      <diagonal/>
    </border>
    <border>
      <bottom style="thin">
        <color rgb="00BFC5CC"/>
      </bottom>
    </border>
  </borders>
  <cellStyleXfs count="1">
    <xf numFmtId="0" fontId="0" fillId="0" borderId="0"/>
  </cellStyleXfs>
  <cellXfs count="23">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165" fontId="0" fillId="0" borderId="0" applyAlignment="1" pivotButton="0" quotePrefix="0" xfId="0">
      <alignment horizontal="left" vertical="top" wrapText="1"/>
    </xf>
    <xf numFmtId="1" fontId="0" fillId="0" borderId="0" applyAlignment="1" pivotButton="0" quotePrefix="0" xfId="0">
      <alignment horizontal="left" vertical="top" wrapText="1"/>
    </xf>
    <xf numFmtId="0" fontId="1" fillId="2" borderId="0" pivotButton="0" quotePrefix="0" xfId="0"/>
    <xf numFmtId="0" fontId="1" fillId="4" borderId="0" pivotButton="0" quotePrefix="0" xfId="0"/>
    <xf numFmtId="0" fontId="1" fillId="3"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0" applyAlignment="1" pivotButton="0" quotePrefix="0" xfId="0">
      <alignment horizontal="center" vertical="top" wrapText="1"/>
    </xf>
    <xf numFmtId="164" fontId="0" fillId="0" borderId="0" applyAlignment="1" pivotButton="0" quotePrefix="0" xfId="0">
      <alignment horizontal="right" vertical="top"/>
    </xf>
    <xf numFmtId="1" fontId="0" fillId="0" borderId="0" applyAlignment="1" pivotButton="0" quotePrefix="0" xfId="0">
      <alignment horizontal="center" vertical="top"/>
    </xf>
    <xf numFmtId="0" fontId="0" fillId="0" borderId="0" applyAlignment="1" pivotButton="0" quotePrefix="0" xfId="0">
      <alignment horizontal="center" vertical="top" wrapText="1"/>
    </xf>
    <xf numFmtId="0" fontId="0" fillId="5" borderId="0" applyAlignment="1" pivotButton="0" quotePrefix="0" xfId="0">
      <alignment horizontal="left" vertical="top" wrapText="1"/>
    </xf>
    <xf numFmtId="0" fontId="0" fillId="0" borderId="0" applyAlignment="1" pivotButton="0" quotePrefix="0" xfId="0">
      <alignment horizontal="center" vertical="top"/>
    </xf>
    <xf numFmtId="4" fontId="0" fillId="0" borderId="0" applyAlignment="1" pivotButton="0" quotePrefix="0" xfId="0">
      <alignment horizontal="right" vertical="top"/>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3"/>
  <chart>
    <title>
      <tx>
        <rich>
          <a:bodyPr/>
          <a:p>
            <a:pPr>
              <a:defRPr/>
            </a:pPr>
            <a:r>
              <a:t>Lover-boy score by release year (per pairing)</a:t>
            </a:r>
          </a:p>
        </rich>
      </tx>
    </title>
    <plotArea>
      <scatterChart>
        <ser>
          <idx val="0"/>
          <order val="0"/>
          <tx>
            <v>Lover-boy score</v>
          </tx>
          <spPr>
            <a:ln>
              <a:noFill/>
              <a:prstDash val="solid"/>
            </a:ln>
          </spPr>
          <marker>
            <symbol val="circle"/>
            <size val="7"/>
            <spPr>
              <a:ln>
                <a:prstDash val="solid"/>
              </a:ln>
            </spPr>
          </marker>
          <xVal>
            <numRef>
              <f>'Romances'!$D$2:$D$96</f>
            </numRef>
          </xVal>
          <yVal>
            <numRef>
              <f>'Romances'!$V$2:$V$96</f>
            </numRef>
          </yVal>
        </ser>
        <axId val="10"/>
        <axId val="20"/>
      </scatterChart>
      <valAx>
        <axId val="10"/>
        <scaling>
          <orientation val="minMax"/>
          <max val="2021"/>
          <min val="1970"/>
        </scaling>
        <delete val="0"/>
        <axPos val="l"/>
        <majorGridlines/>
        <title>
          <tx>
            <rich>
              <a:bodyPr/>
              <a:p>
                <a:pPr>
                  <a:defRPr/>
                </a:pPr>
                <a:r>
                  <a:t>Release year</a:t>
                </a:r>
              </a:p>
            </rich>
          </tx>
        </title>
        <majorTickMark val="none"/>
        <minorTickMark val="none"/>
        <crossAx val="20"/>
      </valAx>
      <valAx>
        <axId val="20"/>
        <scaling>
          <orientation val="minMax"/>
          <max val="10"/>
          <min val="0"/>
        </scaling>
        <delete val="0"/>
        <axPos val="l"/>
        <majorGridlines/>
        <title>
          <tx>
            <rich>
              <a:bodyPr/>
              <a:p>
                <a:pPr>
                  <a:defRPr/>
                </a:pPr>
                <a:r>
                  <a:t>Lover-boy score</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Romantic co-star frequency</a:t>
            </a:r>
          </a:p>
        </rich>
      </tx>
    </title>
    <plotArea>
      <barChart>
        <barDir val="bar"/>
        <grouping val="clustered"/>
        <ser>
          <idx val="0"/>
          <order val="0"/>
          <tx>
            <strRef>
              <f>'Overview'!B46</f>
            </strRef>
          </tx>
          <spPr>
            <a:ln>
              <a:prstDash val="solid"/>
            </a:ln>
          </spPr>
          <cat>
            <numRef>
              <f>'Overview'!$A$47:$A$56</f>
            </numRef>
          </cat>
          <val>
            <numRef>
              <f>'Overview'!$B$47:$B$56</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3"/>
  <chart>
    <title>
      <tx>
        <rich>
          <a:bodyPr/>
          <a:p>
            <a:pPr>
              <a:defRPr/>
            </a:pPr>
            <a:r>
              <a:t>Pair friction vs external opposition</a:t>
            </a:r>
          </a:p>
        </rich>
      </tx>
    </title>
    <plotArea>
      <scatterChart>
        <ser>
          <idx val="0"/>
          <order val="0"/>
          <tx>
            <v>External opposition</v>
          </tx>
          <spPr>
            <a:ln>
              <a:noFill/>
              <a:prstDash val="solid"/>
            </a:ln>
          </spPr>
          <marker>
            <symbol val="circle"/>
            <size val="7"/>
            <spPr>
              <a:ln>
                <a:prstDash val="solid"/>
              </a:ln>
            </spPr>
          </marker>
          <xVal>
            <numRef>
              <f>'Romances'!$Q$2:$Q$96</f>
            </numRef>
          </xVal>
          <yVal>
            <numRef>
              <f>'Romances'!$S$2:$S$96</f>
            </numRef>
          </yVal>
        </ser>
        <axId val="10"/>
        <axId val="20"/>
      </scatterChart>
      <valAx>
        <axId val="10"/>
        <scaling>
          <orientation val="minMax"/>
          <max val="10"/>
          <min val="0"/>
        </scaling>
        <delete val="0"/>
        <axPos val="l"/>
        <majorGridlines/>
        <title>
          <tx>
            <rich>
              <a:bodyPr/>
              <a:p>
                <a:pPr>
                  <a:defRPr/>
                </a:pPr>
                <a:r>
                  <a:t>Pair friction</a:t>
                </a:r>
              </a:p>
            </rich>
          </tx>
        </title>
        <majorTickMark val="none"/>
        <minorTickMark val="none"/>
        <crossAx val="20"/>
      </valAx>
      <valAx>
        <axId val="20"/>
        <scaling>
          <orientation val="minMax"/>
          <max val="10"/>
          <min val="0"/>
        </scaling>
        <delete val="0"/>
        <axPos val="l"/>
        <majorGridlines/>
        <title>
          <tx>
            <rich>
              <a:bodyPr/>
              <a:p>
                <a:pPr>
                  <a:defRPr/>
                </a:pPr>
                <a:r>
                  <a:t>External opposition</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Average romance centrality by decade</a:t>
            </a:r>
          </a:p>
        </rich>
      </tx>
    </title>
    <plotArea>
      <barChart>
        <barDir val="col"/>
        <grouping val="clustered"/>
        <ser>
          <idx val="0"/>
          <order val="0"/>
          <tx>
            <strRef>
              <f>'Overview'!C59</f>
            </strRef>
          </tx>
          <spPr>
            <a:ln>
              <a:prstDash val="solid"/>
            </a:ln>
          </spPr>
          <cat>
            <numRef>
              <f>'Overview'!$A$60:$A$66</f>
            </numRef>
          </cat>
          <val>
            <numRef>
              <f>'Overview'!$C$60:$C$66</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0"/>
          <min val="0"/>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20</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6</col>
      <colOff>0</colOff>
      <row>37</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oneCellAnchor>
    <from>
      <col>6</col>
      <colOff>0</colOff>
      <row>54</row>
      <rowOff>0</rowOff>
    </from>
    <ext cx="5760000" cy="27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hyperlink" Target="https://en.wikipedia.org/wiki/Amitabh_Bachchan_filmography" TargetMode="External" Id="rId1" /><Relationship Type="http://schemas.openxmlformats.org/officeDocument/2006/relationships/hyperlink" Target="https://en.wikipedia.org/wiki/Saat_Hindustani" TargetMode="External" Id="rId2" /><Relationship Type="http://schemas.openxmlformats.org/officeDocument/2006/relationships/hyperlink" Target="https://en.wikipedia.org/wiki/Bhuvan_Shome" TargetMode="External" Id="rId3" /><Relationship Type="http://schemas.openxmlformats.org/officeDocument/2006/relationships/hyperlink" Target="https://en.wikipedia.org/wiki/Bombay_Talkie" TargetMode="External" Id="rId4" /><Relationship Type="http://schemas.openxmlformats.org/officeDocument/2006/relationships/hyperlink" Target="https://en.wikipedia.org/wiki/Anand_(1971_film)" TargetMode="External" Id="rId5" /><Relationship Type="http://schemas.openxmlformats.org/officeDocument/2006/relationships/hyperlink" Target="https://en.wikipedia.org/wiki/Pyar_Ki_Kahani" TargetMode="External" Id="rId6" /><Relationship Type="http://schemas.openxmlformats.org/officeDocument/2006/relationships/hyperlink" Target="https://en.wikipedia.org/wiki/Parwana_(1971_film)" TargetMode="External" Id="rId7" /><Relationship Type="http://schemas.openxmlformats.org/officeDocument/2006/relationships/hyperlink" Target="https://en.wikipedia.org/wiki/Reshma_Aur_Shera" TargetMode="External" Id="rId8" /><Relationship Type="http://schemas.openxmlformats.org/officeDocument/2006/relationships/hyperlink" Target="https://en.wikipedia.org/wiki/Guddi_(1971_film)" TargetMode="External" Id="rId9" /><Relationship Type="http://schemas.openxmlformats.org/officeDocument/2006/relationships/hyperlink" Target="https://en.wikipedia.org/wiki/Piya_Ka_Ghar" TargetMode="External" Id="rId10" /><Relationship Type="http://schemas.openxmlformats.org/officeDocument/2006/relationships/hyperlink" Target="https://en.wikipedia.org/wiki/Sanjog_(1972_film)" TargetMode="External" Id="rId11" /><Relationship Type="http://schemas.openxmlformats.org/officeDocument/2006/relationships/hyperlink" Target="https://en.wikipedia.org/wiki/Bombay_to_Goa_(1972_film)" TargetMode="External" Id="rId12" /><Relationship Type="http://schemas.openxmlformats.org/officeDocument/2006/relationships/hyperlink" Target="https://en.wikipedia.org/wiki/Ek_Nazar" TargetMode="External" Id="rId13" /><Relationship Type="http://schemas.openxmlformats.org/officeDocument/2006/relationships/hyperlink" Target="https://en.wikipedia.org/wiki/Bansi_Birju" TargetMode="External" Id="rId14" /><Relationship Type="http://schemas.openxmlformats.org/officeDocument/2006/relationships/hyperlink" Target="https://en.wikipedia.org/wiki/Raaste_Kaa_Patthar" TargetMode="External" Id="rId15" /><Relationship Type="http://schemas.openxmlformats.org/officeDocument/2006/relationships/hyperlink" Target="https://en.wikipedia.org/wiki/Bawarchi" TargetMode="External" Id="rId16" /><Relationship Type="http://schemas.openxmlformats.org/officeDocument/2006/relationships/hyperlink" Target="https://en.wikipedia.org/wiki/Garam_Masala_(1972_film)" TargetMode="External" Id="rId17" /><Relationship Type="http://schemas.openxmlformats.org/officeDocument/2006/relationships/hyperlink" Target="https://en.wikipedia.org/wiki/Jaban_(film)" TargetMode="External" Id="rId18" /><Relationship Type="http://schemas.openxmlformats.org/officeDocument/2006/relationships/hyperlink" Target="https://en.wikipedia.org/wiki/Bandhe_Haath" TargetMode="External" Id="rId19" /><Relationship Type="http://schemas.openxmlformats.org/officeDocument/2006/relationships/hyperlink" Target="https://en.wikipedia.org/wiki/Zanjeer_(1973_film)" TargetMode="External" Id="rId20" /><Relationship Type="http://schemas.openxmlformats.org/officeDocument/2006/relationships/hyperlink" Target="https://en.wikipedia.org/wiki/Gehri_Chaal" TargetMode="External" Id="rId21" /><Relationship Type="http://schemas.openxmlformats.org/officeDocument/2006/relationships/hyperlink" Target="https://en.wikipedia.org/wiki/Abhimaan_(1973_film)" TargetMode="External" Id="rId22" /><Relationship Type="http://schemas.openxmlformats.org/officeDocument/2006/relationships/hyperlink" Target="https://en.wikipedia.org/wiki/Saudagar_(1973_film)" TargetMode="External" Id="rId23" /><Relationship Type="http://schemas.openxmlformats.org/officeDocument/2006/relationships/hyperlink" Target="https://en.wikipedia.org/wiki/Namak_Haraam" TargetMode="External" Id="rId24" /><Relationship Type="http://schemas.openxmlformats.org/officeDocument/2006/relationships/hyperlink" Target="https://en.wikipedia.org/wiki/Naya_Nasha" TargetMode="External" Id="rId25" /><Relationship Type="http://schemas.openxmlformats.org/officeDocument/2006/relationships/hyperlink" Target="https://en.wikipedia.org/wiki/Bada_Kabutar" TargetMode="External" Id="rId26" /><Relationship Type="http://schemas.openxmlformats.org/officeDocument/2006/relationships/hyperlink" Target="https://en.wikipedia.org/wiki/Kasauti" TargetMode="External" Id="rId27" /><Relationship Type="http://schemas.openxmlformats.org/officeDocument/2006/relationships/hyperlink" Target="https://en.wikipedia.org/wiki/Parinay" TargetMode="External" Id="rId28" /><Relationship Type="http://schemas.openxmlformats.org/officeDocument/2006/relationships/hyperlink" Target="https://en.wikipedia.org/wiki/Roti_Kapada_Aur_Makaan" TargetMode="External" Id="rId29" /><Relationship Type="http://schemas.openxmlformats.org/officeDocument/2006/relationships/hyperlink" Target="https://en.wikipedia.org/wiki/Benaam_(1974_film)" TargetMode="External" Id="rId30" /><Relationship Type="http://schemas.openxmlformats.org/officeDocument/2006/relationships/hyperlink" Target="https://en.wikipedia.org/wiki/Majboor_(1974_film)" TargetMode="External" Id="rId31" /><Relationship Type="http://schemas.openxmlformats.org/officeDocument/2006/relationships/hyperlink" Target="https://en.wikipedia.org/wiki/Dost_(1974_film)" TargetMode="External" Id="rId32" /><Relationship Type="http://schemas.openxmlformats.org/officeDocument/2006/relationships/hyperlink" Target="https://en.wikipedia.org/wiki/Kunwara_Baap_(1974_film)" TargetMode="External" Id="rId33" /><Relationship Type="http://schemas.openxmlformats.org/officeDocument/2006/relationships/hyperlink" Target="https://www.hindustantimes.com/india-news/how-tulu-cinema-came-out-of-shadows-to-script-identity-101628967185909.html" TargetMode="External" Id="rId34" /><Relationship Type="http://schemas.openxmlformats.org/officeDocument/2006/relationships/hyperlink" Target="https://en.wikipedia.org/wiki/Deewaar" TargetMode="External" Id="rId35" /><Relationship Type="http://schemas.openxmlformats.org/officeDocument/2006/relationships/hyperlink" Target="https://en.wikipedia.org/wiki/Zameer_(1975_film)" TargetMode="External" Id="rId36" /><Relationship Type="http://schemas.openxmlformats.org/officeDocument/2006/relationships/hyperlink" Target="https://en.wikipedia.org/wiki/Chupke_Chupke_(film)" TargetMode="External" Id="rId37" /><Relationship Type="http://schemas.openxmlformats.org/officeDocument/2006/relationships/hyperlink" Target="https://en.wikipedia.org/wiki/Mili_(1975_film)" TargetMode="External" Id="rId38" /><Relationship Type="http://schemas.openxmlformats.org/officeDocument/2006/relationships/hyperlink" Target="https://en.wikipedia.org/wiki/Sholay" TargetMode="External" Id="rId39" /><Relationship Type="http://schemas.openxmlformats.org/officeDocument/2006/relationships/hyperlink" Target="https://en.wikipedia.org/wiki/Faraar_(1975_film)" TargetMode="External" Id="rId40" /><Relationship Type="http://schemas.openxmlformats.org/officeDocument/2006/relationships/hyperlink" Target="https://en.wikipedia.org/wiki/Kabhi_Kabhie" TargetMode="External" Id="rId41" /><Relationship Type="http://schemas.openxmlformats.org/officeDocument/2006/relationships/hyperlink" Target="https://en.wikipedia.org/wiki/Hera_Pheri_(1976_film)" TargetMode="External" Id="rId42" /><Relationship Type="http://schemas.openxmlformats.org/officeDocument/2006/relationships/hyperlink" Target="https://en.wikipedia.org/wiki/Do_Anjaane" TargetMode="External" Id="rId43" /><Relationship Type="http://schemas.openxmlformats.org/officeDocument/2006/relationships/hyperlink" Target="https://en.wikipedia.org/wiki/Chhoti_Si_Baat" TargetMode="External" Id="rId44" /><Relationship Type="http://schemas.openxmlformats.org/officeDocument/2006/relationships/hyperlink" Target="https://en.wikipedia.org/wiki/Adalat_(1977_film)" TargetMode="External" Id="rId45" /><Relationship Type="http://schemas.openxmlformats.org/officeDocument/2006/relationships/hyperlink" Target="https://en.wikipedia.org/wiki/Balika_Badhu_(1976_film)" TargetMode="External" Id="rId46" /><Relationship Type="http://schemas.openxmlformats.org/officeDocument/2006/relationships/hyperlink" Target="https://en.wikipedia.org/wiki/Immaan_Dharam" TargetMode="External" Id="rId47" /><Relationship Type="http://schemas.openxmlformats.org/officeDocument/2006/relationships/hyperlink" Target="https://en.wikipedia.org/wiki/Khoon_Pasina" TargetMode="External" Id="rId48" /><Relationship Type="http://schemas.openxmlformats.org/officeDocument/2006/relationships/hyperlink" Target="https://en.wikipedia.org/wiki/Alaap" TargetMode="External" Id="rId49" /><Relationship Type="http://schemas.openxmlformats.org/officeDocument/2006/relationships/hyperlink" Target="https://en.wikipedia.org/wiki/Amar_Akbar_Anthony" TargetMode="External" Id="rId50" /><Relationship Type="http://schemas.openxmlformats.org/officeDocument/2006/relationships/hyperlink" Target="https://en.wikipedia.org/wiki/Parvarish_(1977_film)" TargetMode="External" Id="rId51" /><Relationship Type="http://schemas.openxmlformats.org/officeDocument/2006/relationships/hyperlink" Target="https://en.wikipedia.org/wiki/Charandas" TargetMode="External" Id="rId52" /><Relationship Type="http://schemas.openxmlformats.org/officeDocument/2006/relationships/hyperlink" Target="https://en.wikipedia.org/wiki/Chala_Murari_Hero_Banne" TargetMode="External" Id="rId53" /><Relationship Type="http://schemas.openxmlformats.org/officeDocument/2006/relationships/hyperlink" Target="https://en.wikipedia.org/wiki/The_Chess_Players_(film)" TargetMode="External" Id="rId54" /><Relationship Type="http://schemas.openxmlformats.org/officeDocument/2006/relationships/hyperlink" Target="https://en.wikipedia.org/wiki/Khatta_Meetha_(1978_film)" TargetMode="External" Id="rId55" /><Relationship Type="http://schemas.openxmlformats.org/officeDocument/2006/relationships/hyperlink" Target="https://en.wikipedia.org/wiki/Ganga_Ki_Saugandh" TargetMode="External" Id="rId56" /><Relationship Type="http://schemas.openxmlformats.org/officeDocument/2006/relationships/hyperlink" Target="https://en.wikipedia.org/wiki/Kasme_Vaade" TargetMode="External" Id="rId57" /><Relationship Type="http://schemas.openxmlformats.org/officeDocument/2006/relationships/hyperlink" Target="https://en.wikipedia.org/wiki/Besharam_(1978_film)" TargetMode="External" Id="rId58" /><Relationship Type="http://schemas.openxmlformats.org/officeDocument/2006/relationships/hyperlink" Target="https://en.wikipedia.org/wiki/Trishul_(film)" TargetMode="External" Id="rId59" /><Relationship Type="http://schemas.openxmlformats.org/officeDocument/2006/relationships/hyperlink" Target="https://en.wikipedia.org/wiki/Don_(1978_film)" TargetMode="External" Id="rId60" /><Relationship Type="http://schemas.openxmlformats.org/officeDocument/2006/relationships/hyperlink" Target="https://en.wikipedia.org/wiki/Muqaddar_Ka_Sikandar_(1978_film)" TargetMode="External" Id="rId61" /><Relationship Type="http://schemas.openxmlformats.org/officeDocument/2006/relationships/hyperlink" Target="https://en.wikipedia.org/wiki/The_Great_Gambler" TargetMode="External" Id="rId62" /><Relationship Type="http://schemas.openxmlformats.org/officeDocument/2006/relationships/hyperlink" Target="https://en.wikipedia.org/wiki/Jurmana_(1979_film)" TargetMode="External" Id="rId63" /><Relationship Type="http://schemas.openxmlformats.org/officeDocument/2006/relationships/hyperlink" Target="https://en.wikipedia.org/wiki/Mr._Natwarlal" TargetMode="External" Id="rId64" /><Relationship Type="http://schemas.openxmlformats.org/officeDocument/2006/relationships/hyperlink" Target="https://en.wikipedia.org/wiki/Kaala_Patthar" TargetMode="External" Id="rId65" /><Relationship Type="http://schemas.openxmlformats.org/officeDocument/2006/relationships/hyperlink" Target="https://en.wikipedia.org/wiki/Manzil_(1979_film)" TargetMode="External" Id="rId66" /><Relationship Type="http://schemas.openxmlformats.org/officeDocument/2006/relationships/hyperlink" Target="https://en.wikipedia.org/wiki/Suhaag_(1979_film)" TargetMode="External" Id="rId67" /><Relationship Type="http://schemas.openxmlformats.org/officeDocument/2006/relationships/hyperlink" Target="https://en.wikipedia.org/wiki/Gol_Maal" TargetMode="External" Id="rId68" /><Relationship Type="http://schemas.openxmlformats.org/officeDocument/2006/relationships/hyperlink" Target="https://en.wikipedia.org/wiki/Cinema_Cinema" TargetMode="External" Id="rId69" /><Relationship Type="http://schemas.openxmlformats.org/officeDocument/2006/relationships/hyperlink" Target="https://en.wikipedia.org/wiki/Do_Aur_Do_Paanch" TargetMode="External" Id="rId70" /><Relationship Type="http://schemas.openxmlformats.org/officeDocument/2006/relationships/hyperlink" Target="https://en.wikipedia.org/wiki/Dostana_(1980_film)" TargetMode="External" Id="rId71" /><Relationship Type="http://schemas.openxmlformats.org/officeDocument/2006/relationships/hyperlink" Target="https://en.wikipedia.org/wiki/Ram_Balram" TargetMode="External" Id="rId72" /><Relationship Type="http://schemas.openxmlformats.org/officeDocument/2006/relationships/hyperlink" Target="https://en.wikipedia.org/wiki/Shaan_(1980_film)" TargetMode="External" Id="rId73" /><Relationship Type="http://schemas.openxmlformats.org/officeDocument/2006/relationships/hyperlink" Target="https://en.wikipedia.org/wiki/Anusandhan_(1981_film)" TargetMode="External" Id="rId74" /><Relationship Type="http://schemas.openxmlformats.org/officeDocument/2006/relationships/hyperlink" Target="https://en.wikipedia.org/wiki/Naseeb_(1981_film)" TargetMode="External" Id="rId75" /><Relationship Type="http://schemas.openxmlformats.org/officeDocument/2006/relationships/hyperlink" Target="https://en.wikipedia.org/wiki/Laawaris_(1981_film)" TargetMode="External" Id="rId76" /><Relationship Type="http://schemas.openxmlformats.org/officeDocument/2006/relationships/hyperlink" Target="https://en.wikipedia.org/wiki/Silsila_(1981_film)" TargetMode="External" Id="rId77" /><Relationship Type="http://schemas.openxmlformats.org/officeDocument/2006/relationships/hyperlink" Target="https://en.wikipedia.org/wiki/Yaarana_(1981_film)" TargetMode="External" Id="rId78" /><Relationship Type="http://schemas.openxmlformats.org/officeDocument/2006/relationships/hyperlink" Target="https://en.wikipedia.org/wiki/Kaalia" TargetMode="External" Id="rId79" /><Relationship Type="http://schemas.openxmlformats.org/officeDocument/2006/relationships/hyperlink" Target="https://en.wikipedia.org/wiki/Commander_(film)" TargetMode="External" Id="rId80" /><Relationship Type="http://schemas.openxmlformats.org/officeDocument/2006/relationships/hyperlink" Target="https://en.wikipedia.org/wiki/Chashme_Buddoor_(1981_film)" TargetMode="External" Id="rId81" /><Relationship Type="http://schemas.openxmlformats.org/officeDocument/2006/relationships/hyperlink" Target="https://en.wikipedia.org/wiki/Vilayati_Babu" TargetMode="External" Id="rId82" /><Relationship Type="http://schemas.openxmlformats.org/officeDocument/2006/relationships/hyperlink" Target="https://en.wikipedia.org/wiki/Satte_Pe_Satta" TargetMode="External" Id="rId83" /><Relationship Type="http://schemas.openxmlformats.org/officeDocument/2006/relationships/hyperlink" Target="https://en.wikipedia.org/wiki/Bemisal" TargetMode="External" Id="rId84" /><Relationship Type="http://schemas.openxmlformats.org/officeDocument/2006/relationships/hyperlink" Target="https://en.wikipedia.org/wiki/Desh_Premee" TargetMode="External" Id="rId85" /><Relationship Type="http://schemas.openxmlformats.org/officeDocument/2006/relationships/hyperlink" Target="https://en.wikipedia.org/wiki/Namak_Halaal" TargetMode="External" Id="rId86" /><Relationship Type="http://schemas.openxmlformats.org/officeDocument/2006/relationships/hyperlink" Target="https://en.wikipedia.org/wiki/Khud-Daar" TargetMode="External" Id="rId87" /><Relationship Type="http://schemas.openxmlformats.org/officeDocument/2006/relationships/hyperlink" Target="https://en.wikipedia.org/wiki/Shakti_(1982_film)" TargetMode="External" Id="rId88" /><Relationship Type="http://schemas.openxmlformats.org/officeDocument/2006/relationships/hyperlink" Target="https://en.wikipedia.org/wiki/Nastik_(1983_film)" TargetMode="External" Id="rId89" /><Relationship Type="http://schemas.openxmlformats.org/officeDocument/2006/relationships/hyperlink" Target="https://en.wikipedia.org/wiki/Andhaa_Kaanoon" TargetMode="External" Id="rId90" /><Relationship Type="http://schemas.openxmlformats.org/officeDocument/2006/relationships/hyperlink" Target="https://en.wikipedia.org/wiki/Mahaan_(1983_film)" TargetMode="External" Id="rId91" /><Relationship Type="http://schemas.openxmlformats.org/officeDocument/2006/relationships/hyperlink" Target="https://en.wikipedia.org/wiki/Pukar_(1983_film)" TargetMode="External" Id="rId92" /><Relationship Type="http://schemas.openxmlformats.org/officeDocument/2006/relationships/hyperlink" Target="https://en.wikipedia.org/wiki/Coolie_(1983_Hindi_film)" TargetMode="External" Id="rId93" /><Relationship Type="http://schemas.openxmlformats.org/officeDocument/2006/relationships/hyperlink" Target="https://www.imdb.com/title/tt0361617/fullcredits/" TargetMode="External" Id="rId94" /><Relationship Type="http://schemas.openxmlformats.org/officeDocument/2006/relationships/hyperlink" Target="https://en.wikipedia.org/wiki/Inquilaab_(1984_film)" TargetMode="External" Id="rId95" /><Relationship Type="http://schemas.openxmlformats.org/officeDocument/2006/relationships/hyperlink" Target="https://en.wikipedia.org/wiki/Sharaabi" TargetMode="External" Id="rId96" /><Relationship Type="http://schemas.openxmlformats.org/officeDocument/2006/relationships/hyperlink" Target="https://en.wikipedia.org/wiki/Paan_Khaye_Saiyan_Hamaar_(film)" TargetMode="External" Id="rId97" /><Relationship Type="http://schemas.openxmlformats.org/officeDocument/2006/relationships/hyperlink" Target="https://www.imdb.com/title/tt0087536/characters/nm0000821" TargetMode="External" Id="rId98" /><Relationship Type="http://schemas.openxmlformats.org/officeDocument/2006/relationships/hyperlink" Target="https://www.imdb.com/title/tt0087908/fullcredits" TargetMode="External" Id="rId99" /><Relationship Type="http://schemas.openxmlformats.org/officeDocument/2006/relationships/hyperlink" Target="https://en.wikipedia.org/wiki/Mard_(1985_film)" TargetMode="External" Id="rId100" /><Relationship Type="http://schemas.openxmlformats.org/officeDocument/2006/relationships/hyperlink" Target="https://en.wikipedia.org/wiki/Geraftaar" TargetMode="External" Id="rId101" /><Relationship Type="http://schemas.openxmlformats.org/officeDocument/2006/relationships/hyperlink" Target="https://en.wikipedia.org/wiki/Ameer_Aadmi_Gharib_Aadmi" TargetMode="External" Id="rId102" /><Relationship Type="http://schemas.openxmlformats.org/officeDocument/2006/relationships/hyperlink" Target="https://en.wikipedia.org/wiki/Ghulami" TargetMode="External" Id="rId103" /><Relationship Type="http://schemas.openxmlformats.org/officeDocument/2006/relationships/hyperlink" Target="https://en.wikipedia.org/wiki/Aakhree_Raasta" TargetMode="External" Id="rId104" /><Relationship Type="http://schemas.openxmlformats.org/officeDocument/2006/relationships/hyperlink" Target="https://en.wikipedia.org/wiki/Jalwa" TargetMode="External" Id="rId105" /><Relationship Type="http://schemas.openxmlformats.org/officeDocument/2006/relationships/hyperlink" Target="https://en.wikipedia.org/wiki/Kaun_Jeeta_Kaun_Haara" TargetMode="External" Id="rId106" /><Relationship Type="http://schemas.openxmlformats.org/officeDocument/2006/relationships/hyperlink" Target="https://en.wikipedia.org/wiki/Shahenshah_(1988_film)" TargetMode="External" Id="rId107" /><Relationship Type="http://schemas.openxmlformats.org/officeDocument/2006/relationships/hyperlink" Target="https://en.wikipedia.org/wiki/Gangaa_Jamunaa_Saraswati" TargetMode="External" Id="rId108" /><Relationship Type="http://schemas.openxmlformats.org/officeDocument/2006/relationships/hyperlink" Target="https://en.wikipedia.org/wiki/Soorma_Bhopali" TargetMode="External" Id="rId109" /><Relationship Type="http://schemas.openxmlformats.org/officeDocument/2006/relationships/hyperlink" Target="https://en.wikipedia.org/wiki/Akarshan" TargetMode="External" Id="rId110" /><Relationship Type="http://schemas.openxmlformats.org/officeDocument/2006/relationships/hyperlink" Target="https://en.wikipedia.org/wiki/Hero_Hiralal" TargetMode="External" Id="rId111" /><Relationship Type="http://schemas.openxmlformats.org/officeDocument/2006/relationships/hyperlink" Target="https://en.wikipedia.org/wiki/Batwara" TargetMode="External" Id="rId112" /><Relationship Type="http://schemas.openxmlformats.org/officeDocument/2006/relationships/hyperlink" Target="https://en.wikipedia.org/wiki/Toofan_(1989_film)" TargetMode="External" Id="rId113" /><Relationship Type="http://schemas.openxmlformats.org/officeDocument/2006/relationships/hyperlink" Target="https://en.wikipedia.org/wiki/Jaadugar_(1989_film)" TargetMode="External" Id="rId114" /><Relationship Type="http://schemas.openxmlformats.org/officeDocument/2006/relationships/hyperlink" Target="https://en.wikipedia.org/wiki/Main_Azaad_Hoon" TargetMode="External" Id="rId115" /><Relationship Type="http://schemas.openxmlformats.org/officeDocument/2006/relationships/hyperlink" Target="https://en.wikipedia.org/wiki/Agneepath_(1990_film)" TargetMode="External" Id="rId116" /><Relationship Type="http://schemas.openxmlformats.org/officeDocument/2006/relationships/hyperlink" Target="https://en.wikipedia.org/wiki/Aaj_Ka_Arjun" TargetMode="External" Id="rId117" /><Relationship Type="http://schemas.openxmlformats.org/officeDocument/2006/relationships/hyperlink" Target="https://en.wikipedia.org/wiki/Kroadh" TargetMode="External" Id="rId118" /><Relationship Type="http://schemas.openxmlformats.org/officeDocument/2006/relationships/hyperlink" Target="https://en.wikipedia.org/wiki/Hum_(film)" TargetMode="External" Id="rId119" /><Relationship Type="http://schemas.openxmlformats.org/officeDocument/2006/relationships/hyperlink" Target="https://en.wikipedia.org/wiki/Ajooba" TargetMode="External" Id="rId120" /><Relationship Type="http://schemas.openxmlformats.org/officeDocument/2006/relationships/hyperlink" Target="https://en.wikipedia.org/wiki/Indrajeet" TargetMode="External" Id="rId121" /><Relationship Type="http://schemas.openxmlformats.org/officeDocument/2006/relationships/hyperlink" Target="https://en.wikipedia.org/wiki/Akayla" TargetMode="External" Id="rId122" /><Relationship Type="http://schemas.openxmlformats.org/officeDocument/2006/relationships/hyperlink" Target="https://en.wikipedia.org/wiki/Khuda_Gawah" TargetMode="External" Id="rId123" /><Relationship Type="http://schemas.openxmlformats.org/officeDocument/2006/relationships/hyperlink" Target="https://en.wikipedia.org/wiki/Zulm_Ki_Hukumat" TargetMode="External" Id="rId124" /><Relationship Type="http://schemas.openxmlformats.org/officeDocument/2006/relationships/hyperlink" Target="https://en.wikipedia.org/wiki/Professor_Ki_Padosan" TargetMode="External" Id="rId125" /><Relationship Type="http://schemas.openxmlformats.org/officeDocument/2006/relationships/hyperlink" Target="https://en.wikipedia.org/wiki/Insaniyat_(1994_film)" TargetMode="External" Id="rId126" /><Relationship Type="http://schemas.openxmlformats.org/officeDocument/2006/relationships/hyperlink" Target="http://www.firstpost.com/topic/person/amitabh-bachchan-rare-amitabh-bachchan-guest-appearance-in-akka-1994-marat-video-5i4e-1VxKvI-5605-1.html" TargetMode="External" Id="rId127" /><Relationship Type="http://schemas.openxmlformats.org/officeDocument/2006/relationships/hyperlink" Target="https://en.wikipedia.org/wiki/Ghatak_(1996_film)" TargetMode="External" Id="rId128" /><Relationship Type="http://schemas.openxmlformats.org/officeDocument/2006/relationships/hyperlink" Target="https://en.wikipedia.org/wiki/Tere_Mere_Sapne_(1996_film)" TargetMode="External" Id="rId129" /><Relationship Type="http://schemas.openxmlformats.org/officeDocument/2006/relationships/hyperlink" Target="https://en.wikipedia.org/wiki/Mrityudaata" TargetMode="External" Id="rId130" /><Relationship Type="http://schemas.openxmlformats.org/officeDocument/2006/relationships/hyperlink" Target="https://en.wikipedia.org/wiki/Major_Saab" TargetMode="External" Id="rId131" /><Relationship Type="http://schemas.openxmlformats.org/officeDocument/2006/relationships/hyperlink" Target="https://en.wikipedia.org/wiki/Bade_Miyan_Chote_Miyan_(1998_film)" TargetMode="External" Id="rId132" /><Relationship Type="http://schemas.openxmlformats.org/officeDocument/2006/relationships/hyperlink" Target="https://en.wikipedia.org/wiki/Hero_Hindustani" TargetMode="External" Id="rId133" /><Relationship Type="http://schemas.openxmlformats.org/officeDocument/2006/relationships/hyperlink" Target="https://en.wikipedia.org/wiki/Lal_Baadshah" TargetMode="External" Id="rId134" /><Relationship Type="http://schemas.openxmlformats.org/officeDocument/2006/relationships/hyperlink" Target="https://en.wikipedia.org/wiki/Sooryavansham" TargetMode="External" Id="rId135" /><Relationship Type="http://schemas.openxmlformats.org/officeDocument/2006/relationships/hyperlink" Target="https://en.wikipedia.org/wiki/Hindustan_Ki_Kasam_(1999_film)" TargetMode="External" Id="rId136" /><Relationship Type="http://schemas.openxmlformats.org/officeDocument/2006/relationships/hyperlink" Target="https://en.wikipedia.org/wiki/Kohram" TargetMode="External" Id="rId137" /><Relationship Type="http://schemas.openxmlformats.org/officeDocument/2006/relationships/hyperlink" Target="https://en.wikipedia.org/wiki/Biwi_No.1" TargetMode="External" Id="rId138" /><Relationship Type="http://schemas.openxmlformats.org/officeDocument/2006/relationships/hyperlink" Target="https://en.wikipedia.org/wiki/Hello_Brother_(1999_film)" TargetMode="External" Id="rId139" /><Relationship Type="http://schemas.openxmlformats.org/officeDocument/2006/relationships/hyperlink" Target="https://en.wikipedia.org/wiki/Mohabbatein" TargetMode="External" Id="rId140" /><Relationship Type="http://schemas.openxmlformats.org/officeDocument/2006/relationships/hyperlink" Target="https://en.wikipedia.org/wiki/Ek_Rishtaa:_The_Bond_of_Love" TargetMode="External" Id="rId141" /><Relationship Type="http://schemas.openxmlformats.org/officeDocument/2006/relationships/hyperlink" Target="https://en.wikipedia.org/wiki/Aks_(2001_film)" TargetMode="External" Id="rId142" /><Relationship Type="http://schemas.openxmlformats.org/officeDocument/2006/relationships/hyperlink" Target="https://en.wikipedia.org/wiki/Kabhi_Khushi_Kabhie_Gham" TargetMode="External" Id="rId143" /><Relationship Type="http://schemas.openxmlformats.org/officeDocument/2006/relationships/hyperlink" Target="https://en.wikipedia.org/wiki/Lagaan" TargetMode="External" Id="rId144" /><Relationship Type="http://schemas.openxmlformats.org/officeDocument/2006/relationships/hyperlink" Target="https://en.wikipedia.org/wiki/Aankhen_(2002_film)" TargetMode="External" Id="rId145" /><Relationship Type="http://schemas.openxmlformats.org/officeDocument/2006/relationships/hyperlink" Target="https://en.wikipedia.org/wiki/Hum_Kisise_Kum_Nahin_(2002_film)" TargetMode="External" Id="rId146" /><Relationship Type="http://schemas.openxmlformats.org/officeDocument/2006/relationships/hyperlink" Target="https://en.wikipedia.org/wiki/Kaante" TargetMode="External" Id="rId147" /><Relationship Type="http://schemas.openxmlformats.org/officeDocument/2006/relationships/hyperlink" Target="https://en.wikipedia.org/wiki/Agni_Varsha" TargetMode="External" Id="rId148" /><Relationship Type="http://schemas.openxmlformats.org/officeDocument/2006/relationships/hyperlink" Target="https://en.wikipedia.org/wiki/Armaan_(2003_film)" TargetMode="External" Id="rId149" /><Relationship Type="http://schemas.openxmlformats.org/officeDocument/2006/relationships/hyperlink" Target="https://en.wikipedia.org/wiki/Boom_(2003_film)" TargetMode="External" Id="rId150" /><Relationship Type="http://schemas.openxmlformats.org/officeDocument/2006/relationships/hyperlink" Target="https://en.wikipedia.org/wiki/Baghban_(2003_film)" TargetMode="External" Id="rId151" /><Relationship Type="http://schemas.openxmlformats.org/officeDocument/2006/relationships/hyperlink" Target="https://en.wikipedia.org/wiki/Khushi_(2003_Hindi_film)" TargetMode="External" Id="rId152" /><Relationship Type="http://schemas.openxmlformats.org/officeDocument/2006/relationships/hyperlink" Target="https://en.wikipedia.org/wiki/Mumbai_Se_Aaya_Mera_Dost" TargetMode="External" Id="rId153" /><Relationship Type="http://schemas.openxmlformats.org/officeDocument/2006/relationships/hyperlink" Target="https://en.wikipedia.org/wiki/Fun2shh..._Dudes_in_the_10th_Century" TargetMode="External" Id="rId154" /><Relationship Type="http://schemas.openxmlformats.org/officeDocument/2006/relationships/hyperlink" Target="https://en.wikipedia.org/wiki/Khakee_(film)" TargetMode="External" Id="rId155" /><Relationship Type="http://schemas.openxmlformats.org/officeDocument/2006/relationships/hyperlink" Target="https://en.wikipedia.org/wiki/Aetbaar" TargetMode="External" Id="rId156" /><Relationship Type="http://schemas.openxmlformats.org/officeDocument/2006/relationships/hyperlink" Target="https://en.wikipedia.org/wiki/Dev_(2004_film)" TargetMode="External" Id="rId157" /><Relationship Type="http://schemas.openxmlformats.org/officeDocument/2006/relationships/hyperlink" Target="https://en.wikipedia.org/wiki/Lakshya_(2004_film)" TargetMode="External" Id="rId158" /><Relationship Type="http://schemas.openxmlformats.org/officeDocument/2006/relationships/hyperlink" Target="https://en.wikipedia.org/wiki/Deewaar:_Let's_Bring_Our_Heroes_Home" TargetMode="External" Id="rId159" /><Relationship Type="http://schemas.openxmlformats.org/officeDocument/2006/relationships/hyperlink" Target="https://en.wikipedia.org/wiki/Kyun!_Ho_Gaya_Na..." TargetMode="External" Id="rId160" /><Relationship Type="http://schemas.openxmlformats.org/officeDocument/2006/relationships/hyperlink" Target="https://en.wikipedia.org/wiki/Hum_Kaun_Hai?" TargetMode="External" Id="rId161" /><Relationship Type="http://schemas.openxmlformats.org/officeDocument/2006/relationships/hyperlink" Target="https://en.wikipedia.org/wiki/Ab_Tumhare_Hawale_Watan_Sathiyo" TargetMode="External" Id="rId162" /><Relationship Type="http://schemas.openxmlformats.org/officeDocument/2006/relationships/hyperlink" Target="https://en.wikipedia.org/wiki/Veer-Zaara" TargetMode="External" Id="rId163" /><Relationship Type="http://schemas.openxmlformats.org/officeDocument/2006/relationships/hyperlink" Target="https://en.wikipedia.org/wiki/Rudraksh_(film)" TargetMode="External" Id="rId164" /><Relationship Type="http://schemas.openxmlformats.org/officeDocument/2006/relationships/hyperlink" Target="https://en.wikipedia.org/wiki/Insaaf:_The_Justice" TargetMode="External" Id="rId165" /><Relationship Type="http://schemas.openxmlformats.org/officeDocument/2006/relationships/hyperlink" Target="https://en.wikipedia.org/wiki/Black_(2005_film)" TargetMode="External" Id="rId166" /><Relationship Type="http://schemas.openxmlformats.org/officeDocument/2006/relationships/hyperlink" Target="https://en.wikipedia.org/wiki/Waqt:_The_Race_Against_Time" TargetMode="External" Id="rId167" /><Relationship Type="http://schemas.openxmlformats.org/officeDocument/2006/relationships/hyperlink" Target="https://en.wikipedia.org/wiki/Bunty_Aur_Babli" TargetMode="External" Id="rId168" /><Relationship Type="http://schemas.openxmlformats.org/officeDocument/2006/relationships/hyperlink" Target="https://en.wikipedia.org/wiki/Sarkar_(2005_film)" TargetMode="External" Id="rId169" /><Relationship Type="http://schemas.openxmlformats.org/officeDocument/2006/relationships/hyperlink" Target="https://en.wikipedia.org/wiki/Viruddh" TargetMode="External" Id="rId170" /><Relationship Type="http://schemas.openxmlformats.org/officeDocument/2006/relationships/hyperlink" Target="https://en.wikipedia.org/wiki/Dil_Jo_Bhi_Kahey..." TargetMode="External" Id="rId171" /><Relationship Type="http://schemas.openxmlformats.org/officeDocument/2006/relationships/hyperlink" Target="https://en.wikipedia.org/wiki/Ek_Ajnabee" TargetMode="External" Id="rId172" /><Relationship Type="http://schemas.openxmlformats.org/officeDocument/2006/relationships/hyperlink" Target="https://en.wikipedia.org/wiki/Paheli_(2005_film)" TargetMode="External" Id="rId173" /><Relationship Type="http://schemas.openxmlformats.org/officeDocument/2006/relationships/hyperlink" Target="https://en.wikipedia.org/wiki/Ramji_Londonwaley" TargetMode="External" Id="rId174" /><Relationship Type="http://schemas.openxmlformats.org/officeDocument/2006/relationships/hyperlink" Target="https://en.wikipedia.org/wiki/Parineeta_(2005_film)" TargetMode="External" Id="rId175" /><Relationship Type="http://schemas.openxmlformats.org/officeDocument/2006/relationships/hyperlink" Target="https://en.wikipedia.org/wiki/Amrithadhare" TargetMode="External" Id="rId176" /><Relationship Type="http://schemas.openxmlformats.org/officeDocument/2006/relationships/hyperlink" Target="https://en.wikipedia.org/wiki/Family_(2006_film)" TargetMode="External" Id="rId177" /><Relationship Type="http://schemas.openxmlformats.org/officeDocument/2006/relationships/hyperlink" Target="https://en.wikipedia.org/wiki/Darna_Zaroori_Hai" TargetMode="External" Id="rId178" /><Relationship Type="http://schemas.openxmlformats.org/officeDocument/2006/relationships/hyperlink" Target="https://en.wikipedia.org/wiki/Kabhi_Alvida_Naa_Kehna" TargetMode="External" Id="rId179" /><Relationship Type="http://schemas.openxmlformats.org/officeDocument/2006/relationships/hyperlink" Target="https://en.wikipedia.org/wiki/Baabul_(2006_film)" TargetMode="External" Id="rId180" /><Relationship Type="http://schemas.openxmlformats.org/officeDocument/2006/relationships/hyperlink" Target="https://en.wikipedia.org/wiki/Ganga_(2006_film)" TargetMode="External" Id="rId181" /><Relationship Type="http://schemas.openxmlformats.org/officeDocument/2006/relationships/hyperlink" Target="https://en.wikipedia.org/wiki/Eklavya:_The_Royal_Guard" TargetMode="External" Id="rId182" /><Relationship Type="http://schemas.openxmlformats.org/officeDocument/2006/relationships/hyperlink" Target="https://en.wikipedia.org/wiki/Nishabd" TargetMode="External" Id="rId183" /><Relationship Type="http://schemas.openxmlformats.org/officeDocument/2006/relationships/hyperlink" Target="https://en.wikipedia.org/wiki/Cheeni_Kum" TargetMode="External" Id="rId184" /><Relationship Type="http://schemas.openxmlformats.org/officeDocument/2006/relationships/hyperlink" Target="https://en.wikipedia.org/wiki/Shootout_at_Lokhandwala" TargetMode="External" Id="rId185" /><Relationship Type="http://schemas.openxmlformats.org/officeDocument/2006/relationships/hyperlink" Target="https://en.wikipedia.org/wiki/Aag_(2007_film)" TargetMode="External" Id="rId186" /><Relationship Type="http://schemas.openxmlformats.org/officeDocument/2006/relationships/hyperlink" Target="https://en.wikipedia.org/wiki/The_Last_Lear" TargetMode="External" Id="rId187" /><Relationship Type="http://schemas.openxmlformats.org/officeDocument/2006/relationships/hyperlink" Target="https://en.wikipedia.org/wiki/Om_Shanti_Om" TargetMode="External" Id="rId188" /><Relationship Type="http://schemas.openxmlformats.org/officeDocument/2006/relationships/hyperlink" Target="https://en.wikipedia.org/wiki/Jhoom_Barabar_Jhoom" TargetMode="External" Id="rId189" /><Relationship Type="http://schemas.openxmlformats.org/officeDocument/2006/relationships/hyperlink" Target="https://en.wikipedia.org/wiki/Swami_(2007_film)" TargetMode="External" Id="rId190" /><Relationship Type="http://schemas.openxmlformats.org/officeDocument/2006/relationships/hyperlink" Target="https://en.wikipedia.org/wiki/Gangotri_(2007_film)" TargetMode="External" Id="rId191" /><Relationship Type="http://schemas.openxmlformats.org/officeDocument/2006/relationships/hyperlink" Target="https://www.imdb.com/title/tt1608509/fullcredits/" TargetMode="External" Id="rId192" /><Relationship Type="http://schemas.openxmlformats.org/officeDocument/2006/relationships/hyperlink" Target="https://en.wikipedia.org/wiki/Jodhaa_Akbar" TargetMode="External" Id="rId193" /><Relationship Type="http://schemas.openxmlformats.org/officeDocument/2006/relationships/hyperlink" Target="https://en.wikipedia.org/wiki/Yaar_Meri_Zindagi" TargetMode="External" Id="rId194" /><Relationship Type="http://schemas.openxmlformats.org/officeDocument/2006/relationships/hyperlink" Target="https://en.wikipedia.org/wiki/Bhoothnath" TargetMode="External" Id="rId195" /><Relationship Type="http://schemas.openxmlformats.org/officeDocument/2006/relationships/hyperlink" Target="https://en.wikipedia.org/wiki/Sarkar_Raj" TargetMode="External" Id="rId196" /><Relationship Type="http://schemas.openxmlformats.org/officeDocument/2006/relationships/hyperlink" Target="https://en.wikipedia.org/wiki/God_Tussi_Great_Ho" TargetMode="External" Id="rId197" /><Relationship Type="http://schemas.openxmlformats.org/officeDocument/2006/relationships/hyperlink" Target="https://en.wikipedia.org/wiki/Delhi-6" TargetMode="External" Id="rId198" /><Relationship Type="http://schemas.openxmlformats.org/officeDocument/2006/relationships/hyperlink" Target="https://en.wikipedia.org/wiki/Aladin_(film)" TargetMode="External" Id="rId199" /><Relationship Type="http://schemas.openxmlformats.org/officeDocument/2006/relationships/hyperlink" Target="https://en.wikipedia.org/wiki/Paa_(film)" TargetMode="External" Id="rId200" /><Relationship Type="http://schemas.openxmlformats.org/officeDocument/2006/relationships/hyperlink" Target="https://en.wikipedia.org/wiki/Zor_Lagaa_Ke..._Haiya!" TargetMode="External" Id="rId201" /><Relationship Type="http://schemas.openxmlformats.org/officeDocument/2006/relationships/hyperlink" Target="https://en.wikipedia.org/wiki/Rann_(film)" TargetMode="External" Id="rId202" /><Relationship Type="http://schemas.openxmlformats.org/officeDocument/2006/relationships/hyperlink" Target="https://en.wikipedia.org/wiki/Teen_Patti_(film)" TargetMode="External" Id="rId203" /><Relationship Type="http://schemas.openxmlformats.org/officeDocument/2006/relationships/hyperlink" Target="https://en.wikipedia.org/wiki/Kandahar_(2010_film)" TargetMode="External" Id="rId204" /><Relationship Type="http://schemas.openxmlformats.org/officeDocument/2006/relationships/hyperlink" Target="https://en.wikipedia.org/wiki/Bbuddah..._Hoga_Terra_Baap" TargetMode="External" Id="rId205" /><Relationship Type="http://schemas.openxmlformats.org/officeDocument/2006/relationships/hyperlink" Target="https://en.wikipedia.org/wiki/Aarakshan" TargetMode="External" Id="rId206" /><Relationship Type="http://schemas.openxmlformats.org/officeDocument/2006/relationships/hyperlink" Target="https://en.wikipedia.org/wiki/Ra.One" TargetMode="External" Id="rId207" /><Relationship Type="http://schemas.openxmlformats.org/officeDocument/2006/relationships/hyperlink" Target="https://en.wikipedia.org/wiki/Department_(film)" TargetMode="External" Id="rId208" /><Relationship Type="http://schemas.openxmlformats.org/officeDocument/2006/relationships/hyperlink" Target="https://en.wikipedia.org/wiki/Kahaani" TargetMode="External" Id="rId209" /><Relationship Type="http://schemas.openxmlformats.org/officeDocument/2006/relationships/hyperlink" Target="https://en.wikipedia.org/wiki/Mr._Bhatti_on_Chutti" TargetMode="External" Id="rId210" /><Relationship Type="http://schemas.openxmlformats.org/officeDocument/2006/relationships/hyperlink" Target="https://en.wikipedia.org/wiki/Bol_Bachchan" TargetMode="External" Id="rId211" /><Relationship Type="http://schemas.openxmlformats.org/officeDocument/2006/relationships/hyperlink" Target="https://en.wikipedia.org/wiki/English_Vinglish" TargetMode="External" Id="rId212" /><Relationship Type="http://schemas.openxmlformats.org/officeDocument/2006/relationships/hyperlink" Target="https://timesofindia.indiatimes.com/entertainment/events/mumbai/amitabh-bachchan-at-ganga-devis-music-launch/articleshow/16133707.cms" TargetMode="External" Id="rId213" /><Relationship Type="http://schemas.openxmlformats.org/officeDocument/2006/relationships/hyperlink" Target="https://en.wikipedia.org/wiki/The_Great_Gatsby_(2013_film)" TargetMode="External" Id="rId214" /><Relationship Type="http://schemas.openxmlformats.org/officeDocument/2006/relationships/hyperlink" Target="https://en.wikipedia.org/wiki/Satyagraha_(film)" TargetMode="External" Id="rId215" /><Relationship Type="http://schemas.openxmlformats.org/officeDocument/2006/relationships/hyperlink" Target="https://en.wikipedia.org/wiki/Bombay_Talkies_(film)" TargetMode="External" Id="rId216" /><Relationship Type="http://schemas.openxmlformats.org/officeDocument/2006/relationships/hyperlink" Target="https://en.wikipedia.org/wiki/Boss_(2013_Hindi_film)" TargetMode="External" Id="rId217" /><Relationship Type="http://schemas.openxmlformats.org/officeDocument/2006/relationships/hyperlink" Target="https://en.wikipedia.org/wiki/Krrish_3" TargetMode="External" Id="rId218" /><Relationship Type="http://schemas.openxmlformats.org/officeDocument/2006/relationships/hyperlink" Target="https://en.wikipedia.org/wiki/Mahabharat_(2013_film)" TargetMode="External" Id="rId219" /><Relationship Type="http://schemas.openxmlformats.org/officeDocument/2006/relationships/hyperlink" Target="https://en.wikipedia.org/wiki/Bhoothnath_Returns" TargetMode="External" Id="rId220" /><Relationship Type="http://schemas.openxmlformats.org/officeDocument/2006/relationships/hyperlink" Target="https://en.wikipedia.org/wiki/Manam_(film)" TargetMode="External" Id="rId221" /><Relationship Type="http://schemas.openxmlformats.org/officeDocument/2006/relationships/hyperlink" Target="https://en.wikipedia.org/wiki/Kochadaiiyaan" TargetMode="External" Id="rId222" /><Relationship Type="http://schemas.openxmlformats.org/officeDocument/2006/relationships/hyperlink" Target="https://en.wikipedia.org/wiki/Shamitabh" TargetMode="External" Id="rId223" /><Relationship Type="http://schemas.openxmlformats.org/officeDocument/2006/relationships/hyperlink" Target="https://en.wikipedia.org/wiki/Piku" TargetMode="External" Id="rId224" /><Relationship Type="http://schemas.openxmlformats.org/officeDocument/2006/relationships/hyperlink" Target="https://en.wikipedia.org/wiki/Hey_Bro" TargetMode="External" Id="rId225" /><Relationship Type="http://schemas.openxmlformats.org/officeDocument/2006/relationships/hyperlink" Target="https://en.wikipedia.org/wiki/Wazir_(film)" TargetMode="External" Id="rId226" /><Relationship Type="http://schemas.openxmlformats.org/officeDocument/2006/relationships/hyperlink" Target="https://en.wikipedia.org/wiki/Te3n" TargetMode="External" Id="rId227" /><Relationship Type="http://schemas.openxmlformats.org/officeDocument/2006/relationships/hyperlink" Target="https://en.wikipedia.org/wiki/Pink_(2016_film)" TargetMode="External" Id="rId228" /><Relationship Type="http://schemas.openxmlformats.org/officeDocument/2006/relationships/hyperlink" Target="https://en.wikipedia.org/wiki/Ki_&amp;_Ka" TargetMode="External" Id="rId229" /><Relationship Type="http://schemas.openxmlformats.org/officeDocument/2006/relationships/hyperlink" Target="https://en.wikipedia.org/wiki/Wah_Taj" TargetMode="External" Id="rId230" /><Relationship Type="http://schemas.openxmlformats.org/officeDocument/2006/relationships/hyperlink" Target="https://en.wikipedia.org/wiki/Ghazi_(film)" TargetMode="External" Id="rId231" /><Relationship Type="http://schemas.openxmlformats.org/officeDocument/2006/relationships/hyperlink" Target="https://en.wikipedia.org/wiki/Begum_Jaan_(2017_film)" TargetMode="External" Id="rId232" /><Relationship Type="http://schemas.openxmlformats.org/officeDocument/2006/relationships/hyperlink" Target="https://en.wikipedia.org/wiki/Firangi" TargetMode="External" Id="rId233" /><Relationship Type="http://schemas.openxmlformats.org/officeDocument/2006/relationships/hyperlink" Target="https://en.wikipedia.org/wiki/Sarkar_3" TargetMode="External" Id="rId234" /><Relationship Type="http://schemas.openxmlformats.org/officeDocument/2006/relationships/hyperlink" Target="https://www.imdb.com/title/tt10623274/" TargetMode="External" Id="rId235" /><Relationship Type="http://schemas.openxmlformats.org/officeDocument/2006/relationships/hyperlink" Target="https://scoopwhoop.com/the-great-leader-trailer" TargetMode="External" Id="rId236" /><Relationship Type="http://schemas.openxmlformats.org/officeDocument/2006/relationships/hyperlink" Target="https://en.wikipedia.org/wiki/Pad_Man_(film)" TargetMode="External" Id="rId237" /><Relationship Type="http://schemas.openxmlformats.org/officeDocument/2006/relationships/hyperlink" Target="https://en.wikipedia.org/wiki/Helicopter_Eela" TargetMode="External" Id="rId238" /><Relationship Type="http://schemas.openxmlformats.org/officeDocument/2006/relationships/hyperlink" Target="https://en.wikipedia.org/wiki/102_Not_Out" TargetMode="External" Id="rId239" /><Relationship Type="http://schemas.openxmlformats.org/officeDocument/2006/relationships/hyperlink" Target="https://en.wikipedia.org/wiki/Thugs_of_Hindostan" TargetMode="External" Id="rId240" /><Relationship Type="http://schemas.openxmlformats.org/officeDocument/2006/relationships/hyperlink" Target="https://en.wikipedia.org/wiki/Manikarnika:_The_Queen_of_Jhansi" TargetMode="External" Id="rId241" /><Relationship Type="http://schemas.openxmlformats.org/officeDocument/2006/relationships/hyperlink" Target="https://en.wikipedia.org/wiki/Badla_(2019_film)" TargetMode="External" Id="rId242" /><Relationship Type="http://schemas.openxmlformats.org/officeDocument/2006/relationships/hyperlink" Target="https://en.wikipedia.org/wiki/Sye_Raa_Narasimha_Reddy" TargetMode="External" Id="rId243" /><Relationship Type="http://schemas.openxmlformats.org/officeDocument/2006/relationships/hyperlink" Target="https://en.wikipedia.org/wiki/AB_Aani_CD" TargetMode="External" Id="rId244" /><Relationship Type="http://schemas.openxmlformats.org/officeDocument/2006/relationships/hyperlink" Target="https://en.wikipedia.org/wiki/Ghoomketu" TargetMode="External" Id="rId245" /><Relationship Type="http://schemas.openxmlformats.org/officeDocument/2006/relationships/hyperlink" Target="https://en.wikipedia.org/wiki/Gulabo_Sitabo" TargetMode="External" Id="rId246" /><Relationship Type="http://schemas.openxmlformats.org/officeDocument/2006/relationships/hyperlink" Target="https://en.wikipedia.org/wiki/Chehre" TargetMode="External" Id="rId247" /><Relationship Type="http://schemas.openxmlformats.org/officeDocument/2006/relationships/hyperlink" Target="https://en.wikipedia.org/wiki/Jhund_(film)" TargetMode="External" Id="rId248" /><Relationship Type="http://schemas.openxmlformats.org/officeDocument/2006/relationships/hyperlink" Target="https://en.wikipedia.org/wiki/Runway_34" TargetMode="External" Id="rId249" /><Relationship Type="http://schemas.openxmlformats.org/officeDocument/2006/relationships/hyperlink" Target="https://en.wikipedia.org/wiki/Radhe_Shyam" TargetMode="External" Id="rId250" /><Relationship Type="http://schemas.openxmlformats.org/officeDocument/2006/relationships/hyperlink" Target="https://en.wikipedia.org/wiki/Brahm&#257;stra:_Part_One_&#8211;_Shiva" TargetMode="External" Id="rId251" /><Relationship Type="http://schemas.openxmlformats.org/officeDocument/2006/relationships/hyperlink" Target="https://en.wikipedia.org/wiki/Fakt_Mahilao_Maate" TargetMode="External" Id="rId252" /><Relationship Type="http://schemas.openxmlformats.org/officeDocument/2006/relationships/hyperlink" Target="https://en.wikipedia.org/wiki/Chup:_Revenge_of_the_Artist" TargetMode="External" Id="rId253" /><Relationship Type="http://schemas.openxmlformats.org/officeDocument/2006/relationships/hyperlink" Target="https://en.wikipedia.org/wiki/Goodbye_(2022_film)" TargetMode="External" Id="rId254" /><Relationship Type="http://schemas.openxmlformats.org/officeDocument/2006/relationships/hyperlink" Target="https://en.wikipedia.org/wiki/Uunchai" TargetMode="External" Id="rId255" /><Relationship Type="http://schemas.openxmlformats.org/officeDocument/2006/relationships/hyperlink" Target="https://en.wikipedia.org/wiki/Ghoomer" TargetMode="External" Id="rId256" /><Relationship Type="http://schemas.openxmlformats.org/officeDocument/2006/relationships/hyperlink" Target="https://en.wikipedia.org/wiki/Ganapath" TargetMode="External" Id="rId257" /><Relationship Type="http://schemas.openxmlformats.org/officeDocument/2006/relationships/hyperlink" Target="https://en.wikipedia.org/wiki/Kalki_2898_AD" TargetMode="External" Id="rId258" /><Relationship Type="http://schemas.openxmlformats.org/officeDocument/2006/relationships/hyperlink" Target="https://en.wikipedia.org/wiki/Fakt_Purusho_Maate" TargetMode="External" Id="rId259" /><Relationship Type="http://schemas.openxmlformats.org/officeDocument/2006/relationships/hyperlink" Target="https://en.wikipedia.org/wiki/Vettaiyan" TargetMode="External" Id="rId260" /><Relationship Type="http://schemas.openxmlformats.org/officeDocument/2006/relationships/hyperlink" Target="https://en.wikipedia.org/wiki/120_Bahadur" TargetMode="External" Id="rId261" /><Relationship Type="http://schemas.openxmlformats.org/officeDocument/2006/relationships/hyperlink" Target="https://web.archive.org/web/2013/http://www.boxofficeindia.com/showProd.php?itemCat=176&amp;catName=MTk3MA==" TargetMode="External" Id="rId262" /><Relationship Type="http://schemas.openxmlformats.org/officeDocument/2006/relationships/hyperlink" Target="https://web.archive.org/web/2012/http://www.boxofficeindia.com/showProd.php?itemCat=177&amp;catName=MTk3MQ==" TargetMode="External" Id="rId263" /><Relationship Type="http://schemas.openxmlformats.org/officeDocument/2006/relationships/hyperlink" Target="https://web.archive.org/web/2013/http://www.boxofficeindia.com/showProd.php?itemCat=178&amp;catName=MTk3Mg==" TargetMode="External" Id="rId264" /><Relationship Type="http://schemas.openxmlformats.org/officeDocument/2006/relationships/hyperlink" Target="https://web.archive.org/web/2013/http://www.boxofficeindia.com/showProd.php?itemCat=179&amp;catName=MTk3Mw==" TargetMode="External" Id="rId265" /><Relationship Type="http://schemas.openxmlformats.org/officeDocument/2006/relationships/hyperlink" Target="https://web.archive.org/web/2013/http://www.boxofficeindia.com/showProd.php?itemCat=180&amp;catName=MTk3NA==" TargetMode="External" Id="rId266" /><Relationship Type="http://schemas.openxmlformats.org/officeDocument/2006/relationships/hyperlink" Target="https://en.wikipedia.org/wiki/Amitabh_Bachchan" TargetMode="External" Id="rId267" /><Relationship Type="http://schemas.openxmlformats.org/officeDocument/2006/relationships/hyperlink" Target="https://en.wikipedia.org/wiki/List_of_Hindi_films_of_1971" TargetMode="External" Id="rId268" /><Relationship Type="http://schemas.openxmlformats.org/officeDocument/2006/relationships/hyperlink" Target="https://en.wikipedia.org/wiki/List_of_Hindi_films_of_1972" TargetMode="External" Id="rId269" /><Relationship Type="http://schemas.openxmlformats.org/officeDocument/2006/relationships/hyperlink" Target="https://en.wikipedia.org/wiki/List_of_Hindi_films_of_1973" TargetMode="External" Id="rId270" /><Relationship Type="http://schemas.openxmlformats.org/officeDocument/2006/relationships/hyperlink" Target="https://en.wikipedia.org/wiki/List_of_Hindi_films_of_1974" TargetMode="External" Id="rId271" /><Relationship Type="http://schemas.openxmlformats.org/officeDocument/2006/relationships/hyperlink" Target="https://www.thehindu.com/entertainment/movies/hrishikesh-mukherjees-anand-lives-on/article34100696.ece" TargetMode="External" Id="rId272" /><Relationship Type="http://schemas.openxmlformats.org/officeDocument/2006/relationships/hyperlink" Target="http://m.thehindu.com/features/friday-review/blast-from-the-past-parwana/article6338875.ece" TargetMode="External" Id="rId273" /><Relationship Type="http://schemas.openxmlformats.org/officeDocument/2006/relationships/hyperlink" Target="https://theprint.in/feature/reel-take/sunit-dutt-reshma-aur-shera/2703847/" TargetMode="External" Id="rId274" /><Relationship Type="http://schemas.openxmlformats.org/officeDocument/2006/relationships/hyperlink" Target="https://www.rediff.com/movies/2002/may/02dinesh.htm" TargetMode="External" Id="rId275" /><Relationship Type="http://schemas.openxmlformats.org/officeDocument/2006/relationships/hyperlink" Target="https://www.thehindu.com/entertainment/movies/Sanjog-1972/article16926488.ece" TargetMode="External" Id="rId276" /><Relationship Type="http://schemas.openxmlformats.org/officeDocument/2006/relationships/hyperlink" Target="http://indianexpress.com/article/entertainment/bollywood/revisiting-prakash-mehra-zanjeer-the-film-that-made-amitabh-bachchan-4714064/" TargetMode="External" Id="rId277" /><Relationship Type="http://schemas.openxmlformats.org/officeDocument/2006/relationships/hyperlink" Target="https://www.bollywoodhungama.com/news/features/birthday-special-5-amitabh-bachchan-films-missed/" TargetMode="External" Id="rId278" /><Relationship Type="http://schemas.openxmlformats.org/officeDocument/2006/relationships/hyperlink" Target="https://www.bbc.com/news/world-asia-india-64813501" TargetMode="External" Id="rId279" /><Relationship Type="http://schemas.openxmlformats.org/officeDocument/2006/relationships/hyperlink" Target="https://indianexpress.com/article/entertainment/bollywood/50-years-of-abhimaan-when-newly-married-amitabh-bachchan-jaya-bachchan-shot-for-climax-next-day-after-returning-from-honeymoon-8863844/" TargetMode="External" Id="rId280" /><Relationship Type="http://schemas.openxmlformats.org/officeDocument/2006/relationships/hyperlink" Target="https://theprint.in/feature/reel-take/amitabh-bachchan-and-nutans-saudagar-showed-how-womens-labour-is-taken-for-granted/838478/" TargetMode="External" Id="rId281" /><Relationship Type="http://schemas.openxmlformats.org/officeDocument/2006/relationships/hyperlink" Target="https://www.rediff.com/movies/2002/oct/22dinesh.htm" TargetMode="External" Id="rId282" /><Relationship Type="http://schemas.openxmlformats.org/officeDocument/2006/relationships/hyperlink" Target="https://theprint.in/feature/reel-take/namak-haraam-the-film-in-which-amitabh-bachchan-trumped-then-superstar-rajesh-khanna/197204/" TargetMode="External" Id="rId283" /><Relationship Type="http://schemas.openxmlformats.org/officeDocument/2006/relationships/hyperlink" Target="https://www.thehindu.com/features/friday-review/dost-1974/article5301026.ece" TargetMode="External" Id="rId284" /><Relationship Type="http://schemas.openxmlformats.org/officeDocument/2006/relationships/hyperlink" Target="https://madhulikaliddle.com/2009/12/25/saat-hindustani-1969/" TargetMode="External" Id="rId285" /><Relationship Type="http://schemas.openxmlformats.org/officeDocument/2006/relationships/hyperlink" Target="https://memsaabstory.com/2008/10/24/pyar-ki-kahani-1971/" TargetMode="External" Id="rId286" /><Relationship Type="http://schemas.openxmlformats.org/officeDocument/2006/relationships/hyperlink" Target="https://browncarguy.com/2017/08/11/pyar-ki-kahani-1971-review/" TargetMode="External" Id="rId287" /><Relationship Type="http://schemas.openxmlformats.org/officeDocument/2006/relationships/hyperlink" Target="https://bachchansir.blogspot.com/2012/12/ek-nazar-1972.html" TargetMode="External" Id="rId288" /><Relationship Type="http://schemas.openxmlformats.org/officeDocument/2006/relationships/hyperlink" Target="https://memsaabstory.com/2009/01/22/raaste-ka-patthar-1972/" TargetMode="External" Id="rId289" /><Relationship Type="http://schemas.openxmlformats.org/officeDocument/2006/relationships/hyperlink" Target="http://bollyviewer-oldisgold.blogspot.com/2010/08/bandhe-haath-1973.html" TargetMode="External" Id="rId290" /><Relationship Type="http://schemas.openxmlformats.org/officeDocument/2006/relationships/hyperlink" Target="https://web.archive.org/web/2013/http://www.boxofficeindia.com/showProd.php?itemCat=181&amp;catName=MTk3NQ==" TargetMode="External" Id="rId291" /><Relationship Type="http://schemas.openxmlformats.org/officeDocument/2006/relationships/hyperlink" Target="https://web.archive.org/web/2013/http://www.boxofficeindia.com/showProd.php?itemCat=182&amp;catName=MTk3Ng==" TargetMode="External" Id="rId292" /><Relationship Type="http://schemas.openxmlformats.org/officeDocument/2006/relationships/hyperlink" Target="https://web.archive.org/web/2013/http://www.boxofficeindia.com/showProd.php?itemCat=183&amp;catName=MTk3Nw==" TargetMode="External" Id="rId293" /><Relationship Type="http://schemas.openxmlformats.org/officeDocument/2006/relationships/hyperlink" Target="https://web.archive.org/web/2013/http://www.boxofficeindia.com/showProd.php?itemCat=184&amp;catName=MTk3OA==" TargetMode="External" Id="rId294" /><Relationship Type="http://schemas.openxmlformats.org/officeDocument/2006/relationships/hyperlink" Target="https://www.outlookindia.com/art-entertainment/chupke-chupke-hindi-news-296250" TargetMode="External" Id="rId295" /><Relationship Type="http://schemas.openxmlformats.org/officeDocument/2006/relationships/hyperlink" Target="https://indianexpress.com/article/entertainment/bollywood/jaya-bachchan-mili-rajesh-khanna-anand-exactly-the-same-movie-heres-how-8182596/" TargetMode="External" Id="rId296" /><Relationship Type="http://schemas.openxmlformats.org/officeDocument/2006/relationships/hyperlink" Target="https://www.thehindubusinessline.com/blink/watch/working-it-out/article7587102.ece" TargetMode="External" Id="rId297" /><Relationship Type="http://schemas.openxmlformats.org/officeDocument/2006/relationships/hyperlink" Target="https://news.abplive.com/entertainment/movies/flashback-friday-amitabh-bachchan-rekha-film-alaap-is-a-musical-commentary-on-society-hindi-cinema-can-no-longer-create-1635581" TargetMode="External" Id="rId298" /><Relationship Type="http://schemas.openxmlformats.org/officeDocument/2006/relationships/hyperlink" Target="https://www.rediff.com/movies/report/dinesh/20030322.htm" TargetMode="External" Id="rId299" /><Relationship Type="http://schemas.openxmlformats.org/officeDocument/2006/relationships/hyperlink" Target="https://m.filmfare.com/features/100-filmfare-days-49-amar-akbar-anthony-6373-1.html" TargetMode="External" Id="rId300" /><Relationship Type="http://schemas.openxmlformats.org/officeDocument/2006/relationships/hyperlink" Target="https://www.tribuneindia.com/2006/20060827/spectrum/main5.htm" TargetMode="External" Id="rId301" /><Relationship Type="http://schemas.openxmlformats.org/officeDocument/2006/relationships/hyperlink" Target="https://theprint.in/features/reel-take/how-kader-khans-dialogues-made-devdas-look-cool-in-muqaddar-ka-sikandar/173722/" TargetMode="External" Id="rId302" /><Relationship Type="http://schemas.openxmlformats.org/officeDocument/2006/relationships/hyperlink" Target="https://memsaabstory.com/2010/10/21/do-anjaane-1976/" TargetMode="External" Id="rId303" /><Relationship Type="http://schemas.openxmlformats.org/officeDocument/2006/relationships/hyperlink" Target="https://memsaabstory.com/2009/08/27/immaan-dharam-1977/" TargetMode="External" Id="rId304" /><Relationship Type="http://schemas.openxmlformats.org/officeDocument/2006/relationships/hyperlink" Target="http://p-pcc.blogspot.com/2007/11/immaan-dharam-1977.html" TargetMode="External" Id="rId305" /><Relationship Type="http://schemas.openxmlformats.org/officeDocument/2006/relationships/hyperlink" Target="http://p-pcc.blogspot.com/2007/04/kasme-vaade-1978.html" TargetMode="External" Id="rId306" /><Relationship Type="http://schemas.openxmlformats.org/officeDocument/2006/relationships/hyperlink" Target="https://anuradhawarrier.blogspot.com/2011/10/faraar.html" TargetMode="External" Id="rId307" /><Relationship Type="http://schemas.openxmlformats.org/officeDocument/2006/relationships/hyperlink" Target="https://anuradhawarrier.blogspot.com/2011/10/trishul.html" TargetMode="External" Id="rId308" /><Relationship Type="http://schemas.openxmlformats.org/officeDocument/2006/relationships/hyperlink" Target="https://anuradhawarrier.blogspot.com/2011/10/don.html" TargetMode="External" Id="rId309" /><Relationship Type="http://schemas.openxmlformats.org/officeDocument/2006/relationships/hyperlink" Target="https://bachchansir.blogspot.com/2013/01/zameer-1975.html" TargetMode="External" Id="rId310" /><Relationship Type="http://schemas.openxmlformats.org/officeDocument/2006/relationships/hyperlink" Target="https://bachchansir.blogspot.com/2013/01/khoon-pasina-1977.html" TargetMode="External" Id="rId311" /><Relationship Type="http://schemas.openxmlformats.org/officeDocument/2006/relationships/hyperlink" Target="https://bachchansir.blogspot.com/2013/01/besharam-1978.html" TargetMode="External" Id="rId312" /><Relationship Type="http://schemas.openxmlformats.org/officeDocument/2006/relationships/hyperlink" Target="https://bachchansir.blogspot.com/2012/12/benaam-1974.html" TargetMode="External" Id="rId313" /><Relationship Type="http://schemas.openxmlformats.org/officeDocument/2006/relationships/hyperlink" Target="https://prismofbollywood.blogspot.com/2018/10/microcosm-of-ganga-ki-saugandh.html" TargetMode="External" Id="rId314" /><Relationship Type="http://schemas.openxmlformats.org/officeDocument/2006/relationships/hyperlink" Target="https://www.hindustantimes.com/regional-movies/11-films-where-rajinikanth-acted-in-an-amitabh-bachchan-remake-and-aced-them/story-1Yw8KQHsJjuctD6Lh2y9zM.html" TargetMode="External" Id="rId315" /><Relationship Type="http://schemas.openxmlformats.org/officeDocument/2006/relationships/hyperlink" Target="https://en.wikipedia.org/wiki/Sulakshana_Pandit" TargetMode="External" Id="rId316" /><Relationship Type="http://schemas.openxmlformats.org/officeDocument/2006/relationships/hyperlink" Target="https://indianexpress.com/article/entertainment/bollywood/deewar-had-the-best-screenplay-ever-says-amitabh-bachchan-4488228/" TargetMode="External" Id="rId317" /><Relationship Type="http://schemas.openxmlformats.org/officeDocument/2006/relationships/hyperlink" Target="https://m.rediff.com/movies/column/why-hrishida-made-happy-films/20210930.htm" TargetMode="External" Id="rId318" /><Relationship Type="http://schemas.openxmlformats.org/officeDocument/2006/relationships/hyperlink" Target="https://web.archive.org/web/2013/http://www.boxofficeindia.com/showProd.php?itemCat=185&amp;catName=MTk3OQ==" TargetMode="External" Id="rId319" /><Relationship Type="http://schemas.openxmlformats.org/officeDocument/2006/relationships/hyperlink" Target="https://web.archive.org/web/2013/http://www.boxofficeindia.com/showProd.php?itemCat=186&amp;catName=MTk4MA==" TargetMode="External" Id="rId320" /><Relationship Type="http://schemas.openxmlformats.org/officeDocument/2006/relationships/hyperlink" Target="https://web.archive.org/web/2013/http://www.boxofficeindia.com/showProd.php?itemCat=187&amp;catName=MTk4MQ==" TargetMode="External" Id="rId321" /><Relationship Type="http://schemas.openxmlformats.org/officeDocument/2006/relationships/hyperlink" Target="https://web.archive.org/web/2013/http://www.boxofficeindia.com/showProd.php?itemCat=188&amp;catName=MTk4Mg==" TargetMode="External" Id="rId322" /><Relationship Type="http://schemas.openxmlformats.org/officeDocument/2006/relationships/hyperlink" Target="https://web.archive.org/web/2013/http://www.boxofficeindia.com/showProd.php?itemCat=189&amp;catName=MTk4Mw==" TargetMode="External" Id="rId323" /><Relationship Type="http://schemas.openxmlformats.org/officeDocument/2006/relationships/hyperlink" Target="https://www.indiatoday.in/magazine/society-the-arts/films/story/19810915-film-review-silsila-starring-amitabh-bachchan-rekha-jaya-bachchan-shashi-kapoor-sanjeev-kumar-773234-2013-11-07" TargetMode="External" Id="rId324" /><Relationship Type="http://schemas.openxmlformats.org/officeDocument/2006/relationships/hyperlink" Target="https://www.indiatoday.in/magazine/society-and-the-arts/films/story/19811130-film-review-yaarana-starring-amitabh-bachchan-amjad-khan-neetu-singh-773463-2013-10-26" TargetMode="External" Id="rId325" /><Relationship Type="http://schemas.openxmlformats.org/officeDocument/2006/relationships/hyperlink" Target="https://www.indiatoday.in/magazine/society-and-the-arts/films/story/19820228-film-review-satte-pe-satta-starring-amitabh-bachchan-hema-malini-amjad-khan-771545-2013-10-19" TargetMode="External" Id="rId326" /><Relationship Type="http://schemas.openxmlformats.org/officeDocument/2006/relationships/hyperlink" Target="https://www.indiatoday.in/magazine/society-and-the-arts/films/story/19820930-film-review-khud-daar-starring-sanjeev-kumar-amitabh-bachchan-vinod-mehra-parveen-babi-805304-2014-03-25" TargetMode="External" Id="rId327" /><Relationship Type="http://schemas.openxmlformats.org/officeDocument/2006/relationships/hyperlink" Target="https://www.indiatoday.in/magazine/cover-story/story/19820115-year-1981-was-for-indian-movies-what-1977-had-been-for-indian-politics-771393-2013-10-19" TargetMode="External" Id="rId328" /><Relationship Type="http://schemas.openxmlformats.org/officeDocument/2006/relationships/hyperlink" Target="https://www.rediff.com/movies/2003/oct/15satte.htm" TargetMode="External" Id="rId329" /><Relationship Type="http://schemas.openxmlformats.org/officeDocument/2006/relationships/hyperlink" Target="https://theprint.in/feature/reel-take/english-very-funny-language-bachchan-monologue-namak-halaal/2278236/" TargetMode="External" Id="rId330" /><Relationship Type="http://schemas.openxmlformats.org/officeDocument/2006/relationships/hyperlink" Target="https://indianexpress.com/article/entertainment/bollywood/namak-halaal-turns-40-amitabh-bachchan-smita-patil-bappi-lahiri-songs-7889434/" TargetMode="External" Id="rId331" /><Relationship Type="http://schemas.openxmlformats.org/officeDocument/2006/relationships/hyperlink" Target="https://indianexpress.com/article/entertainment/bollywood/amitabh-bachchan-on-36-years-of-yaarana-it-still-resounds-among-polity-of-the-nation-4902921/" TargetMode="External" Id="rId332" /><Relationship Type="http://schemas.openxmlformats.org/officeDocument/2006/relationships/hyperlink" Target="https://www.filmcompanion.in/features/bollywood-features/basu-chatterjees-gentle-middle-of-the-road-cinema-was-that-of-the-people-next-door-baradwaj-rangan" TargetMode="External" Id="rId333" /><Relationship Type="http://schemas.openxmlformats.org/officeDocument/2006/relationships/hyperlink" Target="https://www.bollywoodhungama.com/news/features/did-you-know-this-about-amitabh-bachchan/" TargetMode="External" Id="rId334" /><Relationship Type="http://schemas.openxmlformats.org/officeDocument/2006/relationships/hyperlink" Target="https://www.bollywoodhungama.com/news/features/ramesh-sippy-casting-amitabh-bachchan-dilip-kumar-together-shakti/" TargetMode="External" Id="rId335" /><Relationship Type="http://schemas.openxmlformats.org/officeDocument/2006/relationships/hyperlink" Target="https://indiablooms.com/showbiz-details/B/8627/amitabh-bachchan-turns-nostalgic-as-barsaat-ki-ek-raat-completes-37-years-of-release.html" TargetMode="External" Id="rId336" /><Relationship Type="http://schemas.openxmlformats.org/officeDocument/2006/relationships/hyperlink" Target="https://theprint.in/theprint-profile/the-champion-of-masala-films-manmohan-desai-made-bollywood-what-it-is-today/370726/" TargetMode="External" Id="rId337" /><Relationship Type="http://schemas.openxmlformats.org/officeDocument/2006/relationships/hyperlink" Target="https://www.timeout.com/london/film/cinema-cinema" TargetMode="External" Id="rId338" /><Relationship Type="http://schemas.openxmlformats.org/officeDocument/2006/relationships/hyperlink" Target="https://www.livemint.com/mint-lounge/features/50-years-of-hindi-alternative-cinema-1556870638279.html" TargetMode="External" Id="rId339" /><Relationship Type="http://schemas.openxmlformats.org/officeDocument/2006/relationships/hyperlink" Target="https://tanqeed.com/scene-of-the-week-chashme-buddoor/" TargetMode="External" Id="rId340" /><Relationship Type="http://schemas.openxmlformats.org/officeDocument/2006/relationships/hyperlink" Target="https://flashbackbollywood.in/2022/01/16/ahsaas-1979-parvez-dina-dena-rondeau-rakesh-bedi/" TargetMode="External" Id="rId341" /><Relationship Type="http://schemas.openxmlformats.org/officeDocument/2006/relationships/hyperlink" Target="https://en.wikipedia.org/wiki/List_of_Hindi_films_of_1979" TargetMode="External" Id="rId342" /><Relationship Type="http://schemas.openxmlformats.org/officeDocument/2006/relationships/hyperlink" Target="https://en.wikipedia.org/wiki/List_of_Hindi_films_of_1983" TargetMode="External" Id="rId343" /><Relationship Type="http://schemas.openxmlformats.org/officeDocument/2006/relationships/hyperlink" Target="https://bachchansir.blogspot.com/2013/01/the-great-gambler-1979.html" TargetMode="External" Id="rId344" /><Relationship Type="http://schemas.openxmlformats.org/officeDocument/2006/relationships/hyperlink" Target="https://bachchansir.blogspot.com/2013/01/manzil-1979.html" TargetMode="External" Id="rId345" /><Relationship Type="http://schemas.openxmlformats.org/officeDocument/2006/relationships/hyperlink" Target="https://anuradhawarrier.blogspot.com/2014/01/kaala-patthar.html" TargetMode="External" Id="rId346" /><Relationship Type="http://schemas.openxmlformats.org/officeDocument/2006/relationships/hyperlink" Target="https://anuradhawarrier.blogspot.com/2018/03/suhaag-1979.html" TargetMode="External" Id="rId347" /><Relationship Type="http://schemas.openxmlformats.org/officeDocument/2006/relationships/hyperlink" Target="https://anuradhawarrier.blogspot.com/2022/03/naseeb-1981.html" TargetMode="External" Id="rId348" /><Relationship Type="http://schemas.openxmlformats.org/officeDocument/2006/relationships/hyperlink" Target="https://anuradhawarrier.blogspot.com/2014/09/the-great-gambler.html" TargetMode="External" Id="rId349" /><Relationship Type="http://schemas.openxmlformats.org/officeDocument/2006/relationships/hyperlink" Target="http://memsaabstory.com/2009/02/05/desh-premee-1982/" TargetMode="External" Id="rId350" /><Relationship Type="http://schemas.openxmlformats.org/officeDocument/2006/relationships/hyperlink" Target="https://p-pcc.blogspot.com/2008/01/do-aur-do-paanch-1980.html" TargetMode="External" Id="rId351" /><Relationship Type="http://schemas.openxmlformats.org/officeDocument/2006/relationships/hyperlink" Target="https://cinemachaat.com/2016/02/09/mr-natwarlal-1979/" TargetMode="External" Id="rId352" /><Relationship Type="http://schemas.openxmlformats.org/officeDocument/2006/relationships/hyperlink" Target="http://www.brns.com/bollywood/pages1/bolly214.html" TargetMode="External" Id="rId353" /><Relationship Type="http://schemas.openxmlformats.org/officeDocument/2006/relationships/hyperlink" Target="https://letterboxd.com/briannaas/film/kaalia/" TargetMode="External" Id="rId354" /><Relationship Type="http://schemas.openxmlformats.org/officeDocument/2006/relationships/hyperlink" Target="https://bachchansir.blogspot.com/2013/02/satte-pe-satta-1982.html" TargetMode="External" Id="rId355" /><Relationship Type="http://schemas.openxmlformats.org/officeDocument/2006/relationships/hyperlink" Target="https://bachchansir.blogspot.com/2013/02/shakti-1982.html" TargetMode="External" Id="rId356" /><Relationship Type="http://schemas.openxmlformats.org/officeDocument/2006/relationships/hyperlink" Target="https://web.archive.org/web/2013/http://www.boxofficeindia.com/showProd.php?itemCat=190&amp;catName=MTk4NA==" TargetMode="External" Id="rId357" /><Relationship Type="http://schemas.openxmlformats.org/officeDocument/2006/relationships/hyperlink" Target="https://web.archive.org/web/2013/http://www.boxofficeindia.com/showProd.php?itemCat=191&amp;catName=MTk4NQ==" TargetMode="External" Id="rId358" /><Relationship Type="http://schemas.openxmlformats.org/officeDocument/2006/relationships/hyperlink" Target="https://web.archive.org/web/2013/http://www.boxofficeindia.com/showProd.php?itemCat=192&amp;catName=MTk4Ng==" TargetMode="External" Id="rId359" /><Relationship Type="http://schemas.openxmlformats.org/officeDocument/2006/relationships/hyperlink" Target="https://web.archive.org/web/2013/http://www.boxofficeindia.com/showProd.php?itemCat=194&amp;catName=MTk4OA==" TargetMode="External" Id="rId360" /><Relationship Type="http://schemas.openxmlformats.org/officeDocument/2006/relationships/hyperlink" Target="https://web.archive.org/web/2013/http://www.boxofficeindia.com/showProd.php?itemCat=196&amp;catName=MTk5MA==" TargetMode="External" Id="rId361" /><Relationship Type="http://schemas.openxmlformats.org/officeDocument/2006/relationships/hyperlink" Target="https://web.archive.org/web/2013/http://www.boxofficeindia.com/showProd.php?itemCat=197&amp;catName=MTk5MQ==" TargetMode="External" Id="rId362" /><Relationship Type="http://schemas.openxmlformats.org/officeDocument/2006/relationships/hyperlink" Target="https://en.wikipedia.org/wiki/List_of_Hindi_films_of_1984" TargetMode="External" Id="rId363" /><Relationship Type="http://schemas.openxmlformats.org/officeDocument/2006/relationships/hyperlink" Target="https://en.wikipedia.org/wiki/List_of_Hindi_films_of_1985" TargetMode="External" Id="rId364" /><Relationship Type="http://schemas.openxmlformats.org/officeDocument/2006/relationships/hyperlink" Target="https://en.wikipedia.org/wiki/List_of_Hindi_films_of_1988" TargetMode="External" Id="rId365" /><Relationship Type="http://schemas.openxmlformats.org/officeDocument/2006/relationships/hyperlink" Target="https://www.indiatoday.in/magazine/society-and-the-arts/films/story/19830430-film-review-andhaa-kaanoon-starring-amitabh-bachchan-rajnikant-hema-malini-771321-2013-10-19" TargetMode="External" Id="rId366" /><Relationship Type="http://schemas.openxmlformats.org/officeDocument/2006/relationships/hyperlink" Target="https://www.indiatoday.in/magazine/cover-story/story/19840531-manmohan-desai-and-prakash-mehra-stand-out-as-remarkable-survivors-with-big-budget-films-803626-1984-05-31" TargetMode="External" Id="rId367" /><Relationship Type="http://schemas.openxmlformats.org/officeDocument/2006/relationships/hyperlink" Target="https://www.indiatoday.in/magazine/society-and-the-arts/films/story/19880131-release-of-amitabh-bachchan-film-shahenshah-delayed-769018-2013-11-18" TargetMode="External" Id="rId368" /><Relationship Type="http://schemas.openxmlformats.org/officeDocument/2006/relationships/hyperlink" Target="https://www.indiatoday.in/magazine/society-the-arts/films/story/19880315-amitabh-bachchan-makes-spectacular-come-back-with-shahenshah-797041-1988-03-15" TargetMode="External" Id="rId369" /><Relationship Type="http://schemas.openxmlformats.org/officeDocument/2006/relationships/hyperlink" Target="https://www.indiatoday.in/magazine/society-and-the-arts/films/story/19890131-amitabh-bachchan-future-looks-uncertain-as-ganga-jamuna-saraswati-bombs-815694-1989-01-30" TargetMode="External" Id="rId370" /><Relationship Type="http://schemas.openxmlformats.org/officeDocument/2006/relationships/hyperlink" Target="https://indianexpress.com/article/entertainment/bollywood/film-of-the-month-agneepath-amitabh-bachchan-6270570/" TargetMode="External" Id="rId371" /><Relationship Type="http://schemas.openxmlformats.org/officeDocument/2006/relationships/hyperlink" Target="https://www.tribuneindia.com/2005/20050220/spectrum/main5.htm" TargetMode="External" Id="rId372" /><Relationship Type="http://schemas.openxmlformats.org/officeDocument/2006/relationships/hyperlink" Target="http://memsaabstory.com/2008/10/06/coolie-1983/" TargetMode="External" Id="rId373" /><Relationship Type="http://schemas.openxmlformats.org/officeDocument/2006/relationships/hyperlink" Target="https://memsaabstory.com/2010/12/09/ajooba-1991/" TargetMode="External" Id="rId374" /><Relationship Type="http://schemas.openxmlformats.org/officeDocument/2006/relationships/hyperlink" Target="https://p-pcc.blogspot.com/2008/06/mard-1985.html" TargetMode="External" Id="rId375" /><Relationship Type="http://schemas.openxmlformats.org/officeDocument/2006/relationships/hyperlink" Target="https://talkingsid.blogspot.com/2012/12/mahaan-1983.html" TargetMode="External" Id="rId376" /><Relationship Type="http://schemas.openxmlformats.org/officeDocument/2006/relationships/hyperlink" Target="https://www.ourvadodara.com/mahaan-1983-a-blend-of-action-melodrama-with-exaggerated-emotions-and-dialogue/" TargetMode="External" Id="rId377" /><Relationship Type="http://schemas.openxmlformats.org/officeDocument/2006/relationships/hyperlink" Target="https://bachchansir.blogspot.com/2013/02/mahaan-1983.html" TargetMode="External" Id="rId378" /><Relationship Type="http://schemas.openxmlformats.org/officeDocument/2006/relationships/hyperlink" Target="https://bachchansir.blogspot.com/2013/02/pukar-1983.html" TargetMode="External" Id="rId379" /><Relationship Type="http://schemas.openxmlformats.org/officeDocument/2006/relationships/hyperlink" Target="https://bachchansir.blogspot.com/2013/02/coolie-1983.html" TargetMode="External" Id="rId380" /><Relationship Type="http://schemas.openxmlformats.org/officeDocument/2006/relationships/hyperlink" Target="https://bachchansir.blogspot.com/2013/02/inquilaab-1984.html" TargetMode="External" Id="rId381" /><Relationship Type="http://schemas.openxmlformats.org/officeDocument/2006/relationships/hyperlink" Target="https://bachchansir.blogspot.com/2013/02/gangaa-jamunaa-saraswathi-1988.html" TargetMode="External" Id="rId382" /><Relationship Type="http://schemas.openxmlformats.org/officeDocument/2006/relationships/hyperlink" Target="https://bachchansir.blogspot.com/2013/02/toofan-1989.html" TargetMode="External" Id="rId383" /><Relationship Type="http://schemas.openxmlformats.org/officeDocument/2006/relationships/hyperlink" Target="https://bachchansir.blogspot.com/2013/02/jaadugar-1989.html" TargetMode="External" Id="rId384" /><Relationship Type="http://schemas.openxmlformats.org/officeDocument/2006/relationships/hyperlink" Target="https://bachchansir.blogspot.com/2013/02/main-azaad-hoon-1989.html" TargetMode="External" Id="rId385" /><Relationship Type="http://schemas.openxmlformats.org/officeDocument/2006/relationships/hyperlink" Target="https://bachchansir.blogspot.com/2013/02/aaj-ka-arjun-1990.html" TargetMode="External" Id="rId386" /><Relationship Type="http://schemas.openxmlformats.org/officeDocument/2006/relationships/hyperlink" Target="https://bachchansir.blogspot.com/2013/02/hum-1991.html" TargetMode="External" Id="rId387" /><Relationship Type="http://schemas.openxmlformats.org/officeDocument/2006/relationships/hyperlink" Target="https://web.archive.org/web/2013/http://www.boxofficeindia.com/showProd.php?itemCat=198&amp;catName=MTk5Mg==" TargetMode="External" Id="rId388" /><Relationship Type="http://schemas.openxmlformats.org/officeDocument/2006/relationships/hyperlink" Target="https://web.archive.org/web/2013/http://www.boxofficeindia.com/showProd.php?itemCat=202&amp;catName=MTk5Ng==" TargetMode="External" Id="rId389" /><Relationship Type="http://schemas.openxmlformats.org/officeDocument/2006/relationships/hyperlink" Target="https://web.archive.org/web/2013/http://www.boxofficeindia.com/showProd.php?itemCat=203&amp;catName=MTk5Nw==" TargetMode="External" Id="rId390" /><Relationship Type="http://schemas.openxmlformats.org/officeDocument/2006/relationships/hyperlink" Target="https://web.archive.org/web/2013/http://www.boxofficeindia.com/showProd.php?itemCat=204&amp;catName=MTk5OA==" TargetMode="External" Id="rId391" /><Relationship Type="http://schemas.openxmlformats.org/officeDocument/2006/relationships/hyperlink" Target="https://web.archive.org/web/2013/http://www.boxofficeindia.com/showProd.php?itemCat=205&amp;catName=MTk5OQ==" TargetMode="External" Id="rId392" /><Relationship Type="http://schemas.openxmlformats.org/officeDocument/2006/relationships/hyperlink" Target="https://web.archive.org/web/2013/http://www.boxofficeindia.com/showProd.php?itemCat=206&amp;catName=MjAwMA==" TargetMode="External" Id="rId393" /><Relationship Type="http://schemas.openxmlformats.org/officeDocument/2006/relationships/hyperlink" Target="https://web.archive.org/web/2013/http://www.boxofficeindia.com/showProd.php?itemCat=207&amp;catName=MjAwMQ==" TargetMode="External" Id="rId394" /><Relationship Type="http://schemas.openxmlformats.org/officeDocument/2006/relationships/hyperlink" Target="https://web.archive.org/web/2013/http://www.boxofficeindia.com/showProd.php?itemCat=208&amp;catName=MjAwMg==" TargetMode="External" Id="rId395" /><Relationship Type="http://schemas.openxmlformats.org/officeDocument/2006/relationships/hyperlink" Target="https://web.archive.org/web/2013/http://www.boxofficeindia.com/showProd.php?itemCat=209&amp;catName=MjAwMw==" TargetMode="External" Id="rId396" /><Relationship Type="http://schemas.openxmlformats.org/officeDocument/2006/relationships/hyperlink" Target="https://www.indiatoday.in/magazine/society-and-the-arts/films/story/19961231-movie-review-tere-mere-sapne-starring-chandrachur-singh-arshad-warsi-834251-1996-12-30" TargetMode="External" Id="rId397" /><Relationship Type="http://schemas.openxmlformats.org/officeDocument/2006/relationships/hyperlink" Target="https://www.indiatoday.in/magazine/your-week/story/19980713-movie-reviews-major-saab-devils-advocate-mercury-rising-828092-1998-08-09" TargetMode="External" Id="rId398" /><Relationship Type="http://schemas.openxmlformats.org/officeDocument/2006/relationships/hyperlink" Target="https://www.indiatoday.in/magazine/eyecatchers/story/19990614-south-indian-actress-soundarya-debuts-in-bollywood-with-sooryavansham-781119-1999-06-14" TargetMode="External" Id="rId399" /><Relationship Type="http://schemas.openxmlformats.org/officeDocument/2006/relationships/hyperlink" Target="https://www.indiatoday.in/magazine/your-week/story/19990823-film-review-mehul-kumar-kohram-starring-amitabh-bachchan-nana-patekar-tabu-824416-1999-08-23" TargetMode="External" Id="rId400" /><Relationship Type="http://schemas.openxmlformats.org/officeDocument/2006/relationships/hyperlink" Target="https://www.nytimes.com/1993/08/20/movies/many-indian-movies-in-one.html" TargetMode="External" Id="rId401" /><Relationship Type="http://schemas.openxmlformats.org/officeDocument/2006/relationships/hyperlink" Target="https://indianexpress.com/article/news-archive/bachchans-feat-of-clay" TargetMode="External" Id="rId402" /><Relationship Type="http://schemas.openxmlformats.org/officeDocument/2006/relationships/hyperlink" Target="https://rediff.com/entertai/1998/jun/26major.htm" TargetMode="External" Id="rId403" /><Relationship Type="http://schemas.openxmlformats.org/officeDocument/2006/relationships/hyperlink" Target="http://www.rediff.com/movies/1998/oct/16miyan.htm" TargetMode="External" Id="rId404" /><Relationship Type="http://schemas.openxmlformats.org/officeDocument/2006/relationships/hyperlink" Target="https://m.rediff.com/movies/1999/mar/06lal.htm" TargetMode="External" Id="rId405" /><Relationship Type="http://schemas.openxmlformats.org/officeDocument/2006/relationships/hyperlink" Target="https://rediff.com/movies/1999/aug/12koh.htm" TargetMode="External" Id="rId406" /><Relationship Type="http://schemas.openxmlformats.org/officeDocument/2006/relationships/hyperlink" Target="https://www.bbc.co.uk/films/2001/05/24/ek_rishtaa_2001_review.shtml" TargetMode="External" Id="rId407" /><Relationship Type="http://schemas.openxmlformats.org/officeDocument/2006/relationships/hyperlink" Target="https://www.rediff.com/entertai/2001/may/18rish.htm" TargetMode="External" Id="rId408" /><Relationship Type="http://schemas.openxmlformats.org/officeDocument/2006/relationships/hyperlink" Target="https://www.bollywoodhungama.com/movie/aks/critic-review/aks-movie-review/" TargetMode="External" Id="rId409" /><Relationship Type="http://schemas.openxmlformats.org/officeDocument/2006/relationships/hyperlink" Target="http://www.rediff.com/entertai/2001/dec/14kabhi.htm" TargetMode="External" Id="rId410" /><Relationship Type="http://schemas.openxmlformats.org/officeDocument/2006/relationships/hyperlink" Target="http://www.rediff.com/entertai/2002/apr/03aank.htm" TargetMode="External" Id="rId411" /><Relationship Type="http://schemas.openxmlformats.org/officeDocument/2006/relationships/hyperlink" Target="http://www.rediff.com/entertai/2002/may/31hkkn.htm" TargetMode="External" Id="rId412" /><Relationship Type="http://schemas.openxmlformats.org/officeDocument/2006/relationships/hyperlink" Target="https://www.bbc.co.uk/shropshire/films/2002/06/hum_kisise.shtml" TargetMode="External" Id="rId413" /><Relationship Type="http://schemas.openxmlformats.org/officeDocument/2006/relationships/hyperlink" Target="https://m.rediff.com/movies/2002/aug/27agni.htm" TargetMode="External" Id="rId414" /><Relationship Type="http://schemas.openxmlformats.org/officeDocument/2006/relationships/hyperlink" Target="http://www.sify.com/movies/kaante-review-bollywood-pcluyedcdaagf.html" TargetMode="External" Id="rId415" /><Relationship Type="http://schemas.openxmlformats.org/officeDocument/2006/relationships/hyperlink" Target="https://variety.com/2002/film/reviews/kaante-1200544245/" TargetMode="External" Id="rId416" /><Relationship Type="http://schemas.openxmlformats.org/officeDocument/2006/relationships/hyperlink" Target="https://www.sify.com/movies/iarmaani-philanthropy-love-et-al-review-bollywood-pcluINcjijfhh.html" TargetMode="External" Id="rId417" /><Relationship Type="http://schemas.openxmlformats.org/officeDocument/2006/relationships/hyperlink" Target="https://www.imdb.com/title/tt0109069/" TargetMode="External" Id="rId418" /><Relationship Type="http://schemas.openxmlformats.org/officeDocument/2006/relationships/hyperlink" Target="https://bachchansir.blogspot.com/2013/02/indrajeet-1991.html" TargetMode="External" Id="rId419" /><Relationship Type="http://schemas.openxmlformats.org/officeDocument/2006/relationships/hyperlink" Target="https://bachchansir.blogspot.com/2013/02/insaniyat-1994.html" TargetMode="External" Id="rId420" /><Relationship Type="http://schemas.openxmlformats.org/officeDocument/2006/relationships/hyperlink" Target="https://bachchansir.blogspot.com/2013/02/mrityudaata-1997.html" TargetMode="External" Id="rId421" /><Relationship Type="http://schemas.openxmlformats.org/officeDocument/2006/relationships/hyperlink" Target="https://bachchansir.blogspot.com/2013/02/major-saab-1998.html" TargetMode="External" Id="rId422" /><Relationship Type="http://schemas.openxmlformats.org/officeDocument/2006/relationships/hyperlink" Target="https://bachchansir.blogspot.com/2013/02/bade-miyan-chote-miyan-1998.html" TargetMode="External" Id="rId423" /><Relationship Type="http://schemas.openxmlformats.org/officeDocument/2006/relationships/hyperlink" Target="https://bachchansir.blogspot.com/2013/02/lal-baadshah-1999.html" TargetMode="External" Id="rId424" /><Relationship Type="http://schemas.openxmlformats.org/officeDocument/2006/relationships/hyperlink" Target="https://bachchansir.blogspot.com/2013/02/sooryavansham-1999.html" TargetMode="External" Id="rId425" /><Relationship Type="http://schemas.openxmlformats.org/officeDocument/2006/relationships/hyperlink" Target="https://bachchansir.blogspot.com/2013/02/hindustan-ki-kasam-1999.html" TargetMode="External" Id="rId426" /><Relationship Type="http://schemas.openxmlformats.org/officeDocument/2006/relationships/hyperlink" Target="https://bachchansir.blogspot.com/2013/02/kohram-1999.html" TargetMode="External" Id="rId427" /><Relationship Type="http://schemas.openxmlformats.org/officeDocument/2006/relationships/hyperlink" Target="https://bachchansir.blogspot.com/2013/02/aks-2001.html" TargetMode="External" Id="rId428" /><Relationship Type="http://schemas.openxmlformats.org/officeDocument/2006/relationships/hyperlink" Target="https://bachchansir.blogspot.com/2013/02/aankhen-2002.html" TargetMode="External" Id="rId429" /><Relationship Type="http://schemas.openxmlformats.org/officeDocument/2006/relationships/hyperlink" Target="https://web.archive.org/web/2013/http://www.boxofficeindia.com/showProd.php?itemCat=210&amp;catName=MjAwNA==" TargetMode="External" Id="rId430" /><Relationship Type="http://schemas.openxmlformats.org/officeDocument/2006/relationships/hyperlink" Target="https://web.archive.org/web/2013/http://www.boxofficeindia.com/showProd.php?itemCat=211&amp;catName=MjAwNQ==" TargetMode="External" Id="rId431" /><Relationship Type="http://schemas.openxmlformats.org/officeDocument/2006/relationships/hyperlink" Target="https://web.archive.org/web/2013/http://www.boxofficeindia.com/showProd.php?itemCat=212&amp;catName=MjAwNg==" TargetMode="External" Id="rId432" /><Relationship Type="http://schemas.openxmlformats.org/officeDocument/2006/relationships/hyperlink" Target="https://www.bollywoodhungama.com/movie/boom/critic-review/boom-movie-review/" TargetMode="External" Id="rId433" /><Relationship Type="http://schemas.openxmlformats.org/officeDocument/2006/relationships/hyperlink" Target="http://www.rediff.com/movies/2003/oct/02baghban.htm" TargetMode="External" Id="rId434" /><Relationship Type="http://schemas.openxmlformats.org/officeDocument/2006/relationships/hyperlink" Target="https://www.bollywoodhungama.com/movie/baghban/critic-review/baghban-movie-review/" TargetMode="External" Id="rId435" /><Relationship Type="http://schemas.openxmlformats.org/officeDocument/2006/relationships/hyperlink" Target="http://www.rediff.com/movies/2004/jan/23khakee.htm" TargetMode="External" Id="rId436" /><Relationship Type="http://schemas.openxmlformats.org/officeDocument/2006/relationships/hyperlink" Target="https://www.bollywoodhungama.com/movie/khakee/critic-review/khakee-movie-review/" TargetMode="External" Id="rId437" /><Relationship Type="http://schemas.openxmlformats.org/officeDocument/2006/relationships/hyperlink" Target="http://www.rediff.com/movies/2004/jan/22aetbaar.htm" TargetMode="External" Id="rId438" /><Relationship Type="http://schemas.openxmlformats.org/officeDocument/2006/relationships/hyperlink" Target="https://www.bollywoodhungama.com/movie/aetbaar/critic-review/aetbaar-movie-review/" TargetMode="External" Id="rId439" /><Relationship Type="http://schemas.openxmlformats.org/officeDocument/2006/relationships/hyperlink" Target="http://www.rediff.com/movies/2004/jun/11dev.htm" TargetMode="External" Id="rId440" /><Relationship Type="http://schemas.openxmlformats.org/officeDocument/2006/relationships/hyperlink" Target="https://www.indiatoday.in/magazine/your-week/story/20040628-kaveree-bamzai-reviews-film-dev-starring-amitabh-bachchan-om-puri-kareena-789894-2004-06-28" TargetMode="External" Id="rId441" /><Relationship Type="http://schemas.openxmlformats.org/officeDocument/2006/relationships/hyperlink" Target="https://www.bollywoodhungama.com/movie/dev/critic-review/dev-movie-review/" TargetMode="External" Id="rId442" /><Relationship Type="http://schemas.openxmlformats.org/officeDocument/2006/relationships/hyperlink" Target="https://www.bollywoodhungama.com/movie/lakshya/critic-review/lakshya-movie-review/" TargetMode="External" Id="rId443" /><Relationship Type="http://schemas.openxmlformats.org/officeDocument/2006/relationships/hyperlink" Target="https://variety.com/2004/film/reviews/deewaar-let-s-bring-our-heroes-home-1200532619/" TargetMode="External" Id="rId444" /><Relationship Type="http://schemas.openxmlformats.org/officeDocument/2006/relationships/hyperlink" Target="https://www.bollywoodhungama.com/movie/deewaar/critic-review/deewaar-movie-review/" TargetMode="External" Id="rId445" /><Relationship Type="http://schemas.openxmlformats.org/officeDocument/2006/relationships/hyperlink" Target="https://www.bollywoodhungama.com/movie/kyun-ho-gaya-na/critic-review/kyun-ho-gaya-na-movie-review/" TargetMode="External" Id="rId446" /><Relationship Type="http://schemas.openxmlformats.org/officeDocument/2006/relationships/hyperlink" Target="http://www.rediff.com/movies/2004/sep/03hum.htm" TargetMode="External" Id="rId447" /><Relationship Type="http://schemas.openxmlformats.org/officeDocument/2006/relationships/hyperlink" Target="http://www.bbc.co.uk/shropshire/films/bollywood/2004/09/hum_kaun_hai_review.shtml" TargetMode="External" Id="rId448" /><Relationship Type="http://schemas.openxmlformats.org/officeDocument/2006/relationships/hyperlink" Target="http://www.rediff.com/movies/2004/dec/24ab.htm" TargetMode="External" Id="rId449" /><Relationship Type="http://schemas.openxmlformats.org/officeDocument/2006/relationships/hyperlink" Target="https://www.bollywoodhungama.com/movie/ab-tumhare-hawale-watan-sathiyo/critic-review/ab-tumhare-hawale-watan-sathiyo-movie-review/" TargetMode="External" Id="rId450" /><Relationship Type="http://schemas.openxmlformats.org/officeDocument/2006/relationships/hyperlink" Target="https://www.indiatoday.in/magazine/society-the-arts/films/story/20050207-with-black-sanjay-leela-bhansali-attempts-a-monochromatic-leap-forward-for-indian-cinema-788458-2005-02-07" TargetMode="External" Id="rId451" /><Relationship Type="http://schemas.openxmlformats.org/officeDocument/2006/relationships/hyperlink" Target="http://www.rediff.com/movies/2005/feb/04black.htm" TargetMode="External" Id="rId452" /><Relationship Type="http://schemas.openxmlformats.org/officeDocument/2006/relationships/hyperlink" Target="http://www.rediff.com/movies/2005/apr/22waqt.htm" TargetMode="External" Id="rId453" /><Relationship Type="http://schemas.openxmlformats.org/officeDocument/2006/relationships/hyperlink" Target="http://www.bbc.co.uk/films/2005/05/24/bunty_aur_babli_2005_review.shtml" TargetMode="External" Id="rId454" /><Relationship Type="http://schemas.openxmlformats.org/officeDocument/2006/relationships/hyperlink" Target="http://www.rediff.com/movies/2005/jun/24pah.htm" TargetMode="External" Id="rId455" /><Relationship Type="http://schemas.openxmlformats.org/officeDocument/2006/relationships/hyperlink" Target="http://www.rediff.com/movies/2005/jun/30sarkar.htm" TargetMode="External" Id="rId456" /><Relationship Type="http://schemas.openxmlformats.org/officeDocument/2006/relationships/hyperlink" Target="https://www.empireonline.com/movies/sarkar/review/" TargetMode="External" Id="rId457" /><Relationship Type="http://schemas.openxmlformats.org/officeDocument/2006/relationships/hyperlink" Target="http://www.rediff.com/movies/2005/jul/22viruddh.htm" TargetMode="External" Id="rId458" /><Relationship Type="http://schemas.openxmlformats.org/officeDocument/2006/relationships/hyperlink" Target="https://www.bollywoodhungama.com/movie/viruddh/critic-review/viruddh-movie-review/" TargetMode="External" Id="rId459" /><Relationship Type="http://schemas.openxmlformats.org/officeDocument/2006/relationships/hyperlink" Target="http://www.rediff.com/movies/2005/sep/23dil.htm" TargetMode="External" Id="rId460" /><Relationship Type="http://schemas.openxmlformats.org/officeDocument/2006/relationships/hyperlink" Target="http://www.rediff.com/movies/2005/sep/19amrit.htm" TargetMode="External" Id="rId461" /><Relationship Type="http://schemas.openxmlformats.org/officeDocument/2006/relationships/hyperlink" Target="http://www.rediff.com/movies/2005/dec/09ek.htm" TargetMode="External" Id="rId462" /><Relationship Type="http://schemas.openxmlformats.org/officeDocument/2006/relationships/hyperlink" Target="http://www.bbc.co.uk/shropshire/films/bollywood/2005/12/ek_ajnabee_review.shtml" TargetMode="External" Id="rId463" /><Relationship Type="http://schemas.openxmlformats.org/officeDocument/2006/relationships/hyperlink" Target="http://www.rediff.com/movies/2006/jan/13family.htm" TargetMode="External" Id="rId464" /><Relationship Type="http://schemas.openxmlformats.org/officeDocument/2006/relationships/hyperlink" Target="https://www.indiatoday.in/magazine/your-week/story/20060130-movie-review-familyties-of-blood-starring-amitabh-bachchan-akshay-kumar-786023-2006-01-30" TargetMode="External" Id="rId465" /><Relationship Type="http://schemas.openxmlformats.org/officeDocument/2006/relationships/hyperlink" Target="https://www.bollywoodhungama.com/movie/darna-zaroori-hai/critic-review/darna-zaroori-hai-movie-review/" TargetMode="External" Id="rId466" /><Relationship Type="http://schemas.openxmlformats.org/officeDocument/2006/relationships/hyperlink" Target="https://www.bollywoodhungama.com/movie/kabhi-alvida-naa-kehna/critic-review/kabhi-alvida-naa-kehna-movie-review/" TargetMode="External" Id="rId467" /><Relationship Type="http://schemas.openxmlformats.org/officeDocument/2006/relationships/hyperlink" Target="http://www.rediff.com/movies/2006/aug/11kank.htm" TargetMode="External" Id="rId468" /><Relationship Type="http://schemas.openxmlformats.org/officeDocument/2006/relationships/hyperlink" Target="https://theprint.in/feature/akshay-kumar-bhojpuri-amitabh-bachchan-dharmendra/2941852/" TargetMode="External" Id="rId469" /><Relationship Type="http://schemas.openxmlformats.org/officeDocument/2006/relationships/hyperlink" Target="https://boxofficeindia.com/movie.php?movieid=279" TargetMode="External" Id="rId470" /><Relationship Type="http://schemas.openxmlformats.org/officeDocument/2006/relationships/hyperlink" Target="https://boxofficeindia.com/movie.php?movieid=346" TargetMode="External" Id="rId471" /><Relationship Type="http://schemas.openxmlformats.org/officeDocument/2006/relationships/hyperlink" Target="https://boxofficeindia.com/movie.php?movieid=1443" TargetMode="External" Id="rId472" /><Relationship Type="http://schemas.openxmlformats.org/officeDocument/2006/relationships/hyperlink" Target="https://boxofficeindia.com/movie.php?movieid=347" TargetMode="External" Id="rId473" /><Relationship Type="http://schemas.openxmlformats.org/officeDocument/2006/relationships/hyperlink" Target="https://boxofficeindia.com/movie.php?movieid=225" TargetMode="External" Id="rId474" /><Relationship Type="http://schemas.openxmlformats.org/officeDocument/2006/relationships/hyperlink" Target="https://boxofficeindia.com/movie.php?movieid=1476" TargetMode="External" Id="rId475" /><Relationship Type="http://schemas.openxmlformats.org/officeDocument/2006/relationships/hyperlink" Target="https://boxofficeindia.com/movie.php?movieid=342" TargetMode="External" Id="rId476" /><Relationship Type="http://schemas.openxmlformats.org/officeDocument/2006/relationships/hyperlink" Target="https://boxofficeindia.com/movie.php?movieid=350" TargetMode="External" Id="rId477" /><Relationship Type="http://schemas.openxmlformats.org/officeDocument/2006/relationships/hyperlink" Target="https://boxofficeindia.com/movie.php?movieid=207" TargetMode="External" Id="rId478" /><Relationship Type="http://schemas.openxmlformats.org/officeDocument/2006/relationships/hyperlink" Target="https://boxofficeindia.com/movie.php?movieid=266" TargetMode="External" Id="rId479" /><Relationship Type="http://schemas.openxmlformats.org/officeDocument/2006/relationships/hyperlink" Target="https://boxofficeindia.com/movie.php?movieid=186" TargetMode="External" Id="rId480" /><Relationship Type="http://schemas.openxmlformats.org/officeDocument/2006/relationships/hyperlink" Target="https://boxofficeindia.com/movie.php?movieid=880" TargetMode="External" Id="rId481" /><Relationship Type="http://schemas.openxmlformats.org/officeDocument/2006/relationships/hyperlink" Target="https://boxofficeindia.com/movie.php?movieid=219" TargetMode="External" Id="rId482" /><Relationship Type="http://schemas.openxmlformats.org/officeDocument/2006/relationships/hyperlink" Target="https://boxofficeindia.com/movie.php?movieid=200" TargetMode="External" Id="rId483" /><Relationship Type="http://schemas.openxmlformats.org/officeDocument/2006/relationships/hyperlink" Target="https://boxofficeindia.com/movie.php?movieid=310" TargetMode="External" Id="rId484" /><Relationship Type="http://schemas.openxmlformats.org/officeDocument/2006/relationships/hyperlink" Target="https://boxofficeindia.com/movie.php?movieid=147" TargetMode="External" Id="rId485" /><Relationship Type="http://schemas.openxmlformats.org/officeDocument/2006/relationships/hyperlink" Target="https://boxofficeindia.com/movie.php?movieid=1082" TargetMode="External" Id="rId486" /><Relationship Type="http://schemas.openxmlformats.org/officeDocument/2006/relationships/hyperlink" Target="https://boxofficeindia.com/movie.php?movieid=170" TargetMode="External" Id="rId487" /><Relationship Type="http://schemas.openxmlformats.org/officeDocument/2006/relationships/hyperlink" Target="https://boxofficeindia.com/movie.php?movieid=148" TargetMode="External" Id="rId488" /><Relationship Type="http://schemas.openxmlformats.org/officeDocument/2006/relationships/hyperlink" Target="https://boxofficeindia.com/movie.php?movieid=100" TargetMode="External" Id="rId489" /><Relationship Type="http://schemas.openxmlformats.org/officeDocument/2006/relationships/hyperlink" Target="https://boxofficeindia.com/movie.php?movieid=101" TargetMode="External" Id="rId490" /><Relationship Type="http://schemas.openxmlformats.org/officeDocument/2006/relationships/hyperlink" Target="https://boxofficeindia.com/movie.php?movieid=53" TargetMode="External" Id="rId491" /><Relationship Type="http://schemas.openxmlformats.org/officeDocument/2006/relationships/hyperlink" Target="https://boxofficeindia.com/movie.php?movieid=39" TargetMode="External" Id="rId492" /><Relationship Type="http://schemas.openxmlformats.org/officeDocument/2006/relationships/hyperlink" Target="https://boxofficeindia.com/movie.php?movieid=28" TargetMode="External" Id="rId493" /><Relationship Type="http://schemas.openxmlformats.org/officeDocument/2006/relationships/hyperlink" Target="https://boxofficeindia.com/movie.php?movieid=6" TargetMode="External" Id="rId494" /><Relationship Type="http://schemas.openxmlformats.org/officeDocument/2006/relationships/hyperlink" Target="https://boxofficeindia.com/movie.php?movieid=135" TargetMode="External" Id="rId495" /><Relationship Type="http://schemas.openxmlformats.org/officeDocument/2006/relationships/hyperlink" Target="http://www.rediff.com/movies/2006/dec/08baabul.htm" TargetMode="External" Id="rId496" /><Relationship Type="http://schemas.openxmlformats.org/officeDocument/2006/relationships/hyperlink" Target="http://www.rediff.com/movies/2007/feb/16eklavya.htm" TargetMode="External" Id="rId497" /><Relationship Type="http://schemas.openxmlformats.org/officeDocument/2006/relationships/hyperlink" Target="https://www.bollywoodhungama.com/movie/eklavya-the-royal-guard/critic-review/eklavya-the-royal-guard-movie-review/" TargetMode="External" Id="rId498" /><Relationship Type="http://schemas.openxmlformats.org/officeDocument/2006/relationships/hyperlink" Target="http://www.rediff.com/movies/2007/mar/02nishabd.htm" TargetMode="External" Id="rId499" /><Relationship Type="http://schemas.openxmlformats.org/officeDocument/2006/relationships/hyperlink" Target="http://www.rediff.com/movies/2007/may/25cheeni.htm" TargetMode="External" Id="rId500" /><Relationship Type="http://schemas.openxmlformats.org/officeDocument/2006/relationships/hyperlink" Target="https://www.bollywoodhungama.com/movie/shootout-at-lokhandwala/critic-review/shootout-at-lokhandwala-movie-review/" TargetMode="External" Id="rId501" /><Relationship Type="http://schemas.openxmlformats.org/officeDocument/2006/relationships/hyperlink" Target="https://www.bollywoodhungama.com/movie/jhoom-barabar-jhoom/critic-review/jhoom-barabar-jhoom-movie-review/" TargetMode="External" Id="rId502" /><Relationship Type="http://schemas.openxmlformats.org/officeDocument/2006/relationships/hyperlink" Target="http://www.rediff.com/movies/2007/aug/31aag.htm" TargetMode="External" Id="rId503" /><Relationship Type="http://schemas.openxmlformats.org/officeDocument/2006/relationships/hyperlink" Target="http://www.rediff.com/movies/2008/sep/12lear.htm" TargetMode="External" Id="rId504" /><Relationship Type="http://schemas.openxmlformats.org/officeDocument/2006/relationships/hyperlink" Target="https://www.theguardian.com/film/2008/sep/22/bollywood" TargetMode="External" Id="rId505" /><Relationship Type="http://schemas.openxmlformats.org/officeDocument/2006/relationships/hyperlink" Target="http://www.rediff.com/movies/2007/nov/19ab.htm" TargetMode="External" Id="rId506" /><Relationship Type="http://schemas.openxmlformats.org/officeDocument/2006/relationships/hyperlink" Target="https://www.hindustantimes.com/regional-movies/amitabh-bachchan-mithun-to-star-in-gangotri/story-AnjbiygoEHWp4BG9t7KwSI.html" TargetMode="External" Id="rId507" /><Relationship Type="http://schemas.openxmlformats.org/officeDocument/2006/relationships/hyperlink" Target="https://www.bollywoodhungama.com/movie/bhoothnath/critic-review/bhoothnath-movie-review/" TargetMode="External" Id="rId508" /><Relationship Type="http://schemas.openxmlformats.org/officeDocument/2006/relationships/hyperlink" Target="http://www.rediff.com/movies/2008/jun/06sarkarr.htm" TargetMode="External" Id="rId509" /><Relationship Type="http://schemas.openxmlformats.org/officeDocument/2006/relationships/hyperlink" Target="https://www.hollywoodreporter.com/movies/movie-reviews/sarkar-raj-125567/" TargetMode="External" Id="rId510" /><Relationship Type="http://schemas.openxmlformats.org/officeDocument/2006/relationships/hyperlink" Target="https://www.bollywoodhungama.com/movie/god-tussi-great-ho/critic-review/god-tussi-great-ho-movie-review/" TargetMode="External" Id="rId511" /><Relationship Type="http://schemas.openxmlformats.org/officeDocument/2006/relationships/hyperlink" Target="https://www.bollywoodhungama.com/movie/delhi-6/critic-review/delhi-6-movie-review/" TargetMode="External" Id="rId512" /><Relationship Type="http://schemas.openxmlformats.org/officeDocument/2006/relationships/hyperlink" Target="https://www.bollywoodhungama.com/movie/aladin/critic-review/aladin-movie-review/" TargetMode="External" Id="rId513" /><Relationship Type="http://schemas.openxmlformats.org/officeDocument/2006/relationships/hyperlink" Target="https://www.indiatoday.in/movies/reviews/story/aladin-save-it-genie-59680-2009-10-30" TargetMode="External" Id="rId514" /><Relationship Type="http://schemas.openxmlformats.org/officeDocument/2006/relationships/hyperlink" Target="https://www.bollywoodhungama.com/movie/paa/critic-review/paa-movie-review/" TargetMode="External" Id="rId515" /><Relationship Type="http://schemas.openxmlformats.org/officeDocument/2006/relationships/hyperlink" Target="https://www.hollywoodreporter.com/movies/movie-reviews/paa-film-review-92156/" TargetMode="External" Id="rId516" /><Relationship Type="http://schemas.openxmlformats.org/officeDocument/2006/relationships/hyperlink" Target="https://www.bollywoodhungama.com/movie/rann/critic-review/rann-movie-review/" TargetMode="External" Id="rId517" /><Relationship Type="http://schemas.openxmlformats.org/officeDocument/2006/relationships/hyperlink" Target="http://movies.rediff.com/review/2010/feb/26/review-teen-patti.htm" TargetMode="External" Id="rId518" /><Relationship Type="http://schemas.openxmlformats.org/officeDocument/2006/relationships/hyperlink" Target="https://www.bollywoodhungama.com/movie/teen-patti/critic-review/teen-patti-movie-review/" TargetMode="External" Id="rId519" /><Relationship Type="http://schemas.openxmlformats.org/officeDocument/2006/relationships/hyperlink" Target="https://web.archive.org/web/20151117102735/rediff.com/movies/review/south-review-kandahar/20101217.htm" TargetMode="External" Id="rId520" /><Relationship Type="http://schemas.openxmlformats.org/officeDocument/2006/relationships/hyperlink" Target="http://www.rediff.com/movies/review/review-bbuddah-hoga-tera-baap/20110701.htm" TargetMode="External" Id="rId521" /><Relationship Type="http://schemas.openxmlformats.org/officeDocument/2006/relationships/hyperlink" Target="https://www.bollywoodhungama.com/movie/aarakshan/critic-review/aarakshan-movie-review/" TargetMode="External" Id="rId522" /><Relationship Type="http://schemas.openxmlformats.org/officeDocument/2006/relationships/hyperlink" Target="http://www.rediff.com/movies/review/review-aarakshan/20110812.htm" TargetMode="External" Id="rId523" /><Relationship Type="http://schemas.openxmlformats.org/officeDocument/2006/relationships/hyperlink" Target="https://www.bollywoodhungama.com/movie/department/critic-review/department-movie-review/" TargetMode="External" Id="rId524" /><Relationship Type="http://schemas.openxmlformats.org/officeDocument/2006/relationships/hyperlink" Target="https://www.imdb.com/title/tt1217608/" TargetMode="External" Id="rId525" /><Relationship Type="http://schemas.openxmlformats.org/officeDocument/2006/relationships/hyperlink" Target="https://www.imdb.com/title/tt3068260/" TargetMode="External" Id="rId526" /><Relationship Type="http://schemas.openxmlformats.org/officeDocument/2006/relationships/hyperlink" Target="https://www.boxofficeindia.com/movie.php?movieid=1030" TargetMode="External" Id="rId527" /><Relationship Type="http://schemas.openxmlformats.org/officeDocument/2006/relationships/hyperlink" Target="https://www.boxofficeindia.com/movie.php?movieid=262" TargetMode="External" Id="rId528" /><Relationship Type="http://schemas.openxmlformats.org/officeDocument/2006/relationships/hyperlink" Target="https://www.boxofficeindia.com/movie.php?movieid=1144" TargetMode="External" Id="rId529" /><Relationship Type="http://schemas.openxmlformats.org/officeDocument/2006/relationships/hyperlink" Target="https://www.boxofficeindia.com/movie.php?movieid=1429" TargetMode="External" Id="rId530" /><Relationship Type="http://schemas.openxmlformats.org/officeDocument/2006/relationships/hyperlink" Target="https://www.boxofficeindia.com/movie.php?movieid=1621" TargetMode="External" Id="rId531" /><Relationship Type="http://schemas.openxmlformats.org/officeDocument/2006/relationships/hyperlink" Target="https://www.boxofficeindia.com/movie.php?movieid=1711" TargetMode="External" Id="rId532" /><Relationship Type="http://schemas.openxmlformats.org/officeDocument/2006/relationships/hyperlink" Target="https://www.boxofficeindia.com/movie.php?movieid=2005" TargetMode="External" Id="rId533" /><Relationship Type="http://schemas.openxmlformats.org/officeDocument/2006/relationships/hyperlink" Target="https://www.boxofficeindia.com/movie.php?movieid=2220" TargetMode="External" Id="rId534" /><Relationship Type="http://schemas.openxmlformats.org/officeDocument/2006/relationships/hyperlink" Target="https://www.boxofficeindia.com/movie.php?movieid=2615" TargetMode="External" Id="rId535" /><Relationship Type="http://schemas.openxmlformats.org/officeDocument/2006/relationships/hyperlink" Target="https://www.boxofficeindia.com/movie.php?movieid=2721" TargetMode="External" Id="rId536" /><Relationship Type="http://schemas.openxmlformats.org/officeDocument/2006/relationships/hyperlink" Target="https://www.boxofficeindia.com/movie.php?movieid=2864" TargetMode="External" Id="rId537" /><Relationship Type="http://schemas.openxmlformats.org/officeDocument/2006/relationships/hyperlink" Target="https://www.boxofficeindia.com/movie.php?movieid=3204" TargetMode="External" Id="rId538" /><Relationship Type="http://schemas.openxmlformats.org/officeDocument/2006/relationships/hyperlink" Target="https://www.boxofficeindia.com/movie.php?movieid=3259" TargetMode="External" Id="rId539" /><Relationship Type="http://schemas.openxmlformats.org/officeDocument/2006/relationships/hyperlink" Target="https://www.boxofficeindia.com/movie.php?movieid=3297" TargetMode="External" Id="rId540" /><Relationship Type="http://schemas.openxmlformats.org/officeDocument/2006/relationships/hyperlink" Target="https://www.boxofficeindia.com/movie.php?movieid=3381" TargetMode="External" Id="rId541" /><Relationship Type="http://schemas.openxmlformats.org/officeDocument/2006/relationships/hyperlink" Target="https://www.boxofficeindia.com/movie.php?movieid=3386" TargetMode="External" Id="rId542" /><Relationship Type="http://schemas.openxmlformats.org/officeDocument/2006/relationships/hyperlink" Target="https://www.boxofficeindia.com/movie.php?movieid=3468" TargetMode="External" Id="rId543" /><Relationship Type="http://schemas.openxmlformats.org/officeDocument/2006/relationships/hyperlink" Target="https://www.boxofficeindia.com/movie.php?movieid=3510" TargetMode="External" Id="rId544" /><Relationship Type="http://schemas.openxmlformats.org/officeDocument/2006/relationships/hyperlink" Target="https://www.boxofficeindia.com/movie.php?movieid=3524" TargetMode="External" Id="rId545" /><Relationship Type="http://schemas.openxmlformats.org/officeDocument/2006/relationships/hyperlink" Target="https://www.boxofficeindia.com/movie.php?movieid=3671" TargetMode="External" Id="rId546" /><Relationship Type="http://schemas.openxmlformats.org/officeDocument/2006/relationships/hyperlink" Target="https://www.boxofficeindia.com/movie.php?movieid=3715" TargetMode="External" Id="rId547" /><Relationship Type="http://schemas.openxmlformats.org/officeDocument/2006/relationships/hyperlink" Target="https://www.boxofficeindia.com/movie.php?movieid=3759" TargetMode="External" Id="rId548" /><Relationship Type="http://schemas.openxmlformats.org/officeDocument/2006/relationships/hyperlink" Target="https://www.boxofficeindia.com/movie.php?movieid=3956" TargetMode="External" Id="rId549" /><Relationship Type="http://schemas.openxmlformats.org/officeDocument/2006/relationships/hyperlink" Target="https://www.boxofficeindia.com/movie.php?movieid=5534" TargetMode="External" Id="rId550" /><Relationship Type="http://schemas.openxmlformats.org/officeDocument/2006/relationships/hyperlink" Target="https://www.boxofficeindia.com/movie.php?movieid=5572" TargetMode="External" Id="rId551" /><Relationship Type="http://schemas.openxmlformats.org/officeDocument/2006/relationships/hyperlink" Target="https://www.bollywoodhungama.com/movie/satyagraha/critic-review/satyagraha-movie-review/" TargetMode="External" Id="rId552" /><Relationship Type="http://schemas.openxmlformats.org/officeDocument/2006/relationships/hyperlink" Target="https://indianexpress.com/article/entertainment/movie-review/bhoothnath-returns-review-amitabh-bachchan-gets-much-more-to-do-this-time/" TargetMode="External" Id="rId553" /><Relationship Type="http://schemas.openxmlformats.org/officeDocument/2006/relationships/hyperlink" Target="https://www.bollywoodhungama.com/movie/shamitabh/critic-review/shamitabh-movie-review/" TargetMode="External" Id="rId554" /><Relationship Type="http://schemas.openxmlformats.org/officeDocument/2006/relationships/hyperlink" Target="https://www.bollywoodhungama.com/movie/piku/critic-review/piku-movie-review/" TargetMode="External" Id="rId555" /><Relationship Type="http://schemas.openxmlformats.org/officeDocument/2006/relationships/hyperlink" Target="https://www.bollywoodhungama.com/movie/wazir/critic-review/wazir-movie-review/" TargetMode="External" Id="rId556" /><Relationship Type="http://schemas.openxmlformats.org/officeDocument/2006/relationships/hyperlink" Target="https://www.rediff.com/movies/report/review-te3n-is-a-weak-remake/20160610.htm" TargetMode="External" Id="rId557" /><Relationship Type="http://schemas.openxmlformats.org/officeDocument/2006/relationships/hyperlink" Target="https://www.bollywoodhungama.com/movie/pink/critic-review/pink-movie-review/" TargetMode="External" Id="rId558" /><Relationship Type="http://schemas.openxmlformats.org/officeDocument/2006/relationships/hyperlink" Target="https://www.bollywoodhungama.com/movie/sarkar-3/critic-review/sarkar-3-movie-review/" TargetMode="External" Id="rId559" /><Relationship Type="http://schemas.openxmlformats.org/officeDocument/2006/relationships/hyperlink" Target="https://www.bollywoodhungama.com/movie/102-not-out/critic-review/102-not-out-movie-review/" TargetMode="External" Id="rId560" /><Relationship Type="http://schemas.openxmlformats.org/officeDocument/2006/relationships/hyperlink" Target="https://www.bollywoodhungama.com/movie/thugs-of-hindostan/critic-review/thugs-of-hindostan-movie-review/" TargetMode="External" Id="rId561" /><Relationship Type="http://schemas.openxmlformats.org/officeDocument/2006/relationships/hyperlink" Target="https://www.thequint.com/entertainment/the-great-leader-stars-amitabh-jaya" TargetMode="External" Id="rId562" /><Relationship Type="http://schemas.openxmlformats.org/officeDocument/2006/relationships/hyperlink" Target="https://www.filmibeat.com/bollywood/movies/the-great-leader.html" TargetMode="External" Id="rId563" /><Relationship Type="http://schemas.openxmlformats.org/officeDocument/2006/relationships/hyperlink" Target="https://www.forbes.com/sites/kenrapoza/2013/04/24/the-indian-actor-behind-the-great-gatsby/" TargetMode="External" Id="rId564" /><Relationship Type="http://schemas.openxmlformats.org/officeDocument/2006/relationships/hyperlink" Target="https://www.boxofficeindia.com/movie.php?movieid=5611" TargetMode="External" Id="rId565" /><Relationship Type="http://schemas.openxmlformats.org/officeDocument/2006/relationships/hyperlink" Target="https://www.boxofficeindia.com/movie.php?movieid=6139" TargetMode="External" Id="rId566" /><Relationship Type="http://schemas.openxmlformats.org/officeDocument/2006/relationships/hyperlink" Target="https://www.boxofficeindia.com/movie.php?movieid=6169" TargetMode="External" Id="rId567" /><Relationship Type="http://schemas.openxmlformats.org/officeDocument/2006/relationships/hyperlink" Target="https://www.boxofficeindia.com/movie.php?movieid=6171" TargetMode="External" Id="rId568" /><Relationship Type="http://schemas.openxmlformats.org/officeDocument/2006/relationships/hyperlink" Target="https://www.boxofficeindia.com/movie.php?movieid=6178" TargetMode="External" Id="rId569" /><Relationship Type="http://schemas.openxmlformats.org/officeDocument/2006/relationships/hyperlink" Target="https://www.boxofficeindia.com/movie.php?movieid=6199" TargetMode="External" Id="rId570" /><Relationship Type="http://schemas.openxmlformats.org/officeDocument/2006/relationships/hyperlink" Target="https://www.boxofficeindia.com/movie.php?movieid=6201" TargetMode="External" Id="rId571" /><Relationship Type="http://schemas.openxmlformats.org/officeDocument/2006/relationships/hyperlink" Target="https://www.boxofficeindia.com/movie.php?movieid=6205" TargetMode="External" Id="rId572" /><Relationship Type="http://schemas.openxmlformats.org/officeDocument/2006/relationships/hyperlink" Target="https://www.boxofficeindia.com/movie.php?movieid=6211" TargetMode="External" Id="rId573" /><Relationship Type="http://schemas.openxmlformats.org/officeDocument/2006/relationships/hyperlink" Target="https://www.boxofficeindia.com/movie.php?movieid=6237" TargetMode="External" Id="rId574" /><Relationship Type="http://schemas.openxmlformats.org/officeDocument/2006/relationships/hyperlink" Target="https://www.bollywoodhungama.com/movie/gulabo-sitabo/critic-review/gulabo-sitabo-movie-review/" TargetMode="External" Id="rId575" /><Relationship Type="http://schemas.openxmlformats.org/officeDocument/2006/relationships/hyperlink" Target="https://www.bollywoodhungama.com/movie/chehre/critic-review/chehre-movie-review/" TargetMode="External" Id="rId576" /><Relationship Type="http://schemas.openxmlformats.org/officeDocument/2006/relationships/hyperlink" Target="https://www.bollywoodhungama.com/movie/jhund/critic-review/jhund-movie-review/" TargetMode="External" Id="rId577" /><Relationship Type="http://schemas.openxmlformats.org/officeDocument/2006/relationships/hyperlink" Target="https://www.bollywoodhungama.com/movie/runway-34/critic-review/runway-34-movie-review/" TargetMode="External" Id="rId578" /><Relationship Type="http://schemas.openxmlformats.org/officeDocument/2006/relationships/hyperlink" Target="https://www.bollywoodhungama.com/movie/brahmastra/critic-review/brahmastra-movie-review/" TargetMode="External" Id="rId579" /><Relationship Type="http://schemas.openxmlformats.org/officeDocument/2006/relationships/hyperlink" Target="https://www.bollywoodhungama.com/movie/goodbye/critic-review/goodbye-movie-review/" TargetMode="External" Id="rId580" /><Relationship Type="http://schemas.openxmlformats.org/officeDocument/2006/relationships/hyperlink" Target="https://www.bollywoodhungama.com/movie/uunchai/critic-review/uunchai-movie-review/" TargetMode="External" Id="rId581" /><Relationship Type="http://schemas.openxmlformats.org/officeDocument/2006/relationships/hyperlink" Target="https://www.bollywoodhungama.com/movie/kalki-2898-ad/critic-review/kalki-2898-ad-movie-review/" TargetMode="External" Id="rId582" /><Relationship Type="http://schemas.openxmlformats.org/officeDocument/2006/relationships/hyperlink" Target="https://en.wikipedia.org/wiki/R._D._Burman" TargetMode="External" Id="rId583" /><Relationship Type="http://schemas.openxmlformats.org/officeDocument/2006/relationships/hyperlink" Target="https://en.wikipedia.org/wiki/Laxmikant&#8211;Pyarelal" TargetMode="External" Id="rId584" /><Relationship Type="http://schemas.openxmlformats.org/officeDocument/2006/relationships/hyperlink" Target="https://en.wikipedia.org/wiki/Kader_Khan" TargetMode="External" Id="rId585" /><Relationship Type="http://schemas.openxmlformats.org/officeDocument/2006/relationships/hyperlink" Target="https://en.wikipedia.org/wiki/Anu_Malik" TargetMode="External" Id="rId586" /><Relationship Type="http://schemas.openxmlformats.org/officeDocument/2006/relationships/hyperlink" Target="https://en.wikipedia.org/wiki/Kalyanji&#8211;Anandji" TargetMode="External" Id="rId587" /><Relationship Type="http://schemas.openxmlformats.org/officeDocument/2006/relationships/hyperlink" Target="https://en.wikipedia.org/wiki/Salim&#8211;Javed" TargetMode="External" Id="rId588" /><Relationship Type="http://schemas.openxmlformats.org/officeDocument/2006/relationships/hyperlink" Target="https://en.wikipedia.org/wiki/Amit_Trivedi" TargetMode="External" Id="rId589" /><Relationship Type="http://schemas.openxmlformats.org/officeDocument/2006/relationships/hyperlink" Target="https://en.wikipedia.org/wiki/Hrishikesh_Mukherjee" TargetMode="External" Id="rId590" /><Relationship Type="http://schemas.openxmlformats.org/officeDocument/2006/relationships/hyperlink" Target="https://en.wikipedia.org/wiki/Rajesh_Roshan" TargetMode="External" Id="rId591" /><Relationship Type="http://schemas.openxmlformats.org/officeDocument/2006/relationships/hyperlink" Target="https://en.wikipedia.org/wiki/Aadesh_Shrivastava" TargetMode="External" Id="rId592" /><Relationship Type="http://schemas.openxmlformats.org/officeDocument/2006/relationships/hyperlink" Target="https://en.wikipedia.org/wiki/Salim&#8211;Sulaiman" TargetMode="External" Id="rId593" /><Relationship Type="http://schemas.openxmlformats.org/officeDocument/2006/relationships/hyperlink" Target="https://en.wikipedia.org/wiki/Shankar&#8211;Ehsaan&#8211;Loy" TargetMode="External" Id="rId594" /><Relationship Type="http://schemas.openxmlformats.org/officeDocument/2006/relationships/hyperlink" Target="https://en.wikipedia.org/wiki/Vishal&#8211;Shekhar" TargetMode="External" Id="rId595" /><Relationship Type="http://schemas.openxmlformats.org/officeDocument/2006/relationships/hyperlink" Target="https://en.wikipedia.org/wiki/AB_Corp" TargetMode="External" Id="rId596" /><Relationship Type="http://schemas.openxmlformats.org/officeDocument/2006/relationships/hyperlink" Target="https://en.wikipedia.org/wiki/Manmohan_Desai" TargetMode="External" Id="rId597" /><Relationship Type="http://schemas.openxmlformats.org/officeDocument/2006/relationships/hyperlink" Target="https://en.wikipedia.org/wiki/N._C._Sippy" TargetMode="External" Id="rId598" /><Relationship Type="http://schemas.openxmlformats.org/officeDocument/2006/relationships/hyperlink" Target="https://en.wikipedia.org/wiki/R._Balki" TargetMode="External" Id="rId599" /><Relationship Type="http://schemas.openxmlformats.org/officeDocument/2006/relationships/hyperlink" Target="https://en.wikipedia.org/wiki/Ram_Gopal_Varma" TargetMode="External" Id="rId600" /><Relationship Type="http://schemas.openxmlformats.org/officeDocument/2006/relationships/hyperlink" Target="https://en.wikipedia.org/wiki/Yash_Raj_Films" TargetMode="External" Id="rId601" /><Relationship Type="http://schemas.openxmlformats.org/officeDocument/2006/relationships/hyperlink" Target="https://en.wikipedia.org/wiki/Amar_Mohile" TargetMode="External" Id="rId602" /><Relationship Type="http://schemas.openxmlformats.org/officeDocument/2006/relationships/hyperlink" Target="https://en.wikipedia.org/wiki/Amitabh_Bachchan" TargetMode="External" Id="rId603" /><Relationship Type="http://schemas.openxmlformats.org/officeDocument/2006/relationships/hyperlink" Target="https://en.wikipedia.org/wiki/Prakash_Mehra" TargetMode="External" Id="rId604" /><Relationship Type="http://schemas.openxmlformats.org/officeDocument/2006/relationships/hyperlink" Target="https://en.wikipedia.org/wiki/Rahi_Masoom_Raza" TargetMode="External" Id="rId605" /><Relationship Type="http://schemas.openxmlformats.org/officeDocument/2006/relationships/hyperlink" Target="https://en.wikipedia.org/wiki/Yash_Chopra" TargetMode="External" Id="rId606" /><Relationship Type="http://schemas.openxmlformats.org/officeDocument/2006/relationships/hyperlink" Target="https://en.wikipedia.org/wiki/Gulzar" TargetMode="External" Id="rId607" /><Relationship Type="http://schemas.openxmlformats.org/officeDocument/2006/relationships/hyperlink" Target="https://en.wikipedia.org/wiki/Aditya_Chopra" TargetMode="External" Id="rId608" /><Relationship Type="http://schemas.openxmlformats.org/officeDocument/2006/relationships/hyperlink" Target="https://en.wikipedia.org/wiki/Rakesh_Jhunjhunwala" TargetMode="External" Id="rId609" /><Relationship Type="http://schemas.openxmlformats.org/officeDocument/2006/relationships/hyperlink" Target="https://en.wikipedia.org/wiki/Robin_Bhatt" TargetMode="External" Id="rId610" /><Relationship Type="http://schemas.openxmlformats.org/officeDocument/2006/relationships/hyperlink" Target="https://en.wikipedia.org/wiki/Sachin_Bhowmick" TargetMode="External" Id="rId611" /><Relationship Type="http://schemas.openxmlformats.org/officeDocument/2006/relationships/hyperlink" Target="https://en.wikipedia.org/wiki/Santosh_Saroj" TargetMode="External" Id="rId612" /><Relationship Type="http://schemas.openxmlformats.org/officeDocument/2006/relationships/hyperlink" Target="https://en.wikipedia.org/wiki/Shantanu_Moitra" TargetMode="External" Id="rId613" /><Relationship Type="http://schemas.openxmlformats.org/officeDocument/2006/relationships/hyperlink" Target="https://en.wikipedia.org/wiki/A._R._Rahman" TargetMode="External" Id="rId614" /><Relationship Type="http://schemas.openxmlformats.org/officeDocument/2006/relationships/hyperlink" Target="https://en.wikipedia.org/wiki/Abhishek_Bachchan" TargetMode="External" Id="rId615" /><Relationship Type="http://schemas.openxmlformats.org/officeDocument/2006/relationships/hyperlink" Target="https://en.wikipedia.org/wiki/Anand_Pandit" TargetMode="External" Id="rId616" /><Relationship Type="http://schemas.openxmlformats.org/officeDocument/2006/relationships/hyperlink" Target="https://en.wikipedia.org/wiki/Anand_Raaj_Anand" TargetMode="External" Id="rId617" /><Relationship Type="http://schemas.openxmlformats.org/officeDocument/2006/relationships/hyperlink" Target="https://en.wikipedia.org/wiki/B._R._Chopra" TargetMode="External" Id="rId618" /><Relationship Type="http://schemas.openxmlformats.org/officeDocument/2006/relationships/hyperlink" Target="https://en.wikipedia.org/wiki/Bappi_Lahiri" TargetMode="External" Id="rId619" /><Relationship Type="http://schemas.openxmlformats.org/officeDocument/2006/relationships/hyperlink" Target="https://en.wikipedia.org/wiki/Basu_Chatterjee" TargetMode="External" Id="rId620" /><Relationship Type="http://schemas.openxmlformats.org/officeDocument/2006/relationships/hyperlink" Target="https://www.themoviedb.org/person/1046479-k-k-shukla" TargetMode="External" Id="rId621" /><Relationship Type="http://schemas.openxmlformats.org/officeDocument/2006/relationships/hyperlink" Target="https://www.tribuneindia.com/news/entertainment/director-prayag-raj-no-more-547591/" TargetMode="External" Id="rId622" /><Relationship Type="http://schemas.openxmlformats.org/officeDocument/2006/relationships/hyperlink" Target="https://theprint.in/feature/mr-natwarlal-yaarana-director-rakesh-kumar-dies/1214057/" TargetMode="External" Id="rId623" /><Relationship Type="http://schemas.openxmlformats.org/officeDocument/2006/relationships/hyperlink" Target="https://www.hopeproductions.in/about/" TargetMode="External" Id="rId624" /><Relationship Type="http://schemas.openxmlformats.org/officeDocument/2006/relationships/hyperlink" Target="https://en.wikipedia.org/wiki/B._R._Chopra" TargetMode="External" Id="rId625" /><Relationship Type="http://schemas.openxmlformats.org/officeDocument/2006/relationships/hyperlink" Target="https://en.wikipedia.org/wiki/Bimal_Dutt" TargetMode="External" Id="rId626" /><Relationship Type="http://schemas.openxmlformats.org/officeDocument/2006/relationships/hyperlink" Target="https://variety.com/exec/sunil-lulla/" TargetMode="External" Id="rId627" /><Relationship Type="http://schemas.openxmlformats.org/officeDocument/2006/relationships/hyperlink" Target="https://en.wikipedia.org/wiki/Clinton_Cerejo" TargetMode="External" Id="rId628" /><Relationship Type="http://schemas.openxmlformats.org/officeDocument/2006/relationships/hyperlink" Target="https://en.wikipedia.org/wiki/Anand_(1971_film)" TargetMode="External" Id="rId629" /><Relationship Type="http://schemas.openxmlformats.org/officeDocument/2006/relationships/hyperlink" Target="https://www.imdb.com/name/nm1099931/" TargetMode="External" Id="rId630" /><Relationship Type="http://schemas.openxmlformats.org/officeDocument/2006/relationships/hyperlink" Target="https://en.wikipedia.org/wiki/Dharma_Productions" TargetMode="External" Id="rId631" /><Relationship Type="http://schemas.openxmlformats.org/officeDocument/2006/relationships/hyperlink" Target="https://en.wikipedia.org/wiki/Eros_International" TargetMode="External" Id="rId632" /><Relationship Type="http://schemas.openxmlformats.org/officeDocument/2006/relationships/hyperlink" Target="https://en.wikipedia.org/wiki/Gauri_Khan" TargetMode="External" Id="rId633" /><Relationship Type="http://schemas.openxmlformats.org/officeDocument/2006/relationships/hyperlink" Target="https://en.wikipedia.org/wiki/Gauri_Shinde" TargetMode="External" Id="rId634" /><Relationship Type="http://schemas.openxmlformats.org/officeDocument/2006/relationships/hyperlink" Target="https://www.imdb.com/name/nm0025612/" TargetMode="External" Id="rId635" /><Relationship Type="http://schemas.openxmlformats.org/officeDocument/2006/relationships/hyperlink" Target="https://en.wikipedia.org/wiki/Ilaiyaraaja" TargetMode="External" Id="rId636" /><Relationship Type="http://schemas.openxmlformats.org/officeDocument/2006/relationships/hyperlink" Target="https://en.wikipedia.org/wiki/Javed_Akhtar" TargetMode="External" Id="rId637" /><Relationship Type="http://schemas.openxmlformats.org/officeDocument/2006/relationships/hyperlink" Target="https://en.wikipedia.org/wiki/Karan_Johar" TargetMode="External" Id="rId638" /><Relationship Type="http://schemas.openxmlformats.org/officeDocument/2006/relationships/hyperlink" Target="https://m.imdb.com/name/nm1138093/fullcredits" TargetMode="External" Id="rId639" /><Relationship Type="http://schemas.openxmlformats.org/officeDocument/2006/relationships/hyperlink" Target="https://www.thequint.com/entertainment/indian-cinema/iconic-bollywood-studios-today-ruins-bombay-talkies-mohan-studio-ranjit-movietone" TargetMode="External" Id="rId640" /><Relationship Type="http://schemas.openxmlformats.org/officeDocument/2006/relationships/hyperlink" Target="https://en.wikipedia.org/wiki/Ramesh_Sippy" TargetMode="External" Id="rId641" /><Relationship Type="http://schemas.openxmlformats.org/officeDocument/2006/relationships/hyperlink" Target="https://en.wikipedia.org/wiki/Ravi_Chopra" TargetMode="External" Id="rId642" /><Relationship Type="http://schemas.openxmlformats.org/officeDocument/2006/relationships/hyperlink" Target="https://en.wikipedia.org/wiki/Red_Chillies_Entertainment" TargetMode="External" Id="rId643" /><Relationship Type="http://schemas.openxmlformats.org/officeDocument/2006/relationships/hyperlink" Target="https://www.imdb.com/name/nm0802694/" TargetMode="External" Id="rId644" /><Relationship Type="http://schemas.openxmlformats.org/officeDocument/2006/relationships/hyperlink" Target="https://en.wikipedia.org/wiki/Rumi_Jaffery" TargetMode="External" Id="rId645" /><Relationship Type="http://schemas.openxmlformats.org/officeDocument/2006/relationships/hyperlink" Target="https://en.wikipedia.org/wiki/S._Ramanathan_(film_director)" TargetMode="External" Id="rId646" /><Relationship Type="http://schemas.openxmlformats.org/officeDocument/2006/relationships/hyperlink" Target="https://en.wikipedia.org/wiki/Salil_Chowdhury" TargetMode="External" Id="rId647" /><Relationship Type="http://schemas.openxmlformats.org/officeDocument/2006/relationships/hyperlink" Target="https://cinemaazi.com/people/satish-bhatnagar" TargetMode="External" Id="rId648" /><Relationship Type="http://schemas.openxmlformats.org/officeDocument/2006/relationships/hyperlink" Target="https://en.wikipedia.org/wiki/Sujoy_Ghosh" TargetMode="External" Id="rId649" /><Relationship Type="http://schemas.openxmlformats.org/officeDocument/2006/relationships/hyperlink" Target="https://en.wikipedia.org/wiki/Tinnu_Anand" TargetMode="External" Id="rId650" /><Relationship Type="http://schemas.openxmlformats.org/officeDocument/2006/relationships/hyperlink" Target="https://www.imdb.com/name/nm1136699/" TargetMode="External" Id="rId651" /><Relationship Type="http://schemas.openxmlformats.org/officeDocument/2006/relationships/hyperlink" Target="https://en.wikipedia.org/wiki/Gangotri_(2007_film)" TargetMode="External" Id="rId652" /><Relationship Type="http://schemas.openxmlformats.org/officeDocument/2006/relationships/hyperlink" Target="https://en.wikipedia.org/wiki/Ajay_Devgn" TargetMode="External" Id="rId653" /><Relationship Type="http://schemas.openxmlformats.org/officeDocument/2006/relationships/hyperlink" Target="https://en.wikipedia.org/wiki/Devgn_Films" TargetMode="External" Id="rId654" /><Relationship Type="http://schemas.openxmlformats.org/officeDocument/2006/relationships/hyperlink" Target="https://en.wikipedia.org/wiki/Anupam_Roy" TargetMode="External" Id="rId655" /><Relationship Type="http://schemas.openxmlformats.org/officeDocument/2006/relationships/hyperlink" Target="https://en.wikipedia.org/wiki/Apoorva_Lakhia" TargetMode="External" Id="rId656" /><Relationship Type="http://schemas.openxmlformats.org/officeDocument/2006/relationships/hyperlink" Target="https://en.wikipedia.org/wiki/Bhushan_Kumar" TargetMode="External" Id="rId657" /><Relationship Type="http://schemas.openxmlformats.org/officeDocument/2006/relationships/hyperlink" Target="https://en.wikipedia.org/wiki/Abhimaan_(1973_film)" TargetMode="External" Id="rId658" /><Relationship Type="http://schemas.openxmlformats.org/officeDocument/2006/relationships/hyperlink" Target="https://en.wikipedia.org/wiki/David_Dhawan" TargetMode="External" Id="rId659" /><Relationship Type="http://schemas.openxmlformats.org/officeDocument/2006/relationships/hyperlink" Target="https://www.imdb.com/name/nm0784003/" TargetMode="External" Id="rId660" /><Relationship Type="http://schemas.openxmlformats.org/officeDocument/2006/relationships/hyperlink" Target="https://en.wikipedia.org/wiki/Excel_Entertainment" TargetMode="External" Id="rId661" /><Relationship Type="http://schemas.openxmlformats.org/officeDocument/2006/relationships/hyperlink" Target="https://en.wikipedia.org/wiki/Filmistan" TargetMode="External" Id="rId662" /><Relationship Type="http://schemas.openxmlformats.org/officeDocument/2006/relationships/hyperlink" Target="https://en.wikipedia.org/wiki/G._P._Sippy" TargetMode="External" Id="rId663" /><Relationship Type="http://schemas.openxmlformats.org/officeDocument/2006/relationships/hyperlink" Target="https://en.wikipedia.org/wiki/Inder_Raj_Anand" TargetMode="External" Id="rId664" /><Relationship Type="http://schemas.openxmlformats.org/officeDocument/2006/relationships/hyperlink" Target="https://en.wikipedia.org/wiki/Jaidev" TargetMode="External" Id="rId665" /><Relationship Type="http://schemas.openxmlformats.org/officeDocument/2006/relationships/hyperlink" Target="https://en.wikipedia.org/wiki/Jatin%E2%80%93Lalit" TargetMode="External" Id="rId666" /><Relationship Type="http://schemas.openxmlformats.org/officeDocument/2006/relationships/hyperlink" Target="https://en.wikipedia.org/wiki/Kamlesh_Pandey" TargetMode="External" Id="rId667" /><Relationship Type="http://schemas.openxmlformats.org/officeDocument/2006/relationships/hyperlink" Target="https://en.wikipedia.org/wiki/Madan_Mohan_(composer)" TargetMode="External" Id="rId668" /><Relationship Type="http://schemas.openxmlformats.org/officeDocument/2006/relationships/hyperlink" Target="https://en.wikipedia.org/wiki/Meet_Bros" TargetMode="External" Id="rId669" /><Relationship Type="http://schemas.openxmlformats.org/officeDocument/2006/relationships/hyperlink" Target="https://en.wikipedia.org/wiki/Mukul_S._Anand" TargetMode="External" Id="rId670" /><Relationship Type="http://schemas.openxmlformats.org/officeDocument/2006/relationships/hyperlink" Target="https://en.wikipedia.org/wiki/Nabendu_Ghosh" TargetMode="External" Id="rId671" /><Relationship Type="http://schemas.openxmlformats.org/officeDocument/2006/relationships/hyperlink" Target="https://en.wikipedia.org/wiki/Pen_Studios" TargetMode="External" Id="rId672" /><Relationship Type="http://schemas.openxmlformats.org/officeDocument/2006/relationships/hyperlink" Target="https://en.wikipedia.org/wiki/Pooja_Entertainment" TargetMode="External" Id="rId673" /><Relationship Type="http://schemas.openxmlformats.org/officeDocument/2006/relationships/hyperlink" Target="https://en.wikipedia.org/wiki/Radhakishan_Damani" TargetMode="External" Id="rId674" /><Relationship Type="http://schemas.openxmlformats.org/officeDocument/2006/relationships/hyperlink" Target="https://en.wikipedia.org/wiki/R._K._Films" TargetMode="External" Id="rId675" /><Relationship Type="http://schemas.openxmlformats.org/officeDocument/2006/relationships/hyperlink" Target="https://en.wikipedia.org/wiki/Rajkumar_Santoshi" TargetMode="External" Id="rId676" /><Relationship Type="http://schemas.openxmlformats.org/officeDocument/2006/relationships/hyperlink" Target="https://en.wikipedia.org/wiki/Rajshri_Productions" TargetMode="External" Id="rId677" /><Relationship Type="http://schemas.openxmlformats.org/officeDocument/2006/relationships/hyperlink" Target="https://en.wikipedia.org/wiki/Ram_Sampath" TargetMode="External" Id="rId678" /><Relationship Type="http://schemas.openxmlformats.org/officeDocument/2006/relationships/hyperlink" Target="https://en.wikipedia.org/wiki/Ramesh_Behl" TargetMode="External" Id="rId679" /><Relationship Type="http://schemas.openxmlformats.org/officeDocument/2006/relationships/hyperlink" Target="https://en.wikipedia.org/wiki/Shoojit_Sircar" TargetMode="External" Id="rId680" /><Relationship Type="http://schemas.openxmlformats.org/officeDocument/2006/relationships/hyperlink" Target="https://en.wikipedia.org/wiki/Ritesh_Shah" TargetMode="External" Id="rId681" /><Relationship Type="http://schemas.openxmlformats.org/officeDocument/2006/relationships/hyperlink" Target="https://en.wikipedia.org/wiki/Ronnie_Screwvala" TargetMode="External" Id="rId682" /><Relationship Type="http://schemas.openxmlformats.org/officeDocument/2006/relationships/hyperlink" Target="https://en.wikipedia.org/wiki/Shakti_Samanta" TargetMode="External" Id="rId683" /><Relationship Type="http://schemas.openxmlformats.org/officeDocument/2006/relationships/hyperlink" Target="https://en.wikipedia.org/wiki/Shridhar_Raghavan" TargetMode="External" Id="rId684" /><Relationship Type="http://schemas.openxmlformats.org/officeDocument/2006/relationships/hyperlink" Target="https://en.wikipedia.org/wiki/UTV_Motion_Pictures" TargetMode="External" Id="rId685" /><Relationship Type="http://schemas.openxmlformats.org/officeDocument/2006/relationships/hyperlink" Target="https://en.wikipedia.org/wiki/Vashu_Bhagnani" TargetMode="External" Id="rId686" /><Relationship Type="http://schemas.openxmlformats.org/officeDocument/2006/relationships/hyperlink" Target="https://en.wikipedia.org/wiki/Vidhu_Vinod_Chopra" TargetMode="External" Id="rId687" /><Relationship Type="http://schemas.openxmlformats.org/officeDocument/2006/relationships/hyperlink" Target="https://en.wikipedia.org/wiki/Vikas_Bahl" TargetMode="External" Id="rId688" /><Relationship Type="http://schemas.openxmlformats.org/officeDocument/2006/relationships/hyperlink" Target="https://en.wikipedia.org/wiki/Vinod_Chopra_Films" TargetMode="External" Id="rId689" /><Relationship Type="http://schemas.openxmlformats.org/officeDocument/2006/relationships/hyperlink" Target="https://en.wikipedia.org/wiki/Yash_Johar" TargetMode="External" Id="rId690" /><Relationship Type="http://schemas.openxmlformats.org/officeDocument/2006/relationships/hyperlink" Target="https://en.wikipedia.org/wiki/Yo_Yo_Honey_Singh" TargetMode="External" Id="rId691" /><Relationship Type="http://schemas.openxmlformats.org/officeDocument/2006/relationships/hyperlink" Target="https://en.wikipedia.org/wiki/Atluri_Purnachandra_Rao" TargetMode="External" Id="rId692" /><Relationship Type="http://schemas.openxmlformats.org/officeDocument/2006/relationships/hyperlink" Target="https://en.wikipedia.org/wiki/Abhijat_Joshi" TargetMode="External" Id="rId693" /><Relationship Type="http://schemas.openxmlformats.org/officeDocument/2006/relationships/hyperlink" Target="https://en.wikipedia.org/wiki/Ajay-Atul" TargetMode="External" Id="rId694" /><Relationship Type="http://schemas.openxmlformats.org/officeDocument/2006/relationships/hyperlink" Target="https://en.wikipedia.org/wiki/Akhtar_ul_Iman" TargetMode="External" Id="rId695" /><Relationship Type="http://schemas.openxmlformats.org/officeDocument/2006/relationships/hyperlink" Target="https://en.wikipedia.org/wiki/Anand-Milind" TargetMode="External" Id="rId696" /><Relationship Type="http://schemas.openxmlformats.org/officeDocument/2006/relationships/hyperlink" Target="https://en.wikipedia.org/wiki/Anjum_Rajabali" TargetMode="External" Id="rId697" /><Relationship Type="http://schemas.openxmlformats.org/officeDocument/2006/relationships/hyperlink" Target="https://en.wikipedia.org/wiki/Anup_Rubens" TargetMode="External" Id="rId698" /><Relationship Type="http://schemas.openxmlformats.org/officeDocument/2006/relationships/hyperlink" Target="https://en.wikipedia.org/wiki/Anurag_Kashyap" TargetMode="External" Id="rId699" /><Relationship Type="http://schemas.openxmlformats.org/officeDocument/2006/relationships/hyperlink" Target="https://en.wikipedia.org/wiki/Ashutosh_Gowariker" TargetMode="External" Id="rId700" /><Relationship Type="http://schemas.openxmlformats.org/officeDocument/2006/relationships/hyperlink" Target="https://en.wikipedia.org/wiki/Balaji_Telefilms" TargetMode="External" Id="rId701" /><Relationship Type="http://schemas.openxmlformats.org/officeDocument/2006/relationships/hyperlink" Target="https://en.wikipedia.org/wiki/Bapi-Tutul" TargetMode="External" Id="rId702" /><Relationship Type="http://schemas.openxmlformats.org/officeDocument/2006/relationships/hyperlink" Target="https://en.wikipedia.org/wiki/Bharat_Rangachary" TargetMode="External" Id="rId703" /><Relationship Type="http://schemas.openxmlformats.org/officeDocument/2006/relationships/hyperlink" Target="https://www.risingsunfilms.in/team" TargetMode="External" Id="rId704" /><Relationship Type="http://schemas.openxmlformats.org/officeDocument/2006/relationships/hyperlink" Target="https://filminformation.com/featured/shafiq-ansari-dead-3-november-2021/" TargetMode="External" Id="rId705" /><Relationship Type="http://schemas.openxmlformats.org/officeDocument/2006/relationships/hyperlink" Target="https://silverscreenindia.com/movies/features/inspiration-suresh-nair/" TargetMode="External" Id="rId706" /><Relationship Type="http://schemas.openxmlformats.org/officeDocument/2006/relationships/hyperlink" Target="https://www.freepressjournal.in/entertainment/directors-cut-khichdi-2-writerdirector-aatish-kapadia-much-of-my-writing-is-influenced-by-the-women-around-me" TargetMode="External" Id="rId707" /><Relationship Type="http://schemas.openxmlformats.org/officeDocument/2006/relationships/hyperlink" Target="https://filminformation.com/featured/producer-anil-naidu-no-more-30-october-2020/" TargetMode="External" Id="rId708" /><Relationship Type="http://schemas.openxmlformats.org/officeDocument/2006/relationships/hyperlink" Target="https://en.wikipedia.org/wiki/Bhavani_Iyer" TargetMode="External" Id="rId709" /><Relationship Type="http://schemas.openxmlformats.org/officeDocument/2006/relationships/hyperlink" Target="https://en.wikipedia.org/wiki/Boney_Kapoor" TargetMode="External" Id="rId710" /><Relationship Type="http://schemas.openxmlformats.org/officeDocument/2006/relationships/hyperlink" Target="https://en.wikipedia.org/wiki/Bunty_Walia" TargetMode="External" Id="rId711" /><Relationship Type="http://schemas.openxmlformats.org/officeDocument/2006/relationships/hyperlink" Target="https://en.wikipedia.org/wiki/Cape_of_Good_Films" TargetMode="External" Id="rId712" /><Relationship Type="http://schemas.openxmlformats.org/officeDocument/2006/relationships/hyperlink" Target="https://en.wikipedia.org/wiki/Deven_Verma" TargetMode="External" Id="rId713" /><Relationship Type="http://schemas.openxmlformats.org/officeDocument/2006/relationships/hyperlink" Target="https://en.wikipedia.org/wiki/Dhilin_Mehta" TargetMode="External" Id="rId714" /><Relationship Type="http://schemas.openxmlformats.org/officeDocument/2006/relationships/hyperlink" Target="https://en.wikipedia.org/wiki/Dulal_Guha" TargetMode="External" Id="rId715" /><Relationship Type="http://schemas.openxmlformats.org/officeDocument/2006/relationships/hyperlink" Target="https://en.wikipedia.org/wiki/Ekta_Kapoor" TargetMode="External" Id="rId716" /><Relationship Type="http://schemas.openxmlformats.org/officeDocument/2006/relationships/hyperlink" Target="https://en.wikipedia.org/wiki/Farhan_Akhtar" TargetMode="External" Id="rId717" /><Relationship Type="http://schemas.openxmlformats.org/officeDocument/2006/relationships/hyperlink" Target="https://en.wikipedia.org/wiki/Gulshan_Rai" TargetMode="External" Id="rId718" /><Relationship Type="http://schemas.openxmlformats.org/officeDocument/2006/relationships/hyperlink" Target="https://en.wikipedia.org/wiki/Honey_Irani" TargetMode="External" Id="rId719" /><Relationship Type="http://schemas.openxmlformats.org/officeDocument/2006/relationships/hyperlink" Target="https://en.wikipedia.org/wiki/J._P._Dutta" TargetMode="External" Id="rId720" /><Relationship Type="http://schemas.openxmlformats.org/officeDocument/2006/relationships/hyperlink" Target="https://en.wikipedia.org/wiki/Jasleen_Royal" TargetMode="External" Id="rId721" /><Relationship Type="http://schemas.openxmlformats.org/officeDocument/2006/relationships/hyperlink" Target="https://en.wikipedia.org/wiki/Jayantilal_Gada" TargetMode="External" Id="rId722" /><Relationship Type="http://schemas.openxmlformats.org/officeDocument/2006/relationships/hyperlink" Target="https://en.wikipedia.org/wiki/Juhi_Chaturvedi" TargetMode="External" Id="rId723" /><Relationship Type="http://schemas.openxmlformats.org/officeDocument/2006/relationships/hyperlink" Target="https://en.wikipedia.org/wiki/Jyoti_Swaroop" TargetMode="External" Id="rId724" /><Relationship Type="http://schemas.openxmlformats.org/officeDocument/2006/relationships/hyperlink" Target="https://en.wikipedia.org/wiki/K._C._Bokadia" TargetMode="External" Id="rId725" /><Relationship Type="http://schemas.openxmlformats.org/officeDocument/2006/relationships/hyperlink" Target="https://en.wikipedia.org/wiki/Keshu_Ramsay" TargetMode="External" Id="rId726" /><Relationship Type="http://schemas.openxmlformats.org/officeDocument/2006/relationships/hyperlink" Target="https://en.wikipedia.org/wiki/Ketan_Desai_(director)" TargetMode="External" Id="rId727" /><Relationship Type="http://schemas.openxmlformats.org/officeDocument/2006/relationships/hyperlink" Target="https://en.wikipedia.org/wiki/Krishan_Kumar_(actor)" TargetMode="External" Id="rId728" /><Relationship Type="http://schemas.openxmlformats.org/officeDocument/2006/relationships/hyperlink" Target="https://en.wikipedia.org/wiki/Louis_Banks" TargetMode="External" Id="rId729" /><Relationship Type="http://schemas.openxmlformats.org/officeDocument/2006/relationships/hyperlink" Target="https://en.wikipedia.org/wiki/Manish_Gupta_(director)" TargetMode="External" Id="rId730" /><Relationship Type="http://schemas.openxmlformats.org/officeDocument/2006/relationships/hyperlink" Target="https://en.wikipedia.org/wiki/Mehmood_(actor)" TargetMode="External" Id="rId731" /><Relationship Type="http://schemas.openxmlformats.org/officeDocument/2006/relationships/hyperlink" Target="https://en.wikipedia.org/wiki/Mehul_Kumar" TargetMode="External" Id="rId732" /><Relationship Type="http://schemas.openxmlformats.org/officeDocument/2006/relationships/hyperlink" Target="https://en.wikipedia.org/wiki/Milap_Zaveri" TargetMode="External" Id="rId733" /><Relationship Type="http://schemas.openxmlformats.org/officeDocument/2006/relationships/hyperlink" Target="https://en.wikipedia.org/wiki/Mushir_Alam" TargetMode="External" Id="rId734" /><Relationship Type="http://schemas.openxmlformats.org/officeDocument/2006/relationships/hyperlink" Target="https://en.wikipedia.org/wiki/Mushtaq_Shiekh" TargetMode="External" Id="rId735" /><Relationship Type="http://schemas.openxmlformats.org/officeDocument/2006/relationships/hyperlink" Target="https://en.wikipedia.org/wiki/Narendra_Bedi" TargetMode="External" Id="rId736" /><Relationship Type="http://schemas.openxmlformats.org/officeDocument/2006/relationships/hyperlink" Target="https://en.wikipedia.org/wiki/Pradeep_Sarkar" TargetMode="External" Id="rId737" /><Relationship Type="http://schemas.openxmlformats.org/officeDocument/2006/relationships/hyperlink" Target="https://en.wikipedia.org/wiki/Prakash_Jha" TargetMode="External" Id="rId738" /><Relationship Type="http://schemas.openxmlformats.org/officeDocument/2006/relationships/hyperlink" Target="https://en.wikipedia.org/wiki/Pritam" TargetMode="External" Id="rId739" /><Relationship Type="http://schemas.openxmlformats.org/officeDocument/2006/relationships/hyperlink" Target="https://en.wikipedia.org/wiki/Rajkamal_Kalamandir" TargetMode="External" Id="rId740" /><Relationship Type="http://schemas.openxmlformats.org/officeDocument/2006/relationships/hyperlink" Target="https://en.wikipedia.org/wiki/Rakeysh_Omprakash_Mehra" TargetMode="External" Id="rId741" /><Relationship Type="http://schemas.openxmlformats.org/officeDocument/2006/relationships/hyperlink" Target="https://en.wikipedia.org/wiki/Ranjit_Barot" TargetMode="External" Id="rId742" /><Relationship Type="http://schemas.openxmlformats.org/officeDocument/2006/relationships/hyperlink" Target="https://en.wikipedia.org/wiki/Ravi_Tandon" TargetMode="External" Id="rId743" /><Relationship Type="http://schemas.openxmlformats.org/officeDocument/2006/relationships/hyperlink" Target="https://en.wikipedia.org/wiki/Ritesh_Sidhwani" TargetMode="External" Id="rId744" /><Relationship Type="http://schemas.openxmlformats.org/officeDocument/2006/relationships/hyperlink" Target="https://en.wikipedia.org/wiki/Romesh_Sharma" TargetMode="External" Id="rId745" /><Relationship Type="http://schemas.openxmlformats.org/officeDocument/2006/relationships/hyperlink" Target="https://en.wikipedia.org/wiki/S._D._Burman" TargetMode="External" Id="rId746" /><Relationship Type="http://schemas.openxmlformats.org/officeDocument/2006/relationships/hyperlink" Target="https://en.wikipedia.org/wiki/Sagar_Sarhadi" TargetMode="External" Id="rId747" /><Relationship Type="http://schemas.openxmlformats.org/officeDocument/2006/relationships/hyperlink" Target="https://en.wikipedia.org/wiki/Sahara_Movie_Studios" TargetMode="External" Id="rId748" /><Relationship Type="http://schemas.openxmlformats.org/officeDocument/2006/relationships/hyperlink" Target="https://en.wikipedia.org/wiki/Sajid-Farhad" TargetMode="External" Id="rId749" /><Relationship Type="http://schemas.openxmlformats.org/officeDocument/2006/relationships/hyperlink" Target="https://en.wikipedia.org/wiki/Sajid%E2%80%93Wajid" TargetMode="External" Id="rId750" /><Relationship Type="http://schemas.openxmlformats.org/officeDocument/2006/relationships/hyperlink" Target="https://en.wikipedia.org/wiki/Salim_Khan" TargetMode="External" Id="rId751" /><Relationship Type="http://schemas.openxmlformats.org/officeDocument/2006/relationships/hyperlink" Target="https://en.wikipedia.org/wiki/Sanchit_Balhara_and_Ankit_Balhara" TargetMode="External" Id="rId752" /><Relationship Type="http://schemas.openxmlformats.org/officeDocument/2006/relationships/hyperlink" Target="https://en.wikipedia.org/wiki/Sandeep_Chowta" TargetMode="External" Id="rId753" /><Relationship Type="http://schemas.openxmlformats.org/officeDocument/2006/relationships/hyperlink" Target="https://en.wikipedia.org/wiki/Sandesh_Shandilya" TargetMode="External" Id="rId754" /><Relationship Type="http://schemas.openxmlformats.org/officeDocument/2006/relationships/hyperlink" Target="https://en.wikipedia.org/wiki/Sanjay_Gupta_(director)" TargetMode="External" Id="rId755" /><Relationship Type="http://schemas.openxmlformats.org/officeDocument/2006/relationships/hyperlink" Target="https://en.wikipedia.org/wiki/Shaad_Ali" TargetMode="External" Id="rId756" /><Relationship Type="http://schemas.openxmlformats.org/officeDocument/2006/relationships/hyperlink" Target="https://en.wikipedia.org/wiki/Sneha_Khanwalkar" TargetMode="External" Id="rId757" /><Relationship Type="http://schemas.openxmlformats.org/officeDocument/2006/relationships/hyperlink" Target="https://en.wikipedia.org/wiki/Sunanda_Murali_Manohar" TargetMode="External" Id="rId758" /><Relationship Type="http://schemas.openxmlformats.org/officeDocument/2006/relationships/hyperlink" Target="https://en.wikipedia.org/wiki/Sunil_Manchanda" TargetMode="External" Id="rId759" /><Relationship Type="http://schemas.openxmlformats.org/officeDocument/2006/relationships/hyperlink" Target="https://en.wikipedia.org/wiki/Swanand_Kirkire" TargetMode="External" Id="rId760" /><Relationship Type="http://schemas.openxmlformats.org/officeDocument/2006/relationships/hyperlink" Target="https://en.wikipedia.org/wiki/T._Rama_Rao" TargetMode="External" Id="rId761" /><Relationship Type="http://schemas.openxmlformats.org/officeDocument/2006/relationships/hyperlink" Target="https://en.wikipedia.org/wiki/T-Series_(company)" TargetMode="External" Id="rId762" /><Relationship Type="http://schemas.openxmlformats.org/officeDocument/2006/relationships/hyperlink" Target="https://en.wikipedia.org/wiki/Tarachand_Barjatya" TargetMode="External" Id="rId763" /><Relationship Type="http://schemas.openxmlformats.org/officeDocument/2006/relationships/hyperlink" Target="https://www.dnaindia.com/bollywood/report-meet-producers-tito-tony-first-brought-amitabh-bachchan-rekha-together-on-screen-went-against-jaya-bachchan-3069812" TargetMode="External" Id="rId764" /><Relationship Type="http://schemas.openxmlformats.org/officeDocument/2006/relationships/hyperlink" Target="https://en.wikipedia.org/wiki/Vaishal_Shah" TargetMode="External" Id="rId765" /><Relationship Type="http://schemas.openxmlformats.org/officeDocument/2006/relationships/hyperlink" Target="https://en.wikipedia.org/wiki/Vanraj_Bhatia" TargetMode="External" Id="rId766" /><Relationship Type="http://schemas.openxmlformats.org/officeDocument/2006/relationships/hyperlink" Target="https://en.wikipedia.org/wiki/Viacom18_Studios" TargetMode="External" Id="rId767" /><Relationship Type="http://schemas.openxmlformats.org/officeDocument/2006/relationships/hyperlink" Target="https://en.wikipedia.org/wiki/Vijay_Raghav_Rao" TargetMode="External" Id="rId768" /><Relationship Type="http://schemas.openxmlformats.org/officeDocument/2006/relationships/hyperlink" Target="https://en.wikipedia.org/wiki/Viju_Shah" TargetMode="External" Id="rId769" /><Relationship Type="http://schemas.openxmlformats.org/officeDocument/2006/relationships/hyperlink" Target="https://en.wikipedia.org/wiki/Vipul_Shah" TargetMode="External" Id="rId770" /><Relationship Type="http://schemas.openxmlformats.org/officeDocument/2006/relationships/hyperlink" Target="https://en.wikipedia.org/wiki/Vishal_Bhardwaj" TargetMode="External" Id="rId771" /><Relationship Type="http://schemas.openxmlformats.org/officeDocument/2006/relationships/hyperlink" Target="https://en.wikipedia.org/wiki/Aniruddha_Roy_Chowdhury" TargetMode="External" Id="rId772" /><Relationship Type="http://schemas.openxmlformats.org/officeDocument/2006/relationships/hyperlink" Target="https://en.wikipedia.org/wiki/Anubhav_Sinha" TargetMode="External" Id="rId773" /><Relationship Type="http://schemas.openxmlformats.org/officeDocument/2006/relationships/hyperlink" Target="https://en.wikipedia.org/wiki/Ayan_Mukerji" TargetMode="External" Id="rId774" /><Relationship Type="http://schemas.openxmlformats.org/officeDocument/2006/relationships/hyperlink" Target="https://en.wikipedia.org/wiki/B._R._Ishara" TargetMode="External" Id="rId775" /><Relationship Type="http://schemas.openxmlformats.org/officeDocument/2006/relationships/hyperlink" Target="https://en.wikipedia.org/wiki/Bejoy_Nambiar" TargetMode="External" Id="rId776" /><Relationship Type="http://schemas.openxmlformats.org/officeDocument/2006/relationships/hyperlink" Target="https://en.wikipedia.org/wiki/C._V._Sridhar" TargetMode="External" Id="rId777" /><Relationship Type="http://schemas.openxmlformats.org/officeDocument/2006/relationships/hyperlink" Target="https://en.wikipedia.org/wiki/Chandra_Barot" TargetMode="External" Id="rId778" /><Relationship Type="http://schemas.openxmlformats.org/officeDocument/2006/relationships/hyperlink" Target="https://en.wikipedia.org/wiki/E._V._V._Satyanarayana" TargetMode="External" Id="rId779" /><Relationship Type="http://schemas.openxmlformats.org/officeDocument/2006/relationships/hyperlink" Target="https://en.wikipedia.org/wiki/Farah_Khan" TargetMode="External" Id="rId780" /><Relationship Type="http://schemas.openxmlformats.org/officeDocument/2006/relationships/hyperlink" Target="https://en.wikipedia.org/wiki/Gennady_Vasilyev" TargetMode="External" Id="rId781" /><Relationship Type="http://schemas.openxmlformats.org/officeDocument/2006/relationships/hyperlink" Target="https://en.wikipedia.org/wiki/Govind_Nihalani" TargetMode="External" Id="rId782" /><Relationship Type="http://schemas.openxmlformats.org/officeDocument/2006/relationships/hyperlink" Target="https://en.wikipedia.org/wiki/J._D._Chakravarthy" TargetMode="External" Id="rId783" /><Relationship Type="http://schemas.openxmlformats.org/officeDocument/2006/relationships/hyperlink" Target="https://en.wikipedia.org/wiki/K._Bhagyaraj" TargetMode="External" Id="rId784" /><Relationship Type="http://schemas.openxmlformats.org/officeDocument/2006/relationships/hyperlink" Target="https://en.wikipedia.org/wiki/K._V._Raju" TargetMode="External" Id="rId785" /><Relationship Type="http://schemas.openxmlformats.org/officeDocument/2006/relationships/hyperlink" Target="https://en.wikipedia.org/wiki/Kaizad_Gustad" TargetMode="External" Id="rId786" /><Relationship Type="http://schemas.openxmlformats.org/officeDocument/2006/relationships/hyperlink" Target="https://en.wikipedia.org/wiki/Kangana_Ranaut" TargetMode="External" Id="rId787" /><Relationship Type="http://schemas.openxmlformats.org/officeDocument/2006/relationships/hyperlink" Target="https://en.wikipedia.org/wiki/Khwaja_Ahmad_Abbas" TargetMode="External" Id="rId788" /><Relationship Type="http://schemas.openxmlformats.org/officeDocument/2006/relationships/hyperlink" Target="https://en.wikipedia.org/wiki/Krish_Jagarlamudi" TargetMode="External" Id="rId789" /><Relationship Type="http://schemas.openxmlformats.org/officeDocument/2006/relationships/hyperlink" Target="https://en.wikipedia.org/wiki/Leena_Yadav" TargetMode="External" Id="rId790" /><Relationship Type="http://schemas.openxmlformats.org/officeDocument/2006/relationships/hyperlink" Target="https://en.wikipedia.org/wiki/Mahesh_Manjrekar" TargetMode="External" Id="rId791" /><Relationship Type="http://schemas.openxmlformats.org/officeDocument/2006/relationships/hyperlink" Target="https://en.wikipedia.org/wiki/Milan_Luthria" TargetMode="External" Id="rId792" /><Relationship Type="http://schemas.openxmlformats.org/officeDocument/2006/relationships/hyperlink" Target="https://en.wikipedia.org/wiki/Nag_Ashwin" TargetMode="External" Id="rId793" /><Relationship Type="http://schemas.openxmlformats.org/officeDocument/2006/relationships/hyperlink" Target="https://en.wikipedia.org/wiki/Nagraj_Manjule" TargetMode="External" Id="rId794" /><Relationship Type="http://schemas.openxmlformats.org/officeDocument/2006/relationships/hyperlink" Target="https://en.wikipedia.org/wiki/Nitesh_Tiwari" TargetMode="External" Id="rId795" /><Relationship Type="http://schemas.openxmlformats.org/officeDocument/2006/relationships/hyperlink" Target="https://en.wikipedia.org/wiki/Pramod_Chakravorty" TargetMode="External" Id="rId796" /><Relationship Type="http://schemas.openxmlformats.org/officeDocument/2006/relationships/hyperlink" Target="https://en.wikipedia.org/wiki/Prawaal_Raman" TargetMode="External" Id="rId797" /><Relationship Type="http://schemas.openxmlformats.org/officeDocument/2006/relationships/hyperlink" Target="https://en.wikipedia.org/wiki/Puri_Jagannadh" TargetMode="External" Id="rId798" /><Relationship Type="http://schemas.openxmlformats.org/officeDocument/2006/relationships/hyperlink" Target="https://en.wikipedia.org/wiki/Raj_Khosla" TargetMode="External" Id="rId799" /><Relationship Type="http://schemas.openxmlformats.org/officeDocument/2006/relationships/hyperlink" Target="https://en.wikipedia.org/wiki/Raj_N._Sippy" TargetMode="External" Id="rId800" /><Relationship Type="http://schemas.openxmlformats.org/officeDocument/2006/relationships/hyperlink" Target="https://en.wikipedia.org/wiki/Rakesh_Roshan" TargetMode="External" Id="rId801" /><Relationship Type="http://schemas.openxmlformats.org/officeDocument/2006/relationships/hyperlink" Target="https://en.wikipedia.org/wiki/Ravikant_Nagaich" TargetMode="External" Id="rId802" /><Relationship Type="http://schemas.openxmlformats.org/officeDocument/2006/relationships/hyperlink" Target="https://en.wikipedia.org/wiki/Ribhu_Dasgupta" TargetMode="External" Id="rId803" /><Relationship Type="http://schemas.openxmlformats.org/officeDocument/2006/relationships/hyperlink" Target="https://en.wikipedia.org/wiki/Rituparno_Ghosh" TargetMode="External" Id="rId804" /><Relationship Type="http://schemas.openxmlformats.org/officeDocument/2006/relationships/hyperlink" Target="https://en.wikipedia.org/wiki/Rohit_Shetty" TargetMode="External" Id="rId805" /><Relationship Type="http://schemas.openxmlformats.org/officeDocument/2006/relationships/hyperlink" Target="https://en.wikipedia.org/wiki/S._S._Balan" TargetMode="External" Id="rId806" /><Relationship Type="http://schemas.openxmlformats.org/officeDocument/2006/relationships/hyperlink" Target="https://en.wikipedia.org/wiki/Sajid_Khan_(director)" TargetMode="External" Id="rId807" /><Relationship Type="http://schemas.openxmlformats.org/officeDocument/2006/relationships/hyperlink" Target="https://en.wikipedia.org/wiki/Sanjay_Leela_Bhansali" TargetMode="External" Id="rId808" /><Relationship Type="http://schemas.openxmlformats.org/officeDocument/2006/relationships/hyperlink" Target="https://en.wikipedia.org/wiki/Shashi_Kapoor" TargetMode="External" Id="rId809" /><Relationship Type="http://schemas.openxmlformats.org/officeDocument/2006/relationships/hyperlink" Target="https://en.wikipedia.org/wiki/Sooraj_Barjatya" TargetMode="External" Id="rId810" /><Relationship Type="http://schemas.openxmlformats.org/officeDocument/2006/relationships/hyperlink" Target="https://en.wikipedia.org/wiki/Sudhendu_Roy" TargetMode="External" Id="rId811" /><Relationship Type="http://schemas.openxmlformats.org/officeDocument/2006/relationships/hyperlink" Target="https://en.wikipedia.org/wiki/Sultan_Ahmed_(director)" TargetMode="External" Id="rId812" /><Relationship Type="http://schemas.openxmlformats.org/officeDocument/2006/relationships/hyperlink" Target="https://en.wikipedia.org/wiki/Suneel_Darshan" TargetMode="External" Id="rId813" /><Relationship Type="http://schemas.openxmlformats.org/officeDocument/2006/relationships/hyperlink" Target="https://en.wikipedia.org/wiki/T._J._Gnanavel" TargetMode="External" Id="rId814" /><Relationship Type="http://schemas.openxmlformats.org/officeDocument/2006/relationships/hyperlink" Target="https://en.wikipedia.org/wiki/Umesh_Shukla" TargetMode="External" Id="rId815" /><Relationship Type="http://schemas.openxmlformats.org/officeDocument/2006/relationships/hyperlink" Target="https://en.wikipedia.org/wiki/Vijay_Anand_(filmmaker)" TargetMode="External" Id="rId816" /><Relationship Type="http://schemas.openxmlformats.org/officeDocument/2006/relationships/hyperlink" Target="https://en.wikipedia.org/wiki/Vijay_Krishna_Acharya" TargetMode="External" Id="rId817" /><Relationship Type="http://schemas.openxmlformats.org/officeDocument/2006/relationships/hyperlink" Target="https://en.wikipedia.org/wiki/Vikram_Bhatt" TargetMode="External" Id="rId818" /><Relationship Type="http://schemas.openxmlformats.org/officeDocument/2006/relationships/hyperlink" Target="https://en.wikipedia.org/wiki/Vivek_Sharma" TargetMode="External" Id="rId819" /><Relationship Type="http://schemas.openxmlformats.org/officeDocument/2006/relationships/hyperlink" Target="https://letterboxd.com/film/film-hi-film/" TargetMode="External" Id="rId820" /><Relationship Type="http://schemas.openxmlformats.org/officeDocument/2006/relationships/hyperlink" Target="https://en.wikipedia.org/wiki/List_of_awards_and_nominations_received_by_Amitabh_Bachchan" TargetMode="External" Id="rId821" /></Relationships>
</file>

<file path=xl/worksheets/sheet1.xml><?xml version="1.0" encoding="utf-8"?>
<worksheet xmlns="http://schemas.openxmlformats.org/spreadsheetml/2006/main">
  <sheetPr>
    <outlinePr summaryBelow="1" summaryRight="1"/>
    <pageSetUpPr/>
  </sheetPr>
  <dimension ref="A1:AN71"/>
  <sheetViews>
    <sheetView workbookViewId="0">
      <selection activeCell="A1" sqref="A1"/>
    </sheetView>
  </sheetViews>
  <sheetFormatPr baseColWidth="8" defaultRowHeight="15"/>
  <cols>
    <col width="40" customWidth="1" min="1" max="1"/>
    <col width="38" customWidth="1" min="2" max="2"/>
    <col width="14" customWidth="1" min="3" max="3"/>
    <col width="52" customWidth="1" min="4" max="4"/>
    <col width="14" customWidth="1" min="5" max="5"/>
    <col width="3" customWidth="1" min="6" max="6"/>
    <col hidden="1" width="13" customWidth="1" min="40" max="40"/>
  </cols>
  <sheetData>
    <row r="1">
      <c r="A1" s="1" t="inlineStr">
        <is>
          <t>Amitabh Bachchan: Filmography Overview</t>
        </is>
      </c>
      <c r="AN1" t="inlineStr">
        <is>
          <t>Overall Relationship Classification</t>
        </is>
      </c>
    </row>
    <row r="2">
      <c r="A2" s="2" t="inlineStr">
        <is>
          <t>Generated 2026-09-18 from the research files. Research cutoff: 2026-09-13. Released feature-film acting appearances through 13 September 2026 (260 films), including cameos, guest and special appearances, self appearances, narration and voice roles, and films in Bhojpuri, English, Gujarati, Kannada, Malayalam, Marathi, Punjabi, Tamil, Telugu and Tulu. The bilingual Barsaat Ki Ek Raat and its Bengali version Anusandhan (1981) share one row. Excluded: the unreleased Zamaanat and Kalki 2898 AD – Part 2; Section 84, not released by the cutoff; the short film Power (2012); Bunty Aur Babli 2 (2021), which uses archival footage only; Veergatha (2016), an audiovisual with no evidence of a theatrical feature release; documentaries (the Hindi narration of March of the Penguins, The Story of Film: An Odyssey, Bollywood: The Greatest Love Story Ever Told, The Journey of India, The Romantics, Angry Young Men, Naam Tha Kanhaiyalal and The Real Superstar); television; music videos; and producer-only credits. Release dates are Indian theatrical dates where the film article gives them, otherwise the year. Box-office figures without a nett/gross label are kept in research notes rather than money columns. Three scope questions were resolved on 18 September 2026 in favour of inclusion, each against a competing reading recorded in the film's research notes: Cinema Cinema (1979), a staged quasi-documentary in which Bachchan appears as himself in an original interview, is kept despite the general exclusion of documentaries; Film Hi Film (1983), whose newly shot frame story surrounds star footage drawn from unreleased and unfinished films, is kept and distinguished from the excluded Bunty Aur Babli 2; and The Great Leader (2017), the Hindi dub of the Bhojpuri Ganga Devi (2012), keeps a row separate from it, so those two rows describe one production in two language versions and count as one film when totalling distinct productions. Nine films have no Wikipedia article and rest on IMDb listings or on newspaper citations in the Wikipedia filmography. Awards cover Bachchan's own wins, nominations and honours as listed on the Wikipedia awards page (single-source, Medium confidence). Awards for his television work (Kaun Banega Crorepati, Bigg Boss) are kept with a note and no Film ID, since television is outside the filmography scope but belongs to his award record. Civilian honours, honorary doctorates and lifetime tributes are marked Honorary and carry no Film ID.</t>
        </is>
      </c>
      <c r="AN2" t="inlineStr">
        <is>
          <t>Frictionless idealized romance</t>
        </is>
      </c>
    </row>
    <row r="3">
      <c r="AN3" t="inlineStr">
        <is>
          <t>United couple versus external world</t>
        </is>
      </c>
    </row>
    <row r="4">
      <c r="A4" s="3" t="inlineStr">
        <is>
          <t>Career summary</t>
        </is>
      </c>
      <c r="AN4" t="inlineStr">
        <is>
          <t>Friendship to love</t>
        </is>
      </c>
    </row>
    <row r="5">
      <c r="A5" s="4" t="inlineStr">
        <is>
          <t>Metric</t>
        </is>
      </c>
      <c r="B5" s="4" t="inlineStr">
        <is>
          <t>Value</t>
        </is>
      </c>
      <c r="C5" s="4" t="inlineStr">
        <is>
          <t>Method</t>
        </is>
      </c>
      <c r="D5" s="4" t="inlineStr">
        <is>
          <t>Notes</t>
        </is>
      </c>
      <c r="AN5" t="inlineStr">
        <is>
          <t>Rivals to lovers</t>
        </is>
      </c>
    </row>
    <row r="6" ht="19" customHeight="1">
      <c r="A6" s="5" t="inlineStr">
        <is>
          <t>Actor</t>
        </is>
      </c>
      <c r="B6" s="5" t="inlineStr">
        <is>
          <t>Amitabh Bachchan</t>
        </is>
      </c>
      <c r="C6" s="5" t="inlineStr">
        <is>
          <t>Research file</t>
        </is>
      </c>
      <c r="D6" s="5" t="inlineStr"/>
      <c r="AN6" t="inlineStr">
        <is>
          <t>Playful conflict masking attraction</t>
        </is>
      </c>
    </row>
    <row r="7" ht="19" customHeight="1">
      <c r="A7" s="5" t="inlineStr">
        <is>
          <t>Career period</t>
        </is>
      </c>
      <c r="B7" s="5">
        <f>IF(COUNT(Films!$D$2:$D$261)=0,"n/a",MIN(Films!$D$2:$D$261)&amp;"–"&amp;MAX(Films!$D$2:$D$261))</f>
        <v/>
      </c>
      <c r="C7" s="5" t="inlineStr">
        <is>
          <t>Formula</t>
        </is>
      </c>
      <c r="D7" s="5" t="inlineStr">
        <is>
          <t>First to latest theatrical release year in Films</t>
        </is>
      </c>
      <c r="AN7" t="inlineStr">
        <is>
          <t>Genuine incompatibility gradually resolved</t>
        </is>
      </c>
    </row>
    <row r="8" ht="19" customHeight="1">
      <c r="A8" s="5" t="inlineStr">
        <is>
          <t>Research cutoff date</t>
        </is>
      </c>
      <c r="B8" s="6" t="n">
        <v>46278</v>
      </c>
      <c r="C8" s="5" t="inlineStr">
        <is>
          <t>Research file</t>
        </is>
      </c>
      <c r="D8" s="5" t="inlineStr"/>
      <c r="AN8" t="inlineStr">
        <is>
          <t>Established relationship</t>
        </is>
      </c>
    </row>
    <row r="9" ht="19" customHeight="1">
      <c r="A9" s="5" t="inlineStr">
        <is>
          <t>Total released acting films</t>
        </is>
      </c>
      <c r="B9" s="5">
        <f>COUNTA(Films!$A$2:$A$261)</f>
        <v/>
      </c>
      <c r="C9" s="5" t="inlineStr">
        <is>
          <t>Formula</t>
        </is>
      </c>
      <c r="D9" s="5" t="inlineStr"/>
      <c r="AN9" t="inlineStr">
        <is>
          <t>Marriage under strain</t>
        </is>
      </c>
    </row>
    <row r="10" ht="19" customHeight="1">
      <c r="A10" s="5" t="inlineStr">
        <is>
          <t>Lead and co-lead films</t>
        </is>
      </c>
      <c r="B10" s="5">
        <f>COUNTIF(Films!$T$2:$T$261,"Lead")+COUNTIF(Films!$T$2:$T$261,"Co-lead")+COUNTIF(Films!$T$2:$T$261,"Ensemble lead")</f>
        <v/>
      </c>
      <c r="C10" s="5" t="inlineStr">
        <is>
          <t>Formula</t>
        </is>
      </c>
      <c r="D10" s="5" t="inlineStr">
        <is>
          <t>Role Type: Lead, Co-lead, Ensemble lead</t>
        </is>
      </c>
      <c r="AN10" t="inlineStr">
        <is>
          <t>Relationship damaged by mistrust</t>
        </is>
      </c>
    </row>
    <row r="11" ht="19" customHeight="1">
      <c r="A11" s="5" t="inlineStr">
        <is>
          <t>Supporting roles</t>
        </is>
      </c>
      <c r="B11" s="5">
        <f>COUNTIF(Films!$T$2:$T$261,"Supporting")+COUNTIF(Films!$T$2:$T$261,"Antagonist")</f>
        <v/>
      </c>
      <c r="C11" s="5" t="inlineStr">
        <is>
          <t>Formula</t>
        </is>
      </c>
      <c r="D11" s="5" t="inlineStr">
        <is>
          <t>Role Type: Supporting, Antagonist</t>
        </is>
      </c>
      <c r="AN11" t="inlineStr">
        <is>
          <t>Relationship manipulated by outsiders</t>
        </is>
      </c>
    </row>
    <row r="12" ht="19" customHeight="1">
      <c r="A12" s="5" t="inlineStr">
        <is>
          <t>Cameos and special appearances</t>
        </is>
      </c>
      <c r="B12" s="5">
        <f>COUNTIF(Films!$T$2:$T$261,"Cameo")+COUNTIF(Films!$T$2:$T$261,"Extended special appearance")+COUNTIF(Films!$T$2:$T$261,"Self appearance")</f>
        <v/>
      </c>
      <c r="C12" s="5" t="inlineStr">
        <is>
          <t>Formula</t>
        </is>
      </c>
      <c r="D12" s="5" t="inlineStr">
        <is>
          <t>Role Type: Cameo, Extended special appearance, Self appearance</t>
        </is>
      </c>
      <c r="AN12" t="inlineStr">
        <is>
          <t>Forbidden love</t>
        </is>
      </c>
    </row>
    <row r="13" ht="19" customHeight="1">
      <c r="A13" s="5" t="inlineStr">
        <is>
          <t>Voice, narration and child roles</t>
        </is>
      </c>
      <c r="B13" s="5">
        <f>COUNTIF(Films!$T$2:$T$261,"Voice role")+COUNTIF(Films!$T$2:$T$261,"Narrator")+COUNTIF(Films!$T$2:$T$261,"Child role")</f>
        <v/>
      </c>
      <c r="C13" s="5" t="inlineStr">
        <is>
          <t>Formula</t>
        </is>
      </c>
      <c r="D13" s="5" t="inlineStr">
        <is>
          <t>Role Type: Voice role, Narrator, Child role</t>
        </is>
      </c>
      <c r="AN13" t="inlineStr">
        <is>
          <t>Unrequited love</t>
        </is>
      </c>
    </row>
    <row r="14" ht="19" customHeight="1">
      <c r="A14" s="5" t="inlineStr">
        <is>
          <t>Films with central romance</t>
        </is>
      </c>
      <c r="B14" s="5">
        <f>COUNTIF(Films!$AE$2:$AE$261,"Central")</f>
        <v/>
      </c>
      <c r="C14" s="5" t="inlineStr">
        <is>
          <t>Formula</t>
        </is>
      </c>
      <c r="D14" s="5" t="inlineStr">
        <is>
          <t>Romance Presence: Central</t>
        </is>
      </c>
      <c r="AN14" t="inlineStr">
        <is>
          <t>Love triangle</t>
        </is>
      </c>
    </row>
    <row r="15" ht="19" customHeight="1">
      <c r="A15" s="5" t="inlineStr">
        <is>
          <t>Films with major romance</t>
        </is>
      </c>
      <c r="B15" s="5">
        <f>COUNTIF(Films!$AE$2:$AE$261,"Major")</f>
        <v/>
      </c>
      <c r="C15" s="5" t="inlineStr">
        <is>
          <t>Formula</t>
        </is>
      </c>
      <c r="D15" s="5" t="inlineStr">
        <is>
          <t>Romance Presence: Major</t>
        </is>
      </c>
      <c r="AN15" t="inlineStr">
        <is>
          <t>Tragic lovers</t>
        </is>
      </c>
    </row>
    <row r="16" ht="19" customHeight="1">
      <c r="A16" s="5" t="inlineStr">
        <is>
          <t>Films with secondary romance</t>
        </is>
      </c>
      <c r="B16" s="5">
        <f>COUNTIF(Films!$AE$2:$AE$261,"Secondary")</f>
        <v/>
      </c>
      <c r="C16" s="5" t="inlineStr">
        <is>
          <t>Formula</t>
        </is>
      </c>
      <c r="D16" s="5" t="inlineStr">
        <is>
          <t>Romance Presence: Secondary</t>
        </is>
      </c>
      <c r="AN16" t="inlineStr">
        <is>
          <t>Unequal or coercive relationship</t>
        </is>
      </c>
    </row>
    <row r="17" ht="19" customHeight="1">
      <c r="A17" s="5" t="inlineStr">
        <is>
          <t>Films with minor or implied romance</t>
        </is>
      </c>
      <c r="B17" s="5">
        <f>COUNTIF(Films!$AE$2:$AE$261,"Minor")+COUNTIF(Films!$AE$2:$AE$261,"Implied")</f>
        <v/>
      </c>
      <c r="C17" s="5" t="inlineStr">
        <is>
          <t>Formula</t>
        </is>
      </c>
      <c r="D17" s="5" t="inlineStr">
        <is>
          <t>Romance Presence: Minor, Implied</t>
        </is>
      </c>
      <c r="AN17" t="inlineStr">
        <is>
          <t>Obsessive pursuit</t>
        </is>
      </c>
    </row>
    <row r="18" ht="19" customHeight="1">
      <c r="A18" s="5" t="inlineStr">
        <is>
          <t>Films without meaningful romance</t>
        </is>
      </c>
      <c r="B18" s="5">
        <f>COUNTIF(Films!$AE$2:$AE$261,"None")</f>
        <v/>
      </c>
      <c r="C18" s="5" t="inlineStr">
        <is>
          <t>Formula</t>
        </is>
      </c>
      <c r="D18" s="5" t="inlineStr">
        <is>
          <t>Romance Presence: None</t>
        </is>
      </c>
      <c r="AN18" t="inlineStr">
        <is>
          <t>Romance subordinate to another genre</t>
        </is>
      </c>
    </row>
    <row r="19" ht="19" customHeight="1">
      <c r="A19" s="5" t="inlineStr">
        <is>
          <t>Distinct principal female co-stars</t>
        </is>
      </c>
      <c r="B19" s="5" t="n">
        <v>117</v>
      </c>
      <c r="C19" s="5" t="inlineStr">
        <is>
          <t>Build script</t>
        </is>
      </c>
      <c r="D19" s="5" t="inlineStr">
        <is>
          <t>Distinct names in Principal Female Lead or Leads</t>
        </is>
      </c>
      <c r="AN19" t="inlineStr">
        <is>
          <t>Multiple romantic relationships</t>
        </is>
      </c>
    </row>
    <row r="20" ht="19" customHeight="1">
      <c r="A20" s="5" t="inlineStr">
        <is>
          <t>Romantic pairings recorded</t>
        </is>
      </c>
      <c r="B20" s="5">
        <f>COUNTA(Romances!$A$2:$A$96)</f>
        <v/>
      </c>
      <c r="C20" s="5" t="inlineStr">
        <is>
          <t>Formula</t>
        </is>
      </c>
      <c r="D20" s="5" t="inlineStr"/>
      <c r="AN20" t="inlineStr">
        <is>
          <t>No meaningful romance</t>
        </is>
      </c>
    </row>
    <row r="21" ht="19" customHeight="1">
      <c r="A21" s="5" t="inlineStr">
        <is>
          <t>Most frequent romantic co-star</t>
        </is>
      </c>
      <c r="B21" s="5" t="inlineStr">
        <is>
          <t>Parveen Babi; Raakhee (8 films each)</t>
        </is>
      </c>
      <c r="C21" s="5" t="inlineStr">
        <is>
          <t>Build script</t>
        </is>
      </c>
      <c r="D21" s="5" t="inlineStr">
        <is>
          <t>Films with a Romances row for her</t>
        </is>
      </c>
    </row>
    <row r="22" ht="19" customHeight="1">
      <c r="A22" s="5" t="inlineStr">
        <is>
          <t>Most frequent director</t>
        </is>
      </c>
      <c r="B22" s="5" t="inlineStr">
        <is>
          <t>Hrishikesh Mukherjee (11 films)</t>
        </is>
      </c>
      <c r="C22" s="5" t="inlineStr">
        <is>
          <t>Build script</t>
        </is>
      </c>
      <c r="D22" s="5" t="inlineStr"/>
    </row>
    <row r="23" ht="34" customHeight="1">
      <c r="A23" s="5" t="inlineStr">
        <is>
          <t>Most frequent producer or production banner</t>
        </is>
      </c>
      <c r="B23" s="5" t="inlineStr">
        <is>
          <t>Amitabh Bachchan Corporation Limited; Yash Raj Films (8 films each)</t>
        </is>
      </c>
      <c r="C23" s="5" t="inlineStr">
        <is>
          <t>Build script</t>
        </is>
      </c>
      <c r="D23" s="5" t="inlineStr">
        <is>
          <t>From Production Banner</t>
        </is>
      </c>
    </row>
    <row r="24" ht="19" customHeight="1">
      <c r="A24" s="5" t="inlineStr">
        <is>
          <t>Most frequent music director</t>
        </is>
      </c>
      <c r="B24" s="5" t="inlineStr">
        <is>
          <t>R. D. Burman (30 films)</t>
        </is>
      </c>
      <c r="C24" s="5" t="inlineStr">
        <is>
          <t>Build script</t>
        </is>
      </c>
      <c r="D24" s="5" t="inlineStr">
        <is>
          <t>From Song Composer</t>
        </is>
      </c>
    </row>
    <row r="25" ht="19" customHeight="1">
      <c r="A25" s="5" t="inlineStr">
        <is>
          <t>Average pair-friction score</t>
        </is>
      </c>
      <c r="B25" s="7">
        <f>IFERROR(ROUND(AVERAGE(Romances!$Q$2:$Q$96),1),"n/a")</f>
        <v/>
      </c>
      <c r="C25" s="5" t="inlineStr">
        <is>
          <t>Formula</t>
        </is>
      </c>
      <c r="D25" s="5" t="inlineStr">
        <is>
          <t>Per pairing</t>
        </is>
      </c>
    </row>
    <row r="26" ht="19" customHeight="1">
      <c r="A26" s="5" t="inlineStr">
        <is>
          <t>Average external-opposition score</t>
        </is>
      </c>
      <c r="B26" s="7">
        <f>IFERROR(ROUND(AVERAGE(Romances!$S$2:$S$96),1),"n/a")</f>
        <v/>
      </c>
      <c r="C26" s="5" t="inlineStr">
        <is>
          <t>Formula</t>
        </is>
      </c>
      <c r="D26" s="5" t="inlineStr">
        <is>
          <t>Per pairing</t>
        </is>
      </c>
    </row>
    <row r="27" ht="19" customHeight="1">
      <c r="A27" s="5" t="inlineStr">
        <is>
          <t>Average lover-boy score</t>
        </is>
      </c>
      <c r="B27" s="7">
        <f>IFERROR(ROUND(AVERAGE(Romances!$V$2:$V$96),1),"n/a")</f>
        <v/>
      </c>
      <c r="C27" s="5" t="inlineStr">
        <is>
          <t>Formula</t>
        </is>
      </c>
      <c r="D27" s="5" t="inlineStr">
        <is>
          <t>Per pairing</t>
        </is>
      </c>
    </row>
    <row r="28" ht="19" customHeight="1">
      <c r="A28" s="5" t="inlineStr">
        <is>
          <t>Average romance-centrality score</t>
        </is>
      </c>
      <c r="B28" s="7">
        <f>IFERROR(ROUND(AVERAGE(Films!$AF$2:$AF$261),1),"n/a")</f>
        <v/>
      </c>
      <c r="C28" s="5" t="inlineStr">
        <is>
          <t>Formula</t>
        </is>
      </c>
      <c r="D28" s="5" t="inlineStr">
        <is>
          <t>Per film</t>
        </is>
      </c>
    </row>
    <row r="29" ht="34" customHeight="1">
      <c r="A29" s="5" t="inlineStr">
        <is>
          <t>Highest-grossing film</t>
        </is>
      </c>
      <c r="B29" s="5" t="inlineStr">
        <is>
          <t>Kalki 2898 AD (2024): 1,180 INR crore</t>
        </is>
      </c>
      <c r="C29" s="5" t="inlineStr">
        <is>
          <t>Build script</t>
        </is>
      </c>
      <c r="D29" s="5" t="inlineStr">
        <is>
          <t>Largest nominal worldwide gross among 59 film(s) reported in INR crore; not inflation-adjusted</t>
        </is>
      </c>
    </row>
    <row r="30" ht="34" customHeight="1">
      <c r="A30" s="5" t="inlineStr">
        <is>
          <t>Award wins received by the actor</t>
        </is>
      </c>
      <c r="B30" s="5">
        <f>COUNTIFS(Awards!$I$2:$I$267,"Win",Awards!$G$2:$G$267,"*Amitabh Bachchan*")</f>
        <v/>
      </c>
      <c r="C30" s="5" t="inlineStr">
        <is>
          <t>Formula</t>
        </is>
      </c>
      <c r="D30" s="5" t="inlineStr">
        <is>
          <t>Awards rows whose Recipient includes the actor, in any capacity: acting, directing, producing, honours</t>
        </is>
      </c>
    </row>
    <row r="31" ht="19" customHeight="1">
      <c r="A31" s="5" t="inlineStr">
        <is>
          <t>Acting award wins</t>
        </is>
      </c>
      <c r="B31" s="5">
        <f>COUNTIFS(Awards!$I$2:$I$267,"Win",Awards!$G$2:$G$267,"*Amitabh Bachchan*",Awards!$H$2:$H$267,"Actor")</f>
        <v/>
      </c>
      <c r="C31" s="5" t="inlineStr">
        <is>
          <t>Formula</t>
        </is>
      </c>
      <c r="D31" s="5" t="inlineStr">
        <is>
          <t>As above, limited to Recipient Type 'Actor'</t>
        </is>
      </c>
    </row>
    <row r="32" ht="19" customHeight="1">
      <c r="A32" s="5" t="inlineStr">
        <is>
          <t>Award nominations received by the actor</t>
        </is>
      </c>
      <c r="B32" s="5">
        <f>COUNTIFS(Awards!$I$2:$I$267,"Nomination",Awards!$G$2:$G$267,"*Amitabh Bachchan*")</f>
        <v/>
      </c>
      <c r="C32" s="5" t="inlineStr">
        <is>
          <t>Formula</t>
        </is>
      </c>
      <c r="D32" s="5" t="inlineStr">
        <is>
          <t>Nominations that did not win</t>
        </is>
      </c>
    </row>
    <row r="33" ht="19" customHeight="1">
      <c r="A33" s="5" t="inlineStr">
        <is>
          <t>Award wins for his films (all recipients)</t>
        </is>
      </c>
      <c r="B33" s="5">
        <f>COUNTIF(Awards!$I$2:$I$267,"Win")</f>
        <v/>
      </c>
      <c r="C33" s="5" t="inlineStr">
        <is>
          <t>Formula</t>
        </is>
      </c>
      <c r="D33" s="5" t="inlineStr"/>
    </row>
    <row r="34" ht="19" customHeight="1">
      <c r="A34" s="5" t="inlineStr">
        <is>
          <t>Source-confidence summary (films)</t>
        </is>
      </c>
      <c r="B34" s="5">
        <f>"High "&amp;COUNTIF(Films!$AS$2:$AS$261,"High")&amp;" · "&amp;"Medium "&amp;COUNTIF(Films!$AS$2:$AS$261,"Medium")&amp;" · "&amp;"Low "&amp;COUNTIF(Films!$AS$2:$AS$261,"Low")&amp;" · "&amp;"Unknown "&amp;COUNTIF(Films!$AS$2:$AS$261,"Unknown")</f>
        <v/>
      </c>
      <c r="C34" s="5" t="inlineStr">
        <is>
          <t>Formula</t>
        </is>
      </c>
      <c r="D34" s="5" t="inlineStr">
        <is>
          <t>Confidence Grade in Films</t>
        </is>
      </c>
    </row>
    <row r="35" ht="34" customHeight="1">
      <c r="A35" s="5" t="inlineStr">
        <is>
          <t>Sources by reliability tier</t>
        </is>
      </c>
      <c r="B35" s="5">
        <f>"A "&amp;COUNTIF(Sources!$L$2:$L$891,"A")&amp;" · "&amp;"B "&amp;COUNTIF(Sources!$L$2:$L$891,"B")&amp;" · "&amp;"C "&amp;COUNTIF(Sources!$L$2:$L$891,"C")&amp;" · "&amp;"D "&amp;COUNTIF(Sources!$L$2:$L$891,"D")</f>
        <v/>
      </c>
      <c r="C35" s="5" t="inlineStr">
        <is>
          <t>Formula</t>
        </is>
      </c>
      <c r="D35" s="5" t="inlineStr">
        <is>
          <t>A official · B reputable press · C reference databases · D weak</t>
        </is>
      </c>
    </row>
    <row r="37">
      <c r="A37" s="3" t="inlineStr">
        <is>
          <t>Career phases</t>
        </is>
      </c>
    </row>
    <row r="38">
      <c r="A38" s="4" t="inlineStr">
        <is>
          <t>Phase</t>
        </is>
      </c>
      <c r="B38" s="4" t="inlineStr">
        <is>
          <t>Years</t>
        </is>
      </c>
      <c r="C38" s="4" t="inlineStr">
        <is>
          <t>Films</t>
        </is>
      </c>
      <c r="D38" s="4" t="inlineStr">
        <is>
          <t>Summary</t>
        </is>
      </c>
      <c r="E38" s="4" t="inlineStr">
        <is>
          <t>Avg lover-boy score</t>
        </is>
      </c>
    </row>
    <row r="39" ht="124" customHeight="1">
      <c r="A39" s="5" t="inlineStr">
        <is>
          <t>Early career</t>
        </is>
      </c>
      <c r="B39" s="5" t="inlineStr">
        <is>
          <t>1969–1972</t>
        </is>
      </c>
      <c r="C39" s="8">
        <f>COUNTIFS(Films!$D$2:$D$261,"&gt;=1969",Films!$D$2:$D$261,"&lt;=1972")</f>
        <v/>
      </c>
      <c r="D39" s="5" t="inlineStr">
        <is>
          <t>Bachchan enters films as a narrator (Bhuvan Shome) and as one of seven leads in Saat Hindustani, and wins his first Filmfare award in a supporting part in Anand. The period is commercially weak and romantically incidental: his romances are subplots brokered by other characters or, in Parwana, an obsessive pursuit played as villainy. Lover-boy scores are correspondingly low, and several credits are cameos, guest spots and non-Hindi voice work.</t>
        </is>
      </c>
      <c r="E39" s="7">
        <f>IFERROR(ROUND(AVERAGEIFS(Romances!$V$2:$V$96,Romances!$D$2:$D$96,"&gt;=1969",Romances!$D$2:$D$96,"&lt;=1972"),1),"n/a")</f>
        <v/>
      </c>
    </row>
    <row r="40" ht="124" customHeight="1">
      <c r="A40" s="5" t="inlineStr">
        <is>
          <t>Rise to prominence</t>
        </is>
      </c>
      <c r="B40" s="5" t="inlineStr">
        <is>
          <t>1973–1974</t>
        </is>
      </c>
      <c r="C40" s="8">
        <f>COUNTIFS(Films!$D$2:$D$261,"&gt;=1973",Films!$D$2:$D$261,"&lt;=1974")</f>
        <v/>
      </c>
      <c r="D40" s="5" t="inlineStr">
        <is>
          <t>Salim–Javed's Zanjeer establishes the 'angry young man', a role written explicitly against the reigning romantic-hero image; the romance there is subordinate to the hero's rage and Mala functions as its moral check. Abhimaan, opposite Jaya Bhaduri, runs the opposite experiment, putting a marriage and male professional ego at the centre. The two poles of his screen romance — displaced by vengeance, or examined inside marriage — are both set in these two years.</t>
        </is>
      </c>
      <c r="E40" s="7">
        <f>IFERROR(ROUND(AVERAGEIFS(Romances!$V$2:$V$96,Romances!$D$2:$D$96,"&gt;=1973",Romances!$D$2:$D$96,"&lt;=1974"),1),"n/a")</f>
        <v/>
      </c>
    </row>
    <row r="41" ht="139" customHeight="1">
      <c r="A41" s="5" t="inlineStr">
        <is>
          <t>Peak years</t>
        </is>
      </c>
      <c r="B41" s="5" t="inlineStr">
        <is>
          <t>1975–1988</t>
        </is>
      </c>
      <c r="C41" s="8">
        <f>COUNTIFS(Films!$D$2:$D$261,"&gt;=1975",Films!$D$2:$D$261,"&lt;=1988")</f>
        <v/>
      </c>
      <c r="D41" s="5" t="inlineStr">
        <is>
          <t>Deewaar and Sholay consolidate superstardom, and the masala cycle (Amar Akbar Anthony, Don, Muqaddar Ka Sikandar, Trishul, Kaalia, Namak Halaal) dominates. Romance in this phase is overwhelmingly secondary: the pairings are comic courtships, rescue romances or renunciations that serve friendship and revenge plots, and heroines are frequently prizes or casualties. The exceptions are pointed — Kabhi Kabhie and Silsila treat lost and adulterous love directly, and Muqaddar Ka Sikandar builds a whole film on unrequited devotion.</t>
        </is>
      </c>
      <c r="E41" s="7">
        <f>IFERROR(ROUND(AVERAGEIFS(Romances!$V$2:$V$96,Romances!$D$2:$D$96,"&gt;=1975",Romances!$D$2:$D$96,"&lt;=1988"),1),"n/a")</f>
        <v/>
      </c>
    </row>
    <row r="42" ht="124" customHeight="1">
      <c r="A42" s="5" t="inlineStr">
        <is>
          <t>Career fluctuations and sabbatical</t>
        </is>
      </c>
      <c r="B42" s="5" t="inlineStr">
        <is>
          <t>1989–1999</t>
        </is>
      </c>
      <c r="C42" s="8">
        <f>COUNTIFS(Films!$D$2:$D$261,"&gt;=1989",Films!$D$2:$D$261,"&lt;=1999")</f>
        <v/>
      </c>
      <c r="D42" s="5" t="inlineStr">
        <is>
          <t>Commercial decline sets in after 1988, punctuated by Agneepath, which brings his first National Film Award for Best Actor, and by the successes of Aaj Ka Arjun and Hum. He announces semi-retirement after Khuda Gawah (1992), acts almost not at all for five years, founds ABCL, and returns with Mrityudata and Sooryavansham. Romance thins out further: wives exist largely to be widowed or avenged, and Sooryavansham's Radha is the rare partner with goals of her own.</t>
        </is>
      </c>
      <c r="E42" s="7">
        <f>IFERROR(ROUND(AVERAGEIFS(Romances!$V$2:$V$96,Romances!$D$2:$D$96,"&gt;=1989",Romances!$D$2:$D$96,"&lt;=1999"),1),"n/a")</f>
        <v/>
      </c>
    </row>
    <row r="43" ht="139" customHeight="1">
      <c r="A43" s="5" t="inlineStr">
        <is>
          <t>Return to success and patriarch roles</t>
        </is>
      </c>
      <c r="B43" s="5" t="inlineStr">
        <is>
          <t>2000–2026</t>
        </is>
      </c>
      <c r="C43" s="8">
        <f>COUNTIFS(Films!$D$2:$D$261,"&gt;=2000",Films!$D$2:$D$261,"&lt;=2026")</f>
        <v/>
      </c>
      <c r="D43" s="5" t="inlineStr">
        <is>
          <t>Mohabbatein reboots the career and fixes a new register: authority figures, fathers and patriarchs, followed by the prestige run of Black, Paa, Piku and Pink. Screen romance returns in inverted forms — the late companionate marriage of Baghban, the May–December transgressions of Nishabd and Cheeni Kum, and finally Gulabo Sitabo's wholly unsentimental marriage, in which the wife outwits a husband who is waiting for her to die. Female agency scores are at their highest here, and lover-boy scores at their lowest.</t>
        </is>
      </c>
      <c r="E43" s="7">
        <f>IFERROR(ROUND(AVERAGEIFS(Romances!$V$2:$V$96,Romances!$D$2:$D$96,"&gt;=2000",Romances!$D$2:$D$96,"&lt;=2026"),1),"n/a")</f>
        <v/>
      </c>
    </row>
    <row r="45">
      <c r="A45" s="3" t="inlineStr">
        <is>
          <t>Romantic co-stars (top 10)</t>
        </is>
      </c>
    </row>
    <row r="46">
      <c r="A46" s="4" t="inlineStr">
        <is>
          <t>Actress</t>
        </is>
      </c>
      <c r="B46" s="4" t="inlineStr">
        <is>
          <t>Films with a pairing</t>
        </is>
      </c>
    </row>
    <row r="47" ht="19" customHeight="1">
      <c r="A47" s="5" t="inlineStr">
        <is>
          <t>Parveen Babi</t>
        </is>
      </c>
      <c r="B47" s="5" t="n">
        <v>8</v>
      </c>
    </row>
    <row r="48" ht="19" customHeight="1">
      <c r="A48" s="5" t="inlineStr">
        <is>
          <t>Raakhee</t>
        </is>
      </c>
      <c r="B48" s="5" t="n">
        <v>8</v>
      </c>
    </row>
    <row r="49" ht="19" customHeight="1">
      <c r="A49" s="5" t="inlineStr">
        <is>
          <t>Jaya Bhaduri</t>
        </is>
      </c>
      <c r="B49" s="5" t="n">
        <v>7</v>
      </c>
    </row>
    <row r="50" ht="19" customHeight="1">
      <c r="A50" s="5" t="inlineStr">
        <is>
          <t>Hema Malini</t>
        </is>
      </c>
      <c r="B50" s="5" t="n">
        <v>7</v>
      </c>
    </row>
    <row r="51" ht="19" customHeight="1">
      <c r="A51" s="5" t="inlineStr">
        <is>
          <t>Rekha</t>
        </is>
      </c>
      <c r="B51" s="5" t="n">
        <v>7</v>
      </c>
    </row>
    <row r="52" ht="19" customHeight="1">
      <c r="A52" s="5" t="inlineStr">
        <is>
          <t>Zeenat Aman</t>
        </is>
      </c>
      <c r="B52" s="5" t="n">
        <v>5</v>
      </c>
    </row>
    <row r="53" ht="19" customHeight="1">
      <c r="A53" s="5" t="inlineStr">
        <is>
          <t>Jaya Prada</t>
        </is>
      </c>
      <c r="B53" s="5" t="n">
        <v>5</v>
      </c>
    </row>
    <row r="54" ht="19" customHeight="1">
      <c r="A54" s="5" t="inlineStr">
        <is>
          <t>Neetu Singh</t>
        </is>
      </c>
      <c r="B54" s="5" t="n">
        <v>4</v>
      </c>
    </row>
    <row r="55" ht="19" customHeight="1">
      <c r="A55" s="5" t="inlineStr">
        <is>
          <t>Madhavi</t>
        </is>
      </c>
      <c r="B55" s="5" t="n">
        <v>3</v>
      </c>
    </row>
    <row r="56" ht="19" customHeight="1">
      <c r="A56" s="5" t="inlineStr">
        <is>
          <t>Sridevi</t>
        </is>
      </c>
      <c r="B56" s="5" t="n">
        <v>3</v>
      </c>
    </row>
    <row r="58">
      <c r="A58" s="3" t="inlineStr">
        <is>
          <t>Romance centrality by decade</t>
        </is>
      </c>
    </row>
    <row r="59">
      <c r="A59" s="4" t="inlineStr">
        <is>
          <t>Decade</t>
        </is>
      </c>
      <c r="B59" s="4" t="inlineStr">
        <is>
          <t>Films</t>
        </is>
      </c>
      <c r="C59" s="4" t="inlineStr">
        <is>
          <t>Avg romance centrality</t>
        </is>
      </c>
    </row>
    <row r="60" ht="19" customHeight="1">
      <c r="A60" s="5" t="inlineStr">
        <is>
          <t>1960s</t>
        </is>
      </c>
      <c r="B60" s="8" t="n">
        <v>2</v>
      </c>
      <c r="C60" s="7" t="n">
        <v>0</v>
      </c>
    </row>
    <row r="61" ht="19" customHeight="1">
      <c r="A61" s="5" t="inlineStr">
        <is>
          <t>1970s</t>
        </is>
      </c>
      <c r="B61" s="8" t="n">
        <v>67</v>
      </c>
      <c r="C61" s="7" t="n">
        <v>3.2</v>
      </c>
    </row>
    <row r="62" ht="19" customHeight="1">
      <c r="A62" s="5" t="inlineStr">
        <is>
          <t>1980s</t>
        </is>
      </c>
      <c r="B62" s="8" t="n">
        <v>46</v>
      </c>
      <c r="C62" s="7" t="n">
        <v>2.3</v>
      </c>
    </row>
    <row r="63" ht="19" customHeight="1">
      <c r="A63" s="5" t="inlineStr">
        <is>
          <t>1990s</t>
        </is>
      </c>
      <c r="B63" s="8" t="n">
        <v>24</v>
      </c>
      <c r="C63" s="7" t="n">
        <v>1.6</v>
      </c>
    </row>
    <row r="64" ht="19" customHeight="1">
      <c r="A64" s="5" t="inlineStr">
        <is>
          <t>2000s</t>
        </is>
      </c>
      <c r="B64" s="8" t="n">
        <v>62</v>
      </c>
      <c r="C64" s="7" t="n">
        <v>0.9</v>
      </c>
    </row>
    <row r="65" ht="19" customHeight="1">
      <c r="A65" s="5" t="inlineStr">
        <is>
          <t>2010s</t>
        </is>
      </c>
      <c r="B65" s="8" t="n">
        <v>41</v>
      </c>
      <c r="C65" s="7" t="n">
        <v>0.3</v>
      </c>
    </row>
    <row r="66" ht="19" customHeight="1">
      <c r="A66" s="5" t="inlineStr">
        <is>
          <t>2020s</t>
        </is>
      </c>
      <c r="B66" s="8" t="n">
        <v>18</v>
      </c>
      <c r="C66" s="7" t="n">
        <v>0.5</v>
      </c>
    </row>
    <row r="68">
      <c r="A68" s="3" t="inlineStr">
        <is>
          <t>Column colour key</t>
        </is>
      </c>
    </row>
    <row r="69">
      <c r="A69" s="9" t="inlineStr">
        <is>
          <t>Fact</t>
        </is>
      </c>
      <c r="B69" t="inlineStr">
        <is>
          <t>Fact: credits, dates, figures and descriptive fields</t>
        </is>
      </c>
    </row>
    <row r="70">
      <c r="A70" s="10" t="inlineStr">
        <is>
          <t>Score</t>
        </is>
      </c>
      <c r="B70" t="inlineStr">
        <is>
          <t>Score (0–10): cells shaded white (0) to orange (10)</t>
        </is>
      </c>
    </row>
    <row r="71">
      <c r="A71" s="11" t="inlineStr">
        <is>
          <t>Analysis</t>
        </is>
      </c>
      <c r="B71" t="inlineStr">
        <is>
          <t>Interpretive analysis: header green, cells tinted green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T2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2" customWidth="1" min="3" max="3"/>
    <col width="9" customWidth="1" min="4" max="4"/>
    <col width="9" customWidth="1" min="5" max="5"/>
    <col width="14" customWidth="1" min="6" max="6"/>
    <col width="16" customWidth="1" min="7" max="7"/>
    <col width="16" customWidth="1" min="8" max="8"/>
    <col width="10" customWidth="1" min="9" max="9"/>
    <col width="22" customWidth="1" min="10" max="10"/>
    <col width="26" customWidth="1" min="11" max="11"/>
    <col width="24" customWidth="1" min="12" max="12"/>
    <col width="26" customWidth="1" min="13" max="13"/>
    <col width="26" customWidth="1" min="14" max="14"/>
    <col width="22" customWidth="1" min="15" max="15"/>
    <col width="22" customWidth="1" min="16" max="16"/>
    <col width="22" customWidth="1" min="17" max="17"/>
    <col width="20" customWidth="1" min="18" max="18"/>
    <col width="22" customWidth="1" min="19" max="19"/>
    <col width="20" customWidth="1" min="20" max="20"/>
    <col width="11" customWidth="1" min="21" max="21"/>
    <col width="22" customWidth="1" min="22" max="22"/>
    <col width="26" customWidth="1" min="23" max="23"/>
    <col width="60" customWidth="1" min="24" max="24"/>
    <col width="36" customWidth="1" min="25" max="25"/>
    <col width="36" customWidth="1" min="26" max="26"/>
    <col width="40" customWidth="1" min="27" max="27"/>
    <col width="18" customWidth="1" min="28" max="28"/>
    <col width="30" customWidth="1" min="29" max="29"/>
    <col width="26" customWidth="1" min="30" max="30"/>
    <col width="14" customWidth="1" min="31" max="31"/>
    <col width="10" customWidth="1" min="32" max="32"/>
    <col width="30" customWidth="1" min="33" max="33"/>
    <col width="15" customWidth="1" min="34" max="34"/>
    <col width="15" customWidth="1" min="35" max="35"/>
    <col width="15" customWidth="1" min="36" max="36"/>
    <col width="15" customWidth="1" min="37" max="37"/>
    <col width="15" customWidth="1" min="38" max="38"/>
    <col width="13" customWidth="1" min="39" max="39"/>
    <col width="16" customWidth="1" min="40" max="40"/>
    <col width="11" customWidth="1" min="41" max="41"/>
    <col width="45" customWidth="1" min="42" max="42"/>
    <col width="40" customWidth="1" min="43" max="43"/>
    <col width="22" customWidth="1" min="44" max="44"/>
    <col width="12" customWidth="1" min="45" max="45"/>
    <col width="45" customWidth="1" min="46" max="46"/>
  </cols>
  <sheetData>
    <row r="1" ht="51" customHeight="1">
      <c r="A1" s="12" t="inlineStr">
        <is>
          <t>Film ID</t>
        </is>
      </c>
      <c r="B1" s="12" t="inlineStr">
        <is>
          <t>Title</t>
        </is>
      </c>
      <c r="C1" s="12" t="inlineStr">
        <is>
          <t>Release Date</t>
        </is>
      </c>
      <c r="D1" s="12" t="inlineStr">
        <is>
          <t>Release Year</t>
        </is>
      </c>
      <c r="E1" s="12" t="inlineStr">
        <is>
          <t>Decade</t>
        </is>
      </c>
      <c r="F1" s="12" t="inlineStr">
        <is>
          <t>Language</t>
        </is>
      </c>
      <c r="G1" s="12" t="inlineStr">
        <is>
          <t>Genre</t>
        </is>
      </c>
      <c r="H1" s="12" t="inlineStr">
        <is>
          <t>Secondary Genre</t>
        </is>
      </c>
      <c r="I1" s="12" t="inlineStr">
        <is>
          <t>Runtime</t>
        </is>
      </c>
      <c r="J1" s="12" t="inlineStr">
        <is>
          <t>Director</t>
        </is>
      </c>
      <c r="K1" s="12" t="inlineStr">
        <is>
          <t>Producer or Producers</t>
        </is>
      </c>
      <c r="L1" s="12" t="inlineStr">
        <is>
          <t>Production Banner</t>
        </is>
      </c>
      <c r="M1" s="12" t="inlineStr">
        <is>
          <t>Writer or Writers</t>
        </is>
      </c>
      <c r="N1" s="12" t="inlineStr">
        <is>
          <t>Source Material or Remake Status</t>
        </is>
      </c>
      <c r="O1" s="12" t="inlineStr">
        <is>
          <t>Song Composer</t>
        </is>
      </c>
      <c r="P1" s="12" t="inlineStr">
        <is>
          <t>Background-Score Composer</t>
        </is>
      </c>
      <c r="Q1" s="12" t="inlineStr">
        <is>
          <t>Lyricist</t>
        </is>
      </c>
      <c r="R1" s="12" t="inlineStr">
        <is>
          <t>Actor’s Character</t>
        </is>
      </c>
      <c r="S1" s="12" t="inlineStr">
        <is>
          <t>Alternate Identity or Double Role</t>
        </is>
      </c>
      <c r="T1" s="12" t="inlineStr">
        <is>
          <t>Role Type</t>
        </is>
      </c>
      <c r="U1" s="12" t="inlineStr">
        <is>
          <t>Billing Position</t>
        </is>
      </c>
      <c r="V1" s="12" t="inlineStr">
        <is>
          <t>Character Occupation</t>
        </is>
      </c>
      <c r="W1" s="12" t="inlineStr">
        <is>
          <t>Character Social Background</t>
        </is>
      </c>
      <c r="X1" s="13" t="inlineStr">
        <is>
          <t>Role Gist</t>
        </is>
      </c>
      <c r="Y1" s="13" t="inlineStr">
        <is>
          <t>Principal Motivation</t>
        </is>
      </c>
      <c r="Z1" s="13" t="inlineStr">
        <is>
          <t>Principal Conflict</t>
        </is>
      </c>
      <c r="AA1" s="13" t="inlineStr">
        <is>
          <t>Character Arc</t>
        </is>
      </c>
      <c r="AB1" s="13" t="inlineStr">
        <is>
          <t>Moral Alignment</t>
        </is>
      </c>
      <c r="AC1" s="12" t="inlineStr">
        <is>
          <t>Character Outcome</t>
        </is>
      </c>
      <c r="AD1" s="12" t="inlineStr">
        <is>
          <t>Principal Female Lead or Leads</t>
        </is>
      </c>
      <c r="AE1" s="12" t="inlineStr">
        <is>
          <t>Romance Presence</t>
        </is>
      </c>
      <c r="AF1" s="14" t="inlineStr">
        <is>
          <t>Romance Centrality Score</t>
        </is>
      </c>
      <c r="AG1" s="13" t="inlineStr">
        <is>
          <t>Overall Relationship Classification</t>
        </is>
      </c>
      <c r="AH1" s="12" t="inlineStr">
        <is>
          <t>Budget</t>
        </is>
      </c>
      <c r="AI1" s="12" t="inlineStr">
        <is>
          <t>Domestic Nett</t>
        </is>
      </c>
      <c r="AJ1" s="12" t="inlineStr">
        <is>
          <t>Domestic Gross</t>
        </is>
      </c>
      <c r="AK1" s="12" t="inlineStr">
        <is>
          <t>Overseas Gross</t>
        </is>
      </c>
      <c r="AL1" s="12" t="inlineStr">
        <is>
          <t>Worldwide Gross</t>
        </is>
      </c>
      <c r="AM1" s="12" t="inlineStr">
        <is>
          <t>Currency</t>
        </is>
      </c>
      <c r="AN1" s="12" t="inlineStr">
        <is>
          <t>Box-Office Verdict</t>
        </is>
      </c>
      <c r="AO1" s="12" t="inlineStr">
        <is>
          <t>Annual Box-Office Rank</t>
        </is>
      </c>
      <c r="AP1" s="13" t="inlineStr">
        <is>
          <t>Critical Reception Summary</t>
        </is>
      </c>
      <c r="AQ1" s="13" t="inlineStr">
        <is>
          <t>Recognition or Legacy</t>
        </is>
      </c>
      <c r="AR1" s="12" t="inlineStr">
        <is>
          <t>Source IDs</t>
        </is>
      </c>
      <c r="AS1" s="12" t="inlineStr">
        <is>
          <t>Confidence Grade</t>
        </is>
      </c>
      <c r="AT1" s="12" t="inlineStr">
        <is>
          <t>Research Notes</t>
        </is>
      </c>
    </row>
    <row r="2" ht="49" customHeight="1">
      <c r="A2" s="15" t="inlineStr">
        <is>
          <t>FILM-001</t>
        </is>
      </c>
      <c r="B2" s="5" t="inlineStr">
        <is>
          <t>Bhuvan Shome</t>
        </is>
      </c>
      <c r="C2" s="16" t="n">
        <v>25335</v>
      </c>
      <c r="D2" s="17" t="n">
        <v>1969</v>
      </c>
      <c r="E2" s="5" t="inlineStr">
        <is>
          <t>1960s</t>
        </is>
      </c>
      <c r="F2" s="5" t="inlineStr">
        <is>
          <t>Hindi</t>
        </is>
      </c>
      <c r="G2" s="5" t="inlineStr">
        <is>
          <t>Drama</t>
        </is>
      </c>
      <c r="H2" s="5" t="n"/>
      <c r="I2" s="17" t="n">
        <v>96</v>
      </c>
      <c r="J2" s="5" t="inlineStr">
        <is>
          <t>Mrinal Sen</t>
        </is>
      </c>
      <c r="K2" s="5" t="inlineStr">
        <is>
          <t>Mrinal Sen Productions</t>
        </is>
      </c>
      <c r="L2" s="5" t="n"/>
      <c r="M2" s="5" t="inlineStr">
        <is>
          <t>Balai Chand Mukhopadhyay</t>
        </is>
      </c>
      <c r="N2" s="5" t="n"/>
      <c r="O2" s="5" t="inlineStr">
        <is>
          <t>Vijay Raghav Rao</t>
        </is>
      </c>
      <c r="P2" s="5" t="n"/>
      <c r="Q2" s="5" t="n"/>
      <c r="R2" s="5" t="inlineStr">
        <is>
          <t>Narrator</t>
        </is>
      </c>
      <c r="S2" s="5" t="n"/>
      <c r="T2" s="5" t="inlineStr">
        <is>
          <t>Narrator</t>
        </is>
      </c>
      <c r="U2" s="18" t="n"/>
      <c r="V2" s="5" t="n"/>
      <c r="W2" s="5" t="n"/>
      <c r="X2" s="19" t="inlineStr">
        <is>
          <t>Bachchan provides the voice narration for Mrinal Sen's film and does not appear on screen. The main Wikipedia article counts this narration as his film debut, made before his first acting role in Saat Hindustani.</t>
        </is>
      </c>
      <c r="Y2" s="19" t="n"/>
      <c r="Z2" s="19" t="n"/>
      <c r="AA2" s="19" t="n"/>
      <c r="AB2" s="19" t="n"/>
      <c r="AC2" s="5" t="n"/>
      <c r="AD2" s="5" t="inlineStr">
        <is>
          <t>Suhasini Mulay</t>
        </is>
      </c>
      <c r="AE2" s="5" t="inlineStr">
        <is>
          <t>None</t>
        </is>
      </c>
      <c r="AF2" s="20" t="n">
        <v>0</v>
      </c>
      <c r="AG2" s="19" t="inlineStr">
        <is>
          <t>No meaningful romance</t>
        </is>
      </c>
      <c r="AH2" s="5" t="n"/>
      <c r="AI2" s="5" t="n"/>
      <c r="AJ2" s="5" t="n"/>
      <c r="AK2" s="5" t="n"/>
      <c r="AL2" s="5" t="n"/>
      <c r="AM2" s="5" t="n"/>
      <c r="AN2" s="5" t="n"/>
      <c r="AO2" s="18" t="n"/>
      <c r="AP2" s="19" t="n"/>
      <c r="AQ2" s="19" t="inlineStr">
        <is>
          <t>Described in the main Wikipedia article as Mrinal Sen's National Award-winning film; Bachchan's first film work.</t>
        </is>
      </c>
      <c r="AR2" s="5" t="inlineStr">
        <is>
          <t>SOURCE-001; SOURCE-003; SOURCE-267</t>
        </is>
      </c>
      <c r="AS2" s="5" t="inlineStr">
        <is>
          <t>Medium</t>
        </is>
      </c>
      <c r="AT2" s="5" t="n"/>
    </row>
    <row r="3" ht="94" customHeight="1">
      <c r="A3" s="15" t="inlineStr">
        <is>
          <t>FILM-002</t>
        </is>
      </c>
      <c r="B3" s="5" t="inlineStr">
        <is>
          <t>Saat Hindustani</t>
        </is>
      </c>
      <c r="C3" s="16" t="n">
        <v>25514</v>
      </c>
      <c r="D3" s="17" t="n">
        <v>1969</v>
      </c>
      <c r="E3" s="5" t="inlineStr">
        <is>
          <t>1960s</t>
        </is>
      </c>
      <c r="F3" s="5" t="inlineStr">
        <is>
          <t>Hindi; Urdu</t>
        </is>
      </c>
      <c r="G3" s="5" t="inlineStr">
        <is>
          <t>Action</t>
        </is>
      </c>
      <c r="H3" s="5" t="n"/>
      <c r="I3" s="17" t="n">
        <v>144</v>
      </c>
      <c r="J3" s="5" t="inlineStr">
        <is>
          <t>Khwaja Ahmad Abbas</t>
        </is>
      </c>
      <c r="K3" s="5" t="inlineStr">
        <is>
          <t>Khwaja Ahmad Abbas</t>
        </is>
      </c>
      <c r="L3" s="5" t="n"/>
      <c r="M3" s="5" t="inlineStr">
        <is>
          <t>Khwaja Ahmad Abbas</t>
        </is>
      </c>
      <c r="N3" s="5" t="n"/>
      <c r="O3" s="5" t="inlineStr">
        <is>
          <t>J. P. Kaushik</t>
        </is>
      </c>
      <c r="P3" s="5" t="n"/>
      <c r="Q3" s="5" t="n"/>
      <c r="R3" s="5" t="inlineStr">
        <is>
          <t>Anwar Ali</t>
        </is>
      </c>
      <c r="S3" s="5" t="n"/>
      <c r="T3" s="5" t="inlineStr">
        <is>
          <t>Ensemble lead</t>
        </is>
      </c>
      <c r="U3" s="20" t="n">
        <v>6</v>
      </c>
      <c r="V3" s="5" t="inlineStr">
        <is>
          <t>Urdu poet</t>
        </is>
      </c>
      <c r="W3" s="5" t="inlineStr">
        <is>
          <t>Muslim poet from Ranchi, Bihar; fervently opposed to Hindi</t>
        </is>
      </c>
      <c r="X3" s="19" t="inlineStr">
        <is>
          <t>Anwar Ali is an Urdu poet from Ranchi, fervently opposed to Hindi, whose home is ransacked by anti-Urdu fanatics. He volunteers with five men of different religions and regions to join Maria, a Goan, in raising Indian flags on Portuguese forts. Sensitive and earnest, he panics when the group kills a Portuguese spy, and his comrades come to see him as a coward and the mission's weak link.</t>
        </is>
      </c>
      <c r="Y3" s="19" t="inlineStr">
        <is>
          <t>Nationalist commitment to freeing Goa from Portuguese rule</t>
        </is>
      </c>
      <c r="Z3" s="19" t="inlineStr">
        <is>
          <t>His fear and sensitivity against the violence of the mission, and his comrades' contempt for him; the group's own language, religious and caste prejudices</t>
        </is>
      </c>
      <c r="AA3" s="19" t="inlineStr">
        <is>
          <t>Begins as a linguistic partisan and the suspected weak link of the group; the fetched sources do not say how his arc resolves.</t>
        </is>
      </c>
      <c r="AB3" s="19" t="inlineStr">
        <is>
          <t>Heroic</t>
        </is>
      </c>
      <c r="AC3" s="5" t="n"/>
      <c r="AD3" s="5" t="inlineStr">
        <is>
          <t>Shehnaz</t>
        </is>
      </c>
      <c r="AE3" s="5" t="inlineStr">
        <is>
          <t>None</t>
        </is>
      </c>
      <c r="AF3" s="20" t="n">
        <v>0</v>
      </c>
      <c r="AG3" s="19" t="inlineStr">
        <is>
          <t>No meaningful romance</t>
        </is>
      </c>
      <c r="AH3" s="5" t="n"/>
      <c r="AI3" s="21" t="n">
        <v>0.081</v>
      </c>
      <c r="AJ3" s="5" t="n"/>
      <c r="AK3" s="5" t="n"/>
      <c r="AL3" s="5" t="n"/>
      <c r="AM3" s="5" t="inlineStr">
        <is>
          <t>INR crore</t>
        </is>
      </c>
      <c r="AN3" s="5" t="n"/>
      <c r="AO3" s="18" t="n"/>
      <c r="AP3" s="19" t="inlineStr">
        <is>
          <t>Dustedoff (2009) found the film poorly written and directed but singled out Bachchan, who makes his presence felt as the intense, earnest and sensitive Anwar, the most interesting of the six men.</t>
        </is>
      </c>
      <c r="AQ3" s="19" t="inlineStr">
        <is>
          <t>Bachchan's first acting role, as one of the seven protagonists (main Wikipedia article).</t>
        </is>
      </c>
      <c r="AR3" s="5" t="inlineStr">
        <is>
          <t>SOURCE-001; SOURCE-002; SOURCE-267; SOURCE-285</t>
        </is>
      </c>
      <c r="AS3" s="5" t="inlineStr">
        <is>
          <t>Medium</t>
        </is>
      </c>
      <c r="AT3" s="5" t="inlineStr">
        <is>
          <t>Filmography notes: Debut. Wikipedia's plot calls Anwar a poet from Bihar; Dustedoff places him in Ranchi, then part of Bihar. The fetched sources do not describe Anwar's fate in the mission.</t>
        </is>
      </c>
    </row>
    <row r="4" ht="169" customHeight="1">
      <c r="A4" s="15" t="inlineStr">
        <is>
          <t>FILM-003</t>
        </is>
      </c>
      <c r="B4" s="5" t="inlineStr">
        <is>
          <t>Bombay Talkie</t>
        </is>
      </c>
      <c r="C4" s="16" t="n">
        <v>25892</v>
      </c>
      <c r="D4" s="17" t="n">
        <v>1970</v>
      </c>
      <c r="E4" s="5" t="inlineStr">
        <is>
          <t>1970s</t>
        </is>
      </c>
      <c r="F4" s="5" t="inlineStr">
        <is>
          <t>English</t>
        </is>
      </c>
      <c r="G4" s="5" t="n"/>
      <c r="H4" s="5" t="n"/>
      <c r="I4" s="17" t="n">
        <v>112</v>
      </c>
      <c r="J4" s="5" t="inlineStr">
        <is>
          <t>James Ivory</t>
        </is>
      </c>
      <c r="K4" s="5" t="inlineStr">
        <is>
          <t>Ismail Merchant</t>
        </is>
      </c>
      <c r="L4" s="5" t="inlineStr">
        <is>
          <t>Merchant Ivory Productions</t>
        </is>
      </c>
      <c r="M4" s="5" t="inlineStr">
        <is>
          <t>Ruth Prawer Jhabvala; James Ivory</t>
        </is>
      </c>
      <c r="N4" s="5" t="n"/>
      <c r="O4" s="5" t="inlineStr">
        <is>
          <t>Shankar–Jaikishan</t>
        </is>
      </c>
      <c r="P4" s="5" t="n"/>
      <c r="Q4" s="5" t="n"/>
      <c r="R4" s="5" t="inlineStr">
        <is>
          <t>Man Attending Funeral</t>
        </is>
      </c>
      <c r="S4" s="5" t="n"/>
      <c r="T4" s="5" t="inlineStr">
        <is>
          <t>Cameo</t>
        </is>
      </c>
      <c r="U4" s="18" t="n"/>
      <c r="V4" s="5" t="n"/>
      <c r="W4" s="5" t="n"/>
      <c r="X4" s="19" t="inlineStr">
        <is>
          <t>Bachchan plays an uncredited man attending a funeral. The film article says he played a small role and, by his own account, left after one day of shooting before he was due to say his line; Shashi Kapoor chided him for taking so small a part.</t>
        </is>
      </c>
      <c r="Y4" s="19" t="n"/>
      <c r="Z4" s="19" t="n"/>
      <c r="AA4" s="19" t="n"/>
      <c r="AB4" s="19" t="n"/>
      <c r="AC4" s="5" t="n"/>
      <c r="AD4" s="5" t="inlineStr">
        <is>
          <t>Jennifer Kendal; Aparna Sen</t>
        </is>
      </c>
      <c r="AE4" s="5" t="inlineStr">
        <is>
          <t>None</t>
        </is>
      </c>
      <c r="AF4" s="20" t="n">
        <v>0</v>
      </c>
      <c r="AG4" s="19" t="inlineStr">
        <is>
          <t>No meaningful romance</t>
        </is>
      </c>
      <c r="AH4" s="21" t="n">
        <v>1.1</v>
      </c>
      <c r="AI4" s="5" t="n"/>
      <c r="AJ4" s="5" t="n"/>
      <c r="AK4" s="5" t="n"/>
      <c r="AL4" s="5" t="n"/>
      <c r="AM4" s="5" t="inlineStr">
        <is>
          <t>INR crore</t>
        </is>
      </c>
      <c r="AN4" s="5" t="n"/>
      <c r="AO4" s="18" t="n"/>
      <c r="AP4" s="19" t="n"/>
      <c r="AQ4" s="19" t="n"/>
      <c r="AR4" s="5" t="inlineStr">
        <is>
          <t>SOURCE-001; SOURCE-004</t>
        </is>
      </c>
      <c r="AS4" s="5" t="inlineStr">
        <is>
          <t>Low</t>
        </is>
      </c>
      <c r="AT4" s="5" t="inlineStr">
        <is>
          <t>Filmography notes: English film; uncredited role. Character taken from the cast list ('Man Attending Funeral (Uncredited role)'). Infobox gross '₹55 lakh' has no nett/gross label and is not entered. Uncredited. The film article lists him as a man attending a funeral and also reports his account that he left after one day of shooting, before he was due to deliver his line; the filmography cites only a MensXP list. The film article does not make clear whether any footage of Bachchan remains in the released film. Genre left blank: the article lead gives none.</t>
        </is>
      </c>
    </row>
    <row r="5" ht="124" customHeight="1">
      <c r="A5" s="15" t="inlineStr">
        <is>
          <t>FILM-004</t>
        </is>
      </c>
      <c r="B5" s="5" t="inlineStr">
        <is>
          <t>Anand</t>
        </is>
      </c>
      <c r="C5" s="16" t="n">
        <v>26004</v>
      </c>
      <c r="D5" s="17" t="n">
        <v>1971</v>
      </c>
      <c r="E5" s="5" t="inlineStr">
        <is>
          <t>1970s</t>
        </is>
      </c>
      <c r="F5" s="5" t="inlineStr">
        <is>
          <t>Hindi</t>
        </is>
      </c>
      <c r="G5" s="5" t="inlineStr">
        <is>
          <t>Drama</t>
        </is>
      </c>
      <c r="H5" s="5" t="n"/>
      <c r="I5" s="17" t="n">
        <v>122</v>
      </c>
      <c r="J5" s="5" t="inlineStr">
        <is>
          <t>Hrishikesh Mukherjee</t>
        </is>
      </c>
      <c r="K5" s="5" t="inlineStr">
        <is>
          <t>Hrishikesh Mukherjee; N. C. Sippy</t>
        </is>
      </c>
      <c r="L5" s="5" t="n"/>
      <c r="M5" s="5" t="inlineStr">
        <is>
          <t>Bimal Dutta; Gulzar; D. N. Mukherjee; Hrishikesh Mukherjee; Biren Tripathy</t>
        </is>
      </c>
      <c r="N5" s="5" t="n"/>
      <c r="O5" s="5" t="inlineStr">
        <is>
          <t>Salil Chowdhury</t>
        </is>
      </c>
      <c r="P5" s="5" t="n"/>
      <c r="Q5" s="5" t="inlineStr">
        <is>
          <t>Yogesh; Gulzar</t>
        </is>
      </c>
      <c r="R5" s="5" t="inlineStr">
        <is>
          <t>Dr. Bhaskar Banerjee</t>
        </is>
      </c>
      <c r="S5" s="5" t="n"/>
      <c r="T5" s="5" t="inlineStr">
        <is>
          <t>Supporting</t>
        </is>
      </c>
      <c r="U5" s="20" t="n">
        <v>2</v>
      </c>
      <c r="V5" s="5" t="inlineStr">
        <is>
          <t>Oncologist</t>
        </is>
      </c>
      <c r="W5" s="5" t="inlineStr">
        <is>
          <t>Bengali doctor in Bombay who treats the poor free of charge</t>
        </is>
      </c>
      <c r="X5" s="19" t="inlineStr">
        <is>
          <t>Dr. Bhaskar Banerjee, an oncologist who treats the poor free and refuses to indulge the imaginary ailments of the rich, is embittered by suffering he cannot cure. He befriends Anand, a cheerful patient with terminal cancer, who softens him and helps him win Renu. Anand dies while Bhaskar is out fetching medicine. Later Bhaskar tells Anand's story in a prize-winning book based on his diary.</t>
        </is>
      </c>
      <c r="Y5" s="19" t="inlineStr">
        <is>
          <t>To heal the poor, and later to keep his dying friend alive</t>
        </is>
      </c>
      <c r="Z5" s="19" t="inlineStr">
        <is>
          <t>His helplessness before disease and poverty, and his inability to save Anand</t>
        </is>
      </c>
      <c r="AA5" s="19" t="inlineStr">
        <is>
          <t>From a withdrawn, disillusioned doctor to a man opened up by friendship and love, who keeps Anand's memory alive as an author.</t>
        </is>
      </c>
      <c r="AB5" s="19" t="inlineStr">
        <is>
          <t>Heroic</t>
        </is>
      </c>
      <c r="AC5" s="5" t="inlineStr">
        <is>
          <t>Loses Anand; wins the blessing to marry Renu; is honoured for his book 'Anand'</t>
        </is>
      </c>
      <c r="AD5" s="5" t="inlineStr">
        <is>
          <t>Sumita Sanyal</t>
        </is>
      </c>
      <c r="AE5" s="5" t="inlineStr">
        <is>
          <t>Minor</t>
        </is>
      </c>
      <c r="AF5" s="20" t="n">
        <v>2</v>
      </c>
      <c r="AG5" s="19" t="inlineStr">
        <is>
          <t>Romance subordinate to another genre</t>
        </is>
      </c>
      <c r="AH5" s="5" t="n"/>
      <c r="AI5" s="21" t="n">
        <v>0.98</v>
      </c>
      <c r="AJ5" s="21" t="n">
        <v>1.96</v>
      </c>
      <c r="AK5" s="5" t="n"/>
      <c r="AL5" s="5" t="n"/>
      <c r="AM5" s="5" t="inlineStr">
        <is>
          <t>INR crore</t>
        </is>
      </c>
      <c r="AN5" s="5" t="inlineStr">
        <is>
          <t>Semi Hit (Box Office India)</t>
        </is>
      </c>
      <c r="AO5" s="18" t="inlineStr">
        <is>
          <t>19 (Box Office India, listed under 1970)</t>
        </is>
      </c>
      <c r="AP5" s="19" t="inlineStr">
        <is>
          <t>The film article calls it a modest box-office success. The Hindu (2021) says Bachchan, in his pre-Angry Man avatar, gives a performance so subtle that it commands attention, a counterpoint to Rajesh Khanna; ThePrint calls him the perfectly stoic foil to Khanna's dramatics.</t>
        </is>
      </c>
      <c r="AQ5" s="19" t="inlineStr">
        <is>
          <t>Has a cult following and is widely regarded as one of the greatest Hindi films (film article). Bachchan narrates Gulzar's poem 'Maut Tu Ek Kavita Hai'. One of only two films pairing Khanna and Bachchan, the other being Namak Haraam.</t>
        </is>
      </c>
      <c r="AR5" s="5" t="inlineStr">
        <is>
          <t>SOURCE-001; SOURCE-005; SOURCE-262; SOURCE-267; SOURCE-268; SOURCE-272; SOURCE-283</t>
        </is>
      </c>
      <c r="AS5" s="5" t="inlineStr">
        <is>
          <t>Medium</t>
        </is>
      </c>
      <c r="AT5" s="5" t="inlineStr">
        <is>
          <t>Filmography notes: Also playback singer for "Maut Tu Ek Kavita Hai". Infobox gross '₹1.7 crore' has no nett/gross label and is not entered. Role type Supporting follows the film article ('supporting cast') and the main article ('supporting role in Anand'), although Bhaskar frames the story. Box Office India lists Anand on its 1970 page (gross ₹1.96 crore, nett ₹98 lakh, Semi Hit, 19th); Wikipedia's 1971 list ranks it 9th.</t>
        </is>
      </c>
    </row>
    <row r="6" ht="109" customHeight="1">
      <c r="A6" s="15" t="inlineStr">
        <is>
          <t>FILM-005</t>
        </is>
      </c>
      <c r="B6" s="5" t="inlineStr">
        <is>
          <t>Pyar Ki Kahani</t>
        </is>
      </c>
      <c r="C6" s="16" t="n">
        <v>26053</v>
      </c>
      <c r="D6" s="17" t="n">
        <v>1971</v>
      </c>
      <c r="E6" s="5" t="inlineStr">
        <is>
          <t>1970s</t>
        </is>
      </c>
      <c r="F6" s="5" t="inlineStr">
        <is>
          <t>Hindi</t>
        </is>
      </c>
      <c r="G6" s="5" t="inlineStr">
        <is>
          <t>Romantic drama</t>
        </is>
      </c>
      <c r="H6" s="5" t="n"/>
      <c r="I6" s="18" t="n"/>
      <c r="J6" s="5" t="inlineStr">
        <is>
          <t>Ravikant Nagaich</t>
        </is>
      </c>
      <c r="K6" s="5" t="inlineStr">
        <is>
          <t>Doondi</t>
        </is>
      </c>
      <c r="L6" s="5" t="n"/>
      <c r="M6" s="5" t="n"/>
      <c r="N6" s="5" t="inlineStr">
        <is>
          <t>Remake of 1964 Tamil film Kai Kodutha Deivam</t>
        </is>
      </c>
      <c r="O6" s="5" t="inlineStr">
        <is>
          <t>R. D. Burman</t>
        </is>
      </c>
      <c r="P6" s="5" t="n"/>
      <c r="Q6" s="5" t="n"/>
      <c r="R6" s="5" t="inlineStr">
        <is>
          <t>Ram Chandra</t>
        </is>
      </c>
      <c r="S6" s="5" t="n"/>
      <c r="T6" s="5" t="inlineStr">
        <is>
          <t>Lead</t>
        </is>
      </c>
      <c r="U6" s="20" t="n">
        <v>1</v>
      </c>
      <c r="V6" s="5" t="inlineStr">
        <is>
          <t>Office peon</t>
        </is>
      </c>
      <c r="W6" s="5" t="inlineStr">
        <is>
          <t>Well-qualified son of an Agra family whose wealth is tied up in a lawsuit, later restored</t>
        </is>
      </c>
      <c r="X6" s="19" t="inlineStr">
        <is>
          <t>Ram Chand, a qualified man working as a peon, saves the suicidal Ravi and takes him in as a brother. When his father's wealth is restored, his parents arrange a match with Kusum, whose reputation a spurned hoodlum has ruined with rumours. Ram meets her by chance, dismisses the gossip and accepts her, but he has promised not to marry without Ravi's approval, and Ravi, who has hidden that he is Kusum's brother, refuses.</t>
        </is>
      </c>
      <c r="Y6" s="19" t="inlineStr">
        <is>
          <t>Loyalty to Ravi, and marriage to Kusum</t>
        </is>
      </c>
      <c r="Z6" s="19" t="inlineStr">
        <is>
          <t>His promise to Ravi against his wish to marry Kusum after Ravi withholds approval</t>
        </is>
      </c>
      <c r="AA6" s="19" t="inlineStr">
        <is>
          <t>A self-effacing friend whose loyalty collides with his own marriage; the resolution is not documented in the fetched sources.</t>
        </is>
      </c>
      <c r="AB6" s="19" t="inlineStr">
        <is>
          <t>Heroic</t>
        </is>
      </c>
      <c r="AC6" s="5" t="n"/>
      <c r="AD6" s="5" t="inlineStr">
        <is>
          <t>Tanuja</t>
        </is>
      </c>
      <c r="AE6" s="5" t="inlineStr">
        <is>
          <t>Major</t>
        </is>
      </c>
      <c r="AF6" s="20" t="n">
        <v>6</v>
      </c>
      <c r="AG6" s="19" t="inlineStr">
        <is>
          <t>Relationship manipulated by outsiders</t>
        </is>
      </c>
      <c r="AH6" s="5" t="n"/>
      <c r="AI6" s="5" t="n"/>
      <c r="AJ6" s="5" t="n"/>
      <c r="AK6" s="5" t="n"/>
      <c r="AL6" s="5" t="n"/>
      <c r="AM6" s="5" t="n"/>
      <c r="AN6" s="5" t="n"/>
      <c r="AO6" s="18" t="n"/>
      <c r="AP6" s="19" t="inlineStr">
        <is>
          <t>MemsaabStory (2008) found the story ho-hum and the acting overdone, with Tanuja the film's main pleasure and Bachchan showing only flashes of charisma. Brown Car Guy (2017) felt the role, originally meant for Jeetendra, did Bachchan no favours.</t>
        </is>
      </c>
      <c r="AQ6" s="19" t="n"/>
      <c r="AR6" s="5" t="inlineStr">
        <is>
          <t>SOURCE-001; SOURCE-006; SOURCE-267; SOURCE-286; SOURCE-287</t>
        </is>
      </c>
      <c r="AS6" s="5" t="inlineStr">
        <is>
          <t>Low</t>
        </is>
      </c>
      <c r="AT6" s="5" t="inlineStr">
        <is>
          <t>Sources disagree on the jobs: Wikipedia and Brown Car Guy make Ram the peon and Ravi the manager, while MemsaabStory says Ram gave Ravi the better post. Box Office India's 1971 list omits the film, and the main Wikipedia article counts only Bombay to Goa and Anand as pre-Zanjeer successes; no verdict entered. The ending was not found in a fetched source.</t>
        </is>
      </c>
    </row>
    <row r="7" ht="94" customHeight="1">
      <c r="A7" s="15" t="inlineStr">
        <is>
          <t>FILM-006</t>
        </is>
      </c>
      <c r="B7" s="5" t="inlineStr">
        <is>
          <t>Parwana</t>
        </is>
      </c>
      <c r="C7" s="16" t="n">
        <v>26123</v>
      </c>
      <c r="D7" s="17" t="n">
        <v>1971</v>
      </c>
      <c r="E7" s="5" t="inlineStr">
        <is>
          <t>1970s</t>
        </is>
      </c>
      <c r="F7" s="5" t="inlineStr">
        <is>
          <t>Hindi</t>
        </is>
      </c>
      <c r="G7" s="5" t="inlineStr">
        <is>
          <t>Psychological thriller</t>
        </is>
      </c>
      <c r="H7" s="5" t="n"/>
      <c r="I7" s="17" t="n">
        <v>120</v>
      </c>
      <c r="J7" s="5" t="inlineStr">
        <is>
          <t>Jyoti Swaroop</t>
        </is>
      </c>
      <c r="K7" s="5" t="inlineStr">
        <is>
          <t>R. L. Suri; Jai Pawar; N. C. Sippy</t>
        </is>
      </c>
      <c r="L7" s="5" t="n"/>
      <c r="M7" s="5" t="inlineStr">
        <is>
          <t>Agha Jani Kashmiri; Madhusudan</t>
        </is>
      </c>
      <c r="N7" s="5" t="n"/>
      <c r="O7" s="5" t="inlineStr">
        <is>
          <t>Madan Mohan</t>
        </is>
      </c>
      <c r="P7" s="5" t="n"/>
      <c r="Q7" s="5" t="inlineStr">
        <is>
          <t>Kaifi Azmi</t>
        </is>
      </c>
      <c r="R7" s="5" t="inlineStr">
        <is>
          <t>Kumar Sen</t>
        </is>
      </c>
      <c r="S7" s="5" t="n"/>
      <c r="T7" s="5" t="inlineStr">
        <is>
          <t>Antagonist</t>
        </is>
      </c>
      <c r="U7" s="20" t="n">
        <v>3</v>
      </c>
      <c r="V7" s="5" t="inlineStr">
        <is>
          <t>Artist (painter and sculptor)</t>
        </is>
      </c>
      <c r="W7" s="5" t="n"/>
      <c r="X7" s="19" t="inlineStr">
        <is>
          <t>Kumar Sen, an artist who can paint, sculpt and scheme, loves Asha but cannot tell her. When she falls for the wealthy planter Rajeshwar and her uncle refuses Kumar's proposal, he builds an elaborate train-and-plane alibi, strangles the uncle and frames Rajeshwar. Asha offers to stay with Kumar if he saves Rajeshwar; realising she will always love Rajeshwar, he writes a confession and kills himself.</t>
        </is>
      </c>
      <c r="Y7" s="19" t="inlineStr">
        <is>
          <t>To win Asha</t>
        </is>
      </c>
      <c r="Z7" s="19" t="inlineStr">
        <is>
          <t>Asha's love for Rajeshwar and her uncle's refusal</t>
        </is>
      </c>
      <c r="AA7" s="19" t="inlineStr">
        <is>
          <t>From a tongue-tied admirer to a calculating murderer, ending in confession and suicide.</t>
        </is>
      </c>
      <c r="AB7" s="19" t="inlineStr">
        <is>
          <t>Villain</t>
        </is>
      </c>
      <c r="AC7" s="5" t="inlineStr">
        <is>
          <t>Confesses to the murder, clearing Rajeshwar, and commits suicide</t>
        </is>
      </c>
      <c r="AD7" s="5" t="inlineStr">
        <is>
          <t>Yogeeta Bali</t>
        </is>
      </c>
      <c r="AE7" s="5" t="inlineStr">
        <is>
          <t>Central</t>
        </is>
      </c>
      <c r="AF7" s="20" t="n">
        <v>8</v>
      </c>
      <c r="AG7" s="19" t="inlineStr">
        <is>
          <t>Obsessive pursuit</t>
        </is>
      </c>
      <c r="AH7" s="5" t="n"/>
      <c r="AI7" s="5" t="n"/>
      <c r="AJ7" s="5" t="n"/>
      <c r="AK7" s="5" t="n"/>
      <c r="AL7" s="5" t="n"/>
      <c r="AM7" s="5" t="n"/>
      <c r="AN7" s="5" t="inlineStr">
        <is>
          <t>Commercial failure</t>
        </is>
      </c>
      <c r="AO7" s="18" t="n"/>
      <c r="AP7" s="19" t="inlineStr">
        <is>
          <t>The Hindu's retrospective says the thriller made little impact on audiences but that Bachchan shone in a negative role, a daring choice so early in his career; it singles out the alibi sequence. Bachchan called it an intelligent screenplay with a many-shaded role that did not do well.</t>
        </is>
      </c>
      <c r="AQ7" s="19" t="inlineStr">
        <is>
          <t>Bachchan's first antagonist role (main Wikipedia article).</t>
        </is>
      </c>
      <c r="AR7" s="5" t="inlineStr">
        <is>
          <t>SOURCE-001; SOURCE-007; SOURCE-267; SOURCE-273</t>
        </is>
      </c>
      <c r="AS7" s="5" t="inlineStr">
        <is>
          <t>Medium</t>
        </is>
      </c>
      <c r="AT7" s="5" t="inlineStr">
        <is>
          <t>The Hindu names Asha's lover Rajesh; the Wikipedia plot and cast list name him Rajeshwar.</t>
        </is>
      </c>
    </row>
    <row r="8" ht="124" customHeight="1">
      <c r="A8" s="15" t="inlineStr">
        <is>
          <t>FILM-007</t>
        </is>
      </c>
      <c r="B8" s="5" t="inlineStr">
        <is>
          <t>Reshma Aur Shera</t>
        </is>
      </c>
      <c r="C8" s="16" t="n">
        <v>26137</v>
      </c>
      <c r="D8" s="17" t="n">
        <v>1971</v>
      </c>
      <c r="E8" s="5" t="inlineStr">
        <is>
          <t>1970s</t>
        </is>
      </c>
      <c r="F8" s="5" t="inlineStr">
        <is>
          <t>Hindi</t>
        </is>
      </c>
      <c r="G8" s="5" t="inlineStr">
        <is>
          <t>Crime drama</t>
        </is>
      </c>
      <c r="H8" s="5" t="n"/>
      <c r="I8" s="17" t="n">
        <v>158</v>
      </c>
      <c r="J8" s="5" t="inlineStr">
        <is>
          <t>Sunil Dutt</t>
        </is>
      </c>
      <c r="K8" s="5" t="inlineStr">
        <is>
          <t>Sunil Dutt</t>
        </is>
      </c>
      <c r="L8" s="5" t="inlineStr">
        <is>
          <t>Ajanta Arts</t>
        </is>
      </c>
      <c r="M8" s="5" t="inlineStr">
        <is>
          <t>S. Ali Raza</t>
        </is>
      </c>
      <c r="N8" s="5" t="n"/>
      <c r="O8" s="5" t="inlineStr">
        <is>
          <t>Jaidev</t>
        </is>
      </c>
      <c r="P8" s="5" t="n"/>
      <c r="Q8" s="5" t="n"/>
      <c r="R8" s="5" t="inlineStr">
        <is>
          <t>Chhotu</t>
        </is>
      </c>
      <c r="S8" s="5" t="n"/>
      <c r="T8" s="5" t="inlineStr">
        <is>
          <t>Supporting</t>
        </is>
      </c>
      <c r="U8" s="20" t="n">
        <v>3</v>
      </c>
      <c r="V8" s="5" t="inlineStr">
        <is>
          <t>Sharpshooter for his clan</t>
        </is>
      </c>
      <c r="W8" s="5" t="inlineStr">
        <is>
          <t>Mute younger son of the clan chief Sagat Singh in a Rajasthan desert feud</t>
        </is>
      </c>
      <c r="X8" s="19" t="inlineStr">
        <is>
          <t>Chhotu, the mute sharpshooting brother of Shera, obeys his father Sagat Singh and shoots Reshma's father and newly married brother, hesitating visibly before he fires. As the feud escalates, Shera swears to kill him, and Chhotu hides in Reshma's house. The two emerge married, so Shera cannot kill him; Shera shoots himself and Reshma dies beside him.</t>
        </is>
      </c>
      <c r="Y8" s="19" t="inlineStr">
        <is>
          <t>Obedience to his father, then survival</t>
        </is>
      </c>
      <c r="Z8" s="19" t="inlineStr">
        <is>
          <t>Guilt over the killings against clan loyalty; his brother's vow to kill him</t>
        </is>
      </c>
      <c r="AA8" s="19" t="inlineStr">
        <is>
          <t>From his father's obedient gunman to a hunted man who survives by marrying Reshma.</t>
        </is>
      </c>
      <c r="AB8" s="19" t="inlineStr">
        <is>
          <t>Morally compromised</t>
        </is>
      </c>
      <c r="AC8" s="5" t="inlineStr">
        <is>
          <t>Survives, married to Reshma, who dies at the end</t>
        </is>
      </c>
      <c r="AD8" s="5" t="inlineStr">
        <is>
          <t>Waheeda Rehman</t>
        </is>
      </c>
      <c r="AE8" s="5" t="inlineStr">
        <is>
          <t>Minor</t>
        </is>
      </c>
      <c r="AF8" s="20" t="n">
        <v>2</v>
      </c>
      <c r="AG8" s="19" t="inlineStr">
        <is>
          <t>Romance subordinate to another genre</t>
        </is>
      </c>
      <c r="AH8" s="5" t="n"/>
      <c r="AI8" s="5" t="n"/>
      <c r="AJ8" s="5" t="n"/>
      <c r="AK8" s="5" t="n"/>
      <c r="AL8" s="5" t="n"/>
      <c r="AM8" s="5" t="n"/>
      <c r="AN8" s="5" t="inlineStr">
        <is>
          <t>Commercial failure</t>
        </is>
      </c>
      <c r="AO8" s="18" t="n"/>
      <c r="AP8" s="19" t="inlineStr">
        <is>
          <t>The film article says reviews were positive but the film was a big commercial failure. ThePrint praises its visual boldness and calls Chhotu critical to the film's emotional momentum, with Bachchan conveying guilt, confusion and religious dread through his eyes.</t>
        </is>
      </c>
      <c r="AQ8" s="19" t="inlineStr">
        <is>
          <t>Reappraised as an underrated classic; ThePrint calls it Bollywood's first take on Romeo and Juliet.</t>
        </is>
      </c>
      <c r="AR8" s="5" t="inlineStr">
        <is>
          <t>SOURCE-001; SOURCE-008; SOURCE-267; SOURCE-268; SOURCE-274</t>
        </is>
      </c>
      <c r="AS8" s="5" t="inlineStr">
        <is>
          <t>Medium</t>
        </is>
      </c>
      <c r="AT8" s="5" t="inlineStr">
        <is>
          <t>Wikipedia's 1971 list places the film 8th among top grossers, contradicting the film article and ThePrint, which call it a flop; Box Office India's 1971 list omits it. The verdict follows the film article and ThePrint. Chhotu's marriage to Reshma ends the feud, but no source treats it as a romance, so there is no Romances row. ThePrint reports Bachchan was cast as a mute because Sunil Dutt disliked his voice.</t>
        </is>
      </c>
    </row>
    <row r="9" ht="79" customHeight="1">
      <c r="A9" s="15" t="inlineStr">
        <is>
          <t>FILM-008</t>
        </is>
      </c>
      <c r="B9" s="5" t="inlineStr">
        <is>
          <t>Guddi</t>
        </is>
      </c>
      <c r="C9" s="16" t="n">
        <v>26200</v>
      </c>
      <c r="D9" s="17" t="n">
        <v>1971</v>
      </c>
      <c r="E9" s="5" t="inlineStr">
        <is>
          <t>1970s</t>
        </is>
      </c>
      <c r="F9" s="5" t="inlineStr">
        <is>
          <t>Hindi</t>
        </is>
      </c>
      <c r="G9" s="5" t="inlineStr">
        <is>
          <t>Drama</t>
        </is>
      </c>
      <c r="H9" s="5" t="n"/>
      <c r="I9" s="17" t="n">
        <v>120</v>
      </c>
      <c r="J9" s="5" t="inlineStr">
        <is>
          <t>Hrishikesh Mukherjee</t>
        </is>
      </c>
      <c r="K9" s="5" t="inlineStr">
        <is>
          <t>Hrishikesh Mukherjee</t>
        </is>
      </c>
      <c r="L9" s="5" t="n"/>
      <c r="M9" s="5" t="inlineStr">
        <is>
          <t>Gulzar; Hrishikesh Mukherjee; D. N. Mukherjee</t>
        </is>
      </c>
      <c r="N9" s="5" t="n"/>
      <c r="O9" s="5" t="inlineStr">
        <is>
          <t>Vasant Desai; Salil Chowdhury</t>
        </is>
      </c>
      <c r="P9" s="5" t="inlineStr">
        <is>
          <t>Vasant Desai</t>
        </is>
      </c>
      <c r="Q9" s="5" t="inlineStr">
        <is>
          <t>Gulzar</t>
        </is>
      </c>
      <c r="R9" s="5" t="inlineStr">
        <is>
          <t>Himself</t>
        </is>
      </c>
      <c r="S9" s="5" t="n"/>
      <c r="T9" s="5" t="inlineStr">
        <is>
          <t>Self appearance</t>
        </is>
      </c>
      <c r="U9" s="18" t="n"/>
      <c r="V9" s="5" t="n"/>
      <c r="W9" s="5" t="n"/>
      <c r="X9" s="19" t="inlineStr">
        <is>
          <t>Bachchan appears as himself, one of several stars, including Dilip Kumar and Rajesh Khanna, shown at work in the studios in this story of a schoolgirl infatuated with Dharmendra. Rediff reports that he was originally to play Jaya Bhaduri's hero before Hrishikesh Mukherjee decided to cast a new face.</t>
        </is>
      </c>
      <c r="Y9" s="19" t="n"/>
      <c r="Z9" s="19" t="n"/>
      <c r="AA9" s="19" t="n"/>
      <c r="AB9" s="19" t="n"/>
      <c r="AC9" s="5" t="n"/>
      <c r="AD9" s="5" t="inlineStr">
        <is>
          <t>Jaya Bhaduri</t>
        </is>
      </c>
      <c r="AE9" s="5" t="inlineStr">
        <is>
          <t>None</t>
        </is>
      </c>
      <c r="AF9" s="20" t="n">
        <v>0</v>
      </c>
      <c r="AG9" s="19" t="inlineStr">
        <is>
          <t>No meaningful romance</t>
        </is>
      </c>
      <c r="AH9" s="5" t="n"/>
      <c r="AI9" s="21" t="n">
        <v>0.78</v>
      </c>
      <c r="AJ9" s="21" t="n">
        <v>1.56</v>
      </c>
      <c r="AK9" s="5" t="n"/>
      <c r="AL9" s="5" t="n"/>
      <c r="AM9" s="5" t="inlineStr">
        <is>
          <t>INR crore</t>
        </is>
      </c>
      <c r="AN9" s="5" t="inlineStr">
        <is>
          <t>Above Average (Box Office India)</t>
        </is>
      </c>
      <c r="AO9" s="18" t="inlineStr">
        <is>
          <t>19 (Box Office India, 1971)</t>
        </is>
      </c>
      <c r="AP9" s="19" t="n"/>
      <c r="AQ9" s="19" t="inlineStr">
        <is>
          <t>Jaya Bhaduri's debut and career-making film (film article).</t>
        </is>
      </c>
      <c r="AR9" s="5" t="inlineStr">
        <is>
          <t>SOURCE-001; SOURCE-009; SOURCE-263; SOURCE-268; SOURCE-275</t>
        </is>
      </c>
      <c r="AS9" s="5" t="inlineStr">
        <is>
          <t>Medium</t>
        </is>
      </c>
      <c r="AT9" s="5" t="inlineStr">
        <is>
          <t>Filmography notes: Cameo. The film article lists Amitabh Bachchan among actors who make guest appearances as themselves. Wikipedia's 1971 list ranks it 14th.</t>
        </is>
      </c>
    </row>
    <row r="10" ht="64" customHeight="1">
      <c r="A10" s="15" t="inlineStr">
        <is>
          <t>FILM-009</t>
        </is>
      </c>
      <c r="B10" s="5" t="inlineStr">
        <is>
          <t>Jaban</t>
        </is>
      </c>
      <c r="C10" s="5" t="inlineStr">
        <is>
          <t>1972</t>
        </is>
      </c>
      <c r="D10" s="17" t="n">
        <v>1972</v>
      </c>
      <c r="E10" s="5" t="inlineStr">
        <is>
          <t>1970s</t>
        </is>
      </c>
      <c r="F10" s="5" t="inlineStr">
        <is>
          <t>Bengali</t>
        </is>
      </c>
      <c r="G10" s="5" t="inlineStr">
        <is>
          <t>Romantic drama</t>
        </is>
      </c>
      <c r="H10" s="5" t="n"/>
      <c r="I10" s="18" t="n"/>
      <c r="J10" s="5" t="inlineStr">
        <is>
          <t>Palash Banerjee</t>
        </is>
      </c>
      <c r="K10" s="5" t="n"/>
      <c r="L10" s="5" t="n"/>
      <c r="M10" s="5" t="n"/>
      <c r="N10" s="5" t="n"/>
      <c r="O10" s="5" t="n"/>
      <c r="P10" s="5" t="n"/>
      <c r="Q10" s="5" t="inlineStr">
        <is>
          <t>Pulak Bandyopadhyay; Sudhin Dasgupta</t>
        </is>
      </c>
      <c r="R10" s="5" t="inlineStr">
        <is>
          <t>Dalaljit</t>
        </is>
      </c>
      <c r="S10" s="5" t="n"/>
      <c r="T10" s="5" t="inlineStr">
        <is>
          <t>Extended special appearance</t>
        </is>
      </c>
      <c r="U10" s="18" t="n"/>
      <c r="V10" s="5" t="n"/>
      <c r="W10" s="5" t="n"/>
      <c r="X10" s="19" t="inlineStr">
        <is>
          <t>Bachchan makes a guest appearance in this Bengali film starring Samit Bhanja and Radha Saluja, alongside fellow guests Dharmendra, Shatrughan Sinha and Biswajit Chatterjee. The filmography names his character Dalaljit; the film article has no plot, so the role is not described.</t>
        </is>
      </c>
      <c r="Y10" s="19" t="n"/>
      <c r="Z10" s="19" t="n"/>
      <c r="AA10" s="19" t="n"/>
      <c r="AB10" s="19" t="n"/>
      <c r="AC10" s="5" t="n"/>
      <c r="AD10" s="5" t="inlineStr">
        <is>
          <t>Radha Saluja</t>
        </is>
      </c>
      <c r="AE10" s="5" t="inlineStr">
        <is>
          <t>None</t>
        </is>
      </c>
      <c r="AF10" s="20" t="n">
        <v>0</v>
      </c>
      <c r="AG10" s="19" t="inlineStr">
        <is>
          <t>No meaningful romance</t>
        </is>
      </c>
      <c r="AH10" s="5" t="n"/>
      <c r="AI10" s="5" t="n"/>
      <c r="AJ10" s="5" t="n"/>
      <c r="AK10" s="5" t="n"/>
      <c r="AL10" s="5" t="n"/>
      <c r="AM10" s="5" t="n"/>
      <c r="AN10" s="5" t="n"/>
      <c r="AO10" s="18" t="n"/>
      <c r="AP10" s="19" t="n"/>
      <c r="AQ10" s="19" t="n"/>
      <c r="AR10" s="5" t="inlineStr">
        <is>
          <t>SOURCE-001; SOURCE-018</t>
        </is>
      </c>
      <c r="AS10" s="5" t="inlineStr">
        <is>
          <t>Low</t>
        </is>
      </c>
      <c r="AT10" s="5" t="inlineStr">
        <is>
          <t>Filmography notes: Special appearance. Film article has no infobox. Language set from the article lead and its Gomolo citation. Romance fields assume a guest role with no romance; no source describes the scene.</t>
        </is>
      </c>
    </row>
    <row r="11" ht="49" customHeight="1">
      <c r="A11" s="15" t="inlineStr">
        <is>
          <t>FILM-010</t>
        </is>
      </c>
      <c r="B11" s="5" t="inlineStr">
        <is>
          <t>Piya Ka Ghar</t>
        </is>
      </c>
      <c r="C11" s="16" t="n">
        <v>26354</v>
      </c>
      <c r="D11" s="17" t="n">
        <v>1972</v>
      </c>
      <c r="E11" s="5" t="inlineStr">
        <is>
          <t>1970s</t>
        </is>
      </c>
      <c r="F11" s="5" t="inlineStr">
        <is>
          <t>Hindi</t>
        </is>
      </c>
      <c r="G11" s="5" t="inlineStr">
        <is>
          <t>Romantic comedy</t>
        </is>
      </c>
      <c r="H11" s="5" t="n"/>
      <c r="I11" s="17" t="n">
        <v>135</v>
      </c>
      <c r="J11" s="5" t="inlineStr">
        <is>
          <t>Basu Chatterjee</t>
        </is>
      </c>
      <c r="K11" s="5" t="inlineStr">
        <is>
          <t>Tarachand Barjatya</t>
        </is>
      </c>
      <c r="L11" s="5" t="inlineStr">
        <is>
          <t>Rajshri Productions</t>
        </is>
      </c>
      <c r="M11" s="5" t="inlineStr">
        <is>
          <t>Vasant P. Kale; Ram Kelkar; Jainendra Jain</t>
        </is>
      </c>
      <c r="N11" s="5" t="inlineStr">
        <is>
          <t>Based on Mumbaicha Jawai   (Marathi Film)</t>
        </is>
      </c>
      <c r="O11" s="5" t="inlineStr">
        <is>
          <t>Laxmikant–Pyarelal</t>
        </is>
      </c>
      <c r="P11" s="5" t="n"/>
      <c r="Q11" s="5" t="inlineStr">
        <is>
          <t>Anand Bakshi</t>
        </is>
      </c>
      <c r="R11" s="5" t="n"/>
      <c r="S11" s="5" t="n"/>
      <c r="T11" s="5" t="inlineStr">
        <is>
          <t>Cameo</t>
        </is>
      </c>
      <c r="U11" s="18" t="n"/>
      <c r="V11" s="5" t="n"/>
      <c r="W11" s="5" t="n"/>
      <c r="X11" s="19" t="inlineStr">
        <is>
          <t>Bachchan has a cameo in Basu Chatterjee's Rajshri Productions romantic comedy starring Anil Dhawan and Jaya Bhaduri. Neither the filmography nor the film article names his character or describes the scene.</t>
        </is>
      </c>
      <c r="Y11" s="19" t="n"/>
      <c r="Z11" s="19" t="n"/>
      <c r="AA11" s="19" t="n"/>
      <c r="AB11" s="19" t="n"/>
      <c r="AC11" s="5" t="n"/>
      <c r="AD11" s="5" t="inlineStr">
        <is>
          <t>Jaya Bhaduri</t>
        </is>
      </c>
      <c r="AE11" s="5" t="inlineStr">
        <is>
          <t>None</t>
        </is>
      </c>
      <c r="AF11" s="20" t="n">
        <v>0</v>
      </c>
      <c r="AG11" s="19" t="inlineStr">
        <is>
          <t>No meaningful romance</t>
        </is>
      </c>
      <c r="AH11" s="5" t="n"/>
      <c r="AI11" s="5" t="n"/>
      <c r="AJ11" s="5" t="n"/>
      <c r="AK11" s="5" t="n"/>
      <c r="AL11" s="5" t="n"/>
      <c r="AM11" s="5" t="n"/>
      <c r="AN11" s="5" t="n"/>
      <c r="AO11" s="18" t="n"/>
      <c r="AP11" s="19" t="n"/>
      <c r="AQ11" s="19" t="n"/>
      <c r="AR11" s="5" t="inlineStr">
        <is>
          <t>SOURCE-001; SOURCE-010</t>
        </is>
      </c>
      <c r="AS11" s="5" t="inlineStr">
        <is>
          <t>Low</t>
        </is>
      </c>
      <c r="AT11" s="5" t="inlineStr">
        <is>
          <t>Filmography notes: Cameo. Filmography table lists 1971; infobox release date is 1972-02-25.</t>
        </is>
      </c>
    </row>
    <row r="12" ht="109" customHeight="1">
      <c r="A12" s="15" t="inlineStr">
        <is>
          <t>FILM-011</t>
        </is>
      </c>
      <c r="B12" s="5" t="inlineStr">
        <is>
          <t>Sanjog</t>
        </is>
      </c>
      <c r="C12" s="16" t="n">
        <v>26354</v>
      </c>
      <c r="D12" s="17" t="n">
        <v>1972</v>
      </c>
      <c r="E12" s="5" t="inlineStr">
        <is>
          <t>1970s</t>
        </is>
      </c>
      <c r="F12" s="5" t="inlineStr">
        <is>
          <t>Hindi</t>
        </is>
      </c>
      <c r="G12" s="5" t="inlineStr">
        <is>
          <t>Drama</t>
        </is>
      </c>
      <c r="H12" s="5" t="n"/>
      <c r="I12" s="18" t="n"/>
      <c r="J12" s="5" t="inlineStr">
        <is>
          <t>S. S. Balan</t>
        </is>
      </c>
      <c r="K12" s="5" t="inlineStr">
        <is>
          <t>Ayaz Ali Shaikh</t>
        </is>
      </c>
      <c r="L12" s="5" t="inlineStr">
        <is>
          <t>Gemini Studios</t>
        </is>
      </c>
      <c r="M12" s="5" t="n"/>
      <c r="N12" s="5" t="inlineStr">
        <is>
          <t>Remake of Tamil film Iru Kodugal directed by K</t>
        </is>
      </c>
      <c r="O12" s="5" t="inlineStr">
        <is>
          <t>R. D. Burman</t>
        </is>
      </c>
      <c r="P12" s="5" t="n"/>
      <c r="Q12" s="5" t="n"/>
      <c r="R12" s="5" t="inlineStr">
        <is>
          <t>Mohan</t>
        </is>
      </c>
      <c r="S12" s="5" t="n"/>
      <c r="T12" s="5" t="inlineStr">
        <is>
          <t>Co-lead</t>
        </is>
      </c>
      <c r="U12" s="20" t="n">
        <v>2</v>
      </c>
      <c r="V12" s="5" t="inlineStr">
        <is>
          <t>Clerk in the Collector's office</t>
        </is>
      </c>
      <c r="W12" s="5" t="n"/>
      <c r="X12" s="19" t="inlineStr">
        <is>
          <t>Mohan marries Asha in a temple, but his mother rejects the marriage and the couple is separated. Told that Asha has died, he moves south, marries Seema and raises two children as a clerk. Asha, who bore his child, arrives years later as the new District Collector, his boss. Office rumours of an affair lead Seema to their secret; Asha dies saving her, and Mohan stays with Seema.</t>
        </is>
      </c>
      <c r="Y12" s="19" t="inlineStr">
        <is>
          <t>To keep his family together</t>
        </is>
      </c>
      <c r="Z12" s="19" t="inlineStr">
        <is>
          <t>His concealed first marriage, exposed when his first wife becomes his superior</t>
        </is>
      </c>
      <c r="AA12" s="19" t="inlineStr">
        <is>
          <t>A husband who gave up his first marriage under family pressure is confronted with it ten years later and keeps his second family after the first wife's death.</t>
        </is>
      </c>
      <c r="AB12" s="19" t="inlineStr">
        <is>
          <t>Flawed</t>
        </is>
      </c>
      <c r="AC12" s="5" t="inlineStr">
        <is>
          <t>Stays with Seema and the children, including Asha's child, after Asha's death</t>
        </is>
      </c>
      <c r="AD12" s="5" t="inlineStr">
        <is>
          <t>Mala Sinha; Aruna Irani</t>
        </is>
      </c>
      <c r="AE12" s="5" t="inlineStr">
        <is>
          <t>Major</t>
        </is>
      </c>
      <c r="AF12" s="20" t="n">
        <v>7</v>
      </c>
      <c r="AG12" s="19" t="inlineStr">
        <is>
          <t>Multiple romantic relationships</t>
        </is>
      </c>
      <c r="AH12" s="5" t="n"/>
      <c r="AI12" s="5" t="n"/>
      <c r="AJ12" s="5" t="n"/>
      <c r="AK12" s="5" t="n"/>
      <c r="AL12" s="5" t="n"/>
      <c r="AM12" s="5" t="n"/>
      <c r="AN12" s="5" t="inlineStr">
        <is>
          <t>Commercial failure</t>
        </is>
      </c>
      <c r="AO12" s="18" t="n"/>
      <c r="AP12" s="19" t="inlineStr">
        <is>
          <t>A contemporary Film World review called the screenplay old-fashioned, trite and incoherent and said the film should have stayed closer to its Tamil original. The Hindu's retrospective praises S. S. Balan's craft and Mala Sinha but finds little scope for Bachchan, calls the climax contrived and says R. D. Burman's music could not lift the box office.</t>
        </is>
      </c>
      <c r="AQ12" s="19" t="inlineStr">
        <is>
          <t>Bachchan's only film with Mala Sinha (main Wikipedia article).</t>
        </is>
      </c>
      <c r="AR12" s="5" t="inlineStr">
        <is>
          <t>SOURCE-001; SOURCE-011; SOURCE-267; SOURCE-276</t>
        </is>
      </c>
      <c r="AS12" s="5" t="inlineStr">
        <is>
          <t>Medium</t>
        </is>
      </c>
      <c r="AT12" s="5" t="inlineStr">
        <is>
          <t>Role type Co-lead: Mala Sinha is billed first and the story centres on Asha.</t>
        </is>
      </c>
    </row>
    <row r="13" ht="94" customHeight="1">
      <c r="A13" s="15" t="inlineStr">
        <is>
          <t>FILM-012</t>
        </is>
      </c>
      <c r="B13" s="5" t="inlineStr">
        <is>
          <t>Bombay to Goa</t>
        </is>
      </c>
      <c r="C13" s="16" t="n">
        <v>26361</v>
      </c>
      <c r="D13" s="17" t="n">
        <v>1972</v>
      </c>
      <c r="E13" s="5" t="inlineStr">
        <is>
          <t>1970s</t>
        </is>
      </c>
      <c r="F13" s="5" t="inlineStr">
        <is>
          <t>Hindi</t>
        </is>
      </c>
      <c r="G13" s="5" t="inlineStr">
        <is>
          <t>Road comedy</t>
        </is>
      </c>
      <c r="H13" s="5" t="inlineStr">
        <is>
          <t>Action</t>
        </is>
      </c>
      <c r="I13" s="18" t="n"/>
      <c r="J13" s="5" t="inlineStr">
        <is>
          <t>S. Ramanathan</t>
        </is>
      </c>
      <c r="K13" s="5" t="inlineStr">
        <is>
          <t>Mehmood; N. C. Sippy</t>
        </is>
      </c>
      <c r="L13" s="5" t="inlineStr">
        <is>
          <t>Mahmood Productions</t>
        </is>
      </c>
      <c r="M13" s="5" t="inlineStr">
        <is>
          <t>Rajinder Krishan; Usalai Somanathan</t>
        </is>
      </c>
      <c r="N13" s="5" t="inlineStr">
        <is>
          <t>Based on Madras to Pondicherry by Usalai Somanathan</t>
        </is>
      </c>
      <c r="O13" s="5" t="inlineStr">
        <is>
          <t>R. D. Burman</t>
        </is>
      </c>
      <c r="P13" s="5" t="n"/>
      <c r="Q13" s="5" t="n"/>
      <c r="R13" s="5" t="inlineStr">
        <is>
          <t>Ravi Kumar</t>
        </is>
      </c>
      <c r="S13" s="5" t="n"/>
      <c r="T13" s="5" t="inlineStr">
        <is>
          <t>Lead</t>
        </is>
      </c>
      <c r="U13" s="20" t="n">
        <v>1</v>
      </c>
      <c r="V13" s="5" t="n"/>
      <c r="W13" s="5" t="inlineStr">
        <is>
          <t>Son of Ramlal (per the cast list)</t>
        </is>
      </c>
      <c r="X13" s="19" t="inlineStr">
        <is>
          <t>Ravi Kumar, described as Mala's admirer and bodyguard, boards the Bombay–Goa bus on which Mala is fleeing after witnessing a murder. He foils the armed henchman sent to kill her and protects her through a journey among passengers from all over India, winning first her trust and then her love. The cast list names his father as Ramlal, whose son Mala's parents had chosen for her.</t>
        </is>
      </c>
      <c r="Y13" s="19" t="inlineStr">
        <is>
          <t>To protect Mala</t>
        </is>
      </c>
      <c r="Z13" s="19" t="inlineStr">
        <is>
          <t>Sharma's attempts to have Mala killed</t>
        </is>
      </c>
      <c r="AA13" s="19" t="inlineStr">
        <is>
          <t>From an anonymous protector to the man Mala loves.</t>
        </is>
      </c>
      <c r="AB13" s="19" t="inlineStr">
        <is>
          <t>Heroic</t>
        </is>
      </c>
      <c r="AC13" s="5" t="n"/>
      <c r="AD13" s="5" t="inlineStr">
        <is>
          <t>Aruna Irani</t>
        </is>
      </c>
      <c r="AE13" s="5" t="inlineStr">
        <is>
          <t>Major</t>
        </is>
      </c>
      <c r="AF13" s="20" t="n">
        <v>5</v>
      </c>
      <c r="AG13" s="19" t="inlineStr">
        <is>
          <t>United couple versus external world</t>
        </is>
      </c>
      <c r="AH13" s="5" t="n"/>
      <c r="AI13" s="21" t="n">
        <v>1</v>
      </c>
      <c r="AJ13" s="21" t="n">
        <v>2</v>
      </c>
      <c r="AK13" s="5" t="n"/>
      <c r="AL13" s="5" t="n"/>
      <c r="AM13" s="5" t="inlineStr">
        <is>
          <t>INR crore</t>
        </is>
      </c>
      <c r="AN13" s="5" t="inlineStr">
        <is>
          <t>Semi Hit (Box Office India)</t>
        </is>
      </c>
      <c r="AO13" s="18" t="inlineStr">
        <is>
          <t>14 (Box Office India, 1972)</t>
        </is>
      </c>
      <c r="AP13" s="19" t="n"/>
      <c r="AQ13" s="19" t="inlineStr">
        <is>
          <t>One of Bachchan's two pre-Zanjeer successes (main Wikipedia article); Salim–Javed chose him for Zanjeer after seeing him chew gum through a fight in this film (Zanjeer article).</t>
        </is>
      </c>
      <c r="AR13" s="5" t="inlineStr">
        <is>
          <t>SOURCE-001; SOURCE-012; SOURCE-020; SOURCE-264; SOURCE-267</t>
        </is>
      </c>
      <c r="AS13" s="5" t="inlineStr">
        <is>
          <t>Medium</t>
        </is>
      </c>
      <c r="AT13" s="5" t="inlineStr">
        <is>
          <t>The fetched plot summary stops mid-journey; the ending was not verified. Ravi's link to the arranged match rests on the cast list naming his father Ramlal.</t>
        </is>
      </c>
    </row>
    <row r="14" ht="64" customHeight="1">
      <c r="A14" s="15" t="inlineStr">
        <is>
          <t>FILM-013</t>
        </is>
      </c>
      <c r="B14" s="5" t="inlineStr">
        <is>
          <t>Garam Masala</t>
        </is>
      </c>
      <c r="C14" s="16" t="n">
        <v>26424</v>
      </c>
      <c r="D14" s="17" t="n">
        <v>1972</v>
      </c>
      <c r="E14" s="5" t="inlineStr">
        <is>
          <t>1970s</t>
        </is>
      </c>
      <c r="F14" s="5" t="inlineStr">
        <is>
          <t>Hindi</t>
        </is>
      </c>
      <c r="G14" s="5" t="inlineStr">
        <is>
          <t>Comedy</t>
        </is>
      </c>
      <c r="H14" s="5" t="n"/>
      <c r="I14" s="17" t="n">
        <v>130</v>
      </c>
      <c r="J14" s="5" t="inlineStr">
        <is>
          <t>Aspi Irani</t>
        </is>
      </c>
      <c r="K14" s="5" t="inlineStr">
        <is>
          <t>C.Mohan</t>
        </is>
      </c>
      <c r="L14" s="5" t="inlineStr">
        <is>
          <t>Balaji Kala Mandir</t>
        </is>
      </c>
      <c r="M14" s="5" t="inlineStr">
        <is>
          <t>Hakim Riaz Latta; Aspi Irani</t>
        </is>
      </c>
      <c r="N14" s="5" t="n"/>
      <c r="O14" s="5" t="inlineStr">
        <is>
          <t>R. D. Burman</t>
        </is>
      </c>
      <c r="P14" s="5" t="n"/>
      <c r="Q14" s="5" t="n"/>
      <c r="R14" s="5" t="inlineStr">
        <is>
          <t>Robert Taylor</t>
        </is>
      </c>
      <c r="S14" s="5" t="n"/>
      <c r="T14" s="5" t="inlineStr">
        <is>
          <t>Extended special appearance</t>
        </is>
      </c>
      <c r="U14" s="18" t="n"/>
      <c r="V14" s="5" t="n"/>
      <c r="W14" s="5" t="n"/>
      <c r="X14" s="19" t="inlineStr">
        <is>
          <t>Bachchan makes a special appearance as Robert Taylor in this comedy led by Aruna Irani and Mehmood, one of several guest appearances along with Ashok Kumar, Jeetendra and Hema Malini. The film article does not describe his scenes.</t>
        </is>
      </c>
      <c r="Y14" s="19" t="n"/>
      <c r="Z14" s="19" t="n"/>
      <c r="AA14" s="19" t="n"/>
      <c r="AB14" s="19" t="n"/>
      <c r="AC14" s="5" t="n"/>
      <c r="AD14" s="5" t="inlineStr">
        <is>
          <t>Aruna Irani</t>
        </is>
      </c>
      <c r="AE14" s="5" t="inlineStr">
        <is>
          <t>None</t>
        </is>
      </c>
      <c r="AF14" s="20" t="n">
        <v>0</v>
      </c>
      <c r="AG14" s="19" t="inlineStr">
        <is>
          <t>No meaningful romance</t>
        </is>
      </c>
      <c r="AH14" s="5" t="n"/>
      <c r="AI14" s="5" t="n"/>
      <c r="AJ14" s="5" t="n"/>
      <c r="AK14" s="5" t="n"/>
      <c r="AL14" s="5" t="n"/>
      <c r="AM14" s="5" t="n"/>
      <c r="AN14" s="5" t="n"/>
      <c r="AO14" s="18" t="n"/>
      <c r="AP14" s="19" t="n"/>
      <c r="AQ14" s="19" t="n"/>
      <c r="AR14" s="5" t="inlineStr">
        <is>
          <t>SOURCE-001; SOURCE-017</t>
        </is>
      </c>
      <c r="AS14" s="5" t="inlineStr">
        <is>
          <t>Low</t>
        </is>
      </c>
      <c r="AT14" s="5" t="inlineStr">
        <is>
          <t>Filmography notes: Special appearance.</t>
        </is>
      </c>
    </row>
    <row r="15" ht="94" customHeight="1">
      <c r="A15" s="15" t="inlineStr">
        <is>
          <t>FILM-014</t>
        </is>
      </c>
      <c r="B15" s="5" t="inlineStr">
        <is>
          <t>Ek Nazar</t>
        </is>
      </c>
      <c r="C15" s="16" t="n">
        <v>26508</v>
      </c>
      <c r="D15" s="17" t="n">
        <v>1972</v>
      </c>
      <c r="E15" s="5" t="inlineStr">
        <is>
          <t>1970s</t>
        </is>
      </c>
      <c r="F15" s="5" t="inlineStr">
        <is>
          <t>Hindi</t>
        </is>
      </c>
      <c r="G15" s="5" t="inlineStr">
        <is>
          <t>Romance</t>
        </is>
      </c>
      <c r="H15" s="5" t="n"/>
      <c r="I15" s="17" t="n">
        <v>127</v>
      </c>
      <c r="J15" s="5" t="inlineStr">
        <is>
          <t>B. R. Ishara</t>
        </is>
      </c>
      <c r="K15" s="5" t="inlineStr">
        <is>
          <t>Anil Khanna; A. C. Diwan</t>
        </is>
      </c>
      <c r="L15" s="5" t="n"/>
      <c r="M15" s="5" t="inlineStr">
        <is>
          <t>B. R. Ishara</t>
        </is>
      </c>
      <c r="N15" s="5" t="n"/>
      <c r="O15" s="5" t="inlineStr">
        <is>
          <t>Laxmikant–Pyarelal</t>
        </is>
      </c>
      <c r="P15" s="5" t="n"/>
      <c r="Q15" s="5" t="n"/>
      <c r="R15" s="5" t="inlineStr">
        <is>
          <t>Manmohan Tyagi (Akash)</t>
        </is>
      </c>
      <c r="S15" s="5" t="n"/>
      <c r="T15" s="5" t="inlineStr">
        <is>
          <t>Lead</t>
        </is>
      </c>
      <c r="U15" s="20" t="n">
        <v>1</v>
      </c>
      <c r="V15" s="5" t="inlineStr">
        <is>
          <t>Poet and writer</t>
        </is>
      </c>
      <c r="W15" s="5" t="inlineStr">
        <is>
          <t>Only son of the public prosecutor Raghunath Tyagi; upper middle class</t>
        </is>
      </c>
      <c r="X15" s="19" t="inlineStr">
        <is>
          <t>Akash, a poet and the only son of public prosecutor Raghunath Tyagi, hears one of his poems sung in a courtesan's house and falls in love with the singer Shabnam, who admires his work. Her guardian Amina Bai and his father both oppose the match, and Akash leaves home to stay with her. When Amina Bai is killed and Shabnam is charged with murder, his own father prosecutes her.</t>
        </is>
      </c>
      <c r="Y15" s="19" t="inlineStr">
        <is>
          <t>Love for Shabnam</t>
        </is>
      </c>
      <c r="Z15" s="19" t="inlineStr">
        <is>
          <t>Family and social opposition to a courtesan, culminating in his father's prosecution of Shabnam</t>
        </is>
      </c>
      <c r="AA15" s="19" t="inlineStr">
        <is>
          <t>From a poet absorbed in verse to a son who defies his father for love; the resolution is not documented in the fetched sources.</t>
        </is>
      </c>
      <c r="AB15" s="19" t="inlineStr">
        <is>
          <t>Heroic</t>
        </is>
      </c>
      <c r="AC15" s="5" t="n"/>
      <c r="AD15" s="5" t="inlineStr">
        <is>
          <t>Jaya Bhaduri</t>
        </is>
      </c>
      <c r="AE15" s="5" t="inlineStr">
        <is>
          <t>Central</t>
        </is>
      </c>
      <c r="AF15" s="20" t="n">
        <v>9</v>
      </c>
      <c r="AG15" s="19" t="inlineStr">
        <is>
          <t>Forbidden love</t>
        </is>
      </c>
      <c r="AH15" s="5" t="n"/>
      <c r="AI15" s="5" t="n"/>
      <c r="AJ15" s="5" t="n"/>
      <c r="AK15" s="5" t="n"/>
      <c r="AL15" s="5" t="n"/>
      <c r="AM15" s="5" t="n"/>
      <c r="AN15" s="5" t="n"/>
      <c r="AO15" s="18" t="n"/>
      <c r="AP15" s="19" t="n"/>
      <c r="AQ15" s="19" t="inlineStr">
        <is>
          <t>Bachchan and Jaya Bhaduri fell in love on its set and married in 1973 (film article).</t>
        </is>
      </c>
      <c r="AR15" s="5" t="inlineStr">
        <is>
          <t>SOURCE-001; SOURCE-013; SOURCE-288</t>
        </is>
      </c>
      <c r="AS15" s="5" t="inlineStr">
        <is>
          <t>Low</t>
        </is>
      </c>
      <c r="AT15" s="5" t="inlineStr">
        <is>
          <t>Plot beyond Shabnam's arrest comes from a fan blog (tier D); the ending was not found, and the Wikipedia summary leaves the outcome as open questions.</t>
        </is>
      </c>
    </row>
    <row r="16" ht="64" customHeight="1">
      <c r="A16" s="15" t="inlineStr">
        <is>
          <t>FILM-015</t>
        </is>
      </c>
      <c r="B16" s="5" t="inlineStr">
        <is>
          <t>Bawarchi</t>
        </is>
      </c>
      <c r="C16" s="16" t="n">
        <v>26529</v>
      </c>
      <c r="D16" s="17" t="n">
        <v>1972</v>
      </c>
      <c r="E16" s="5" t="inlineStr">
        <is>
          <t>1970s</t>
        </is>
      </c>
      <c r="F16" s="5" t="inlineStr">
        <is>
          <t>Hindi</t>
        </is>
      </c>
      <c r="G16" s="5" t="inlineStr">
        <is>
          <t>Musical comedy-drama</t>
        </is>
      </c>
      <c r="H16" s="5" t="n"/>
      <c r="I16" s="17" t="n">
        <v>130</v>
      </c>
      <c r="J16" s="5" t="inlineStr">
        <is>
          <t>Hrishikesh Mukherjee</t>
        </is>
      </c>
      <c r="K16" s="5" t="inlineStr">
        <is>
          <t>Hrishikesh Mukherjee; N. C. Sippy; Romu N. Sippy</t>
        </is>
      </c>
      <c r="L16" s="5" t="n"/>
      <c r="M16" s="5" t="inlineStr">
        <is>
          <t>Tapan Sinha; Hrishikesh Mukherjee; Gulzar</t>
        </is>
      </c>
      <c r="N16" s="5" t="inlineStr">
        <is>
          <t>Based on Galpo Holeo Satti by Tapan Sinha</t>
        </is>
      </c>
      <c r="O16" s="5" t="inlineStr">
        <is>
          <t>Madan Mohan</t>
        </is>
      </c>
      <c r="P16" s="5" t="n"/>
      <c r="Q16" s="5" t="inlineStr">
        <is>
          <t>Kaifi Azmi (except "Hey Good Morning" which was penned by Gulzar); Gulzar; Kaifi Azmi</t>
        </is>
      </c>
      <c r="R16" s="5" t="inlineStr">
        <is>
          <t>Narrator</t>
        </is>
      </c>
      <c r="S16" s="5" t="n"/>
      <c r="T16" s="5" t="inlineStr">
        <is>
          <t>Narrator</t>
        </is>
      </c>
      <c r="U16" s="18" t="n"/>
      <c r="V16" s="5" t="n"/>
      <c r="W16" s="5" t="n"/>
      <c r="X16" s="19" t="inlineStr">
        <is>
          <t>Bachchan is the narrator. After the opening graphics he announces the credits and introduces the characters, and at the end he narrates as Raghu, the cook, leaves for a new home. The main Wikipedia article says he narrated part of the film.</t>
        </is>
      </c>
      <c r="Y16" s="19" t="n"/>
      <c r="Z16" s="19" t="n"/>
      <c r="AA16" s="19" t="n"/>
      <c r="AB16" s="19" t="n"/>
      <c r="AC16" s="5" t="n"/>
      <c r="AD16" s="5" t="inlineStr">
        <is>
          <t>Jaya Bhaduri</t>
        </is>
      </c>
      <c r="AE16" s="5" t="inlineStr">
        <is>
          <t>None</t>
        </is>
      </c>
      <c r="AF16" s="20" t="n">
        <v>0</v>
      </c>
      <c r="AG16" s="19" t="inlineStr">
        <is>
          <t>No meaningful romance</t>
        </is>
      </c>
      <c r="AH16" s="5" t="n"/>
      <c r="AI16" s="5" t="n"/>
      <c r="AJ16" s="5" t="n"/>
      <c r="AK16" s="5" t="n"/>
      <c r="AL16" s="5" t="n"/>
      <c r="AM16" s="5" t="n"/>
      <c r="AN16" s="5" t="n"/>
      <c r="AO16" s="18" t="inlineStr">
        <is>
          <t>12 (Wikipedia list of Hindi films, 1972)</t>
        </is>
      </c>
      <c r="AP16" s="19" t="n"/>
      <c r="AQ16" s="19" t="n"/>
      <c r="AR16" s="5" t="inlineStr">
        <is>
          <t>SOURCE-001; SOURCE-016; SOURCE-267; SOURCE-269</t>
        </is>
      </c>
      <c r="AS16" s="5" t="inlineStr">
        <is>
          <t>Medium</t>
        </is>
      </c>
      <c r="AT16" s="5" t="n"/>
    </row>
    <row r="17" ht="94" customHeight="1">
      <c r="A17" s="15" t="inlineStr">
        <is>
          <t>FILM-016</t>
        </is>
      </c>
      <c r="B17" s="5" t="inlineStr">
        <is>
          <t>Bansi Birju</t>
        </is>
      </c>
      <c r="C17" s="16" t="n">
        <v>26543</v>
      </c>
      <c r="D17" s="17" t="n">
        <v>1972</v>
      </c>
      <c r="E17" s="5" t="inlineStr">
        <is>
          <t>1970s</t>
        </is>
      </c>
      <c r="F17" s="5" t="inlineStr">
        <is>
          <t>Hindi</t>
        </is>
      </c>
      <c r="G17" s="5" t="inlineStr">
        <is>
          <t>Romance</t>
        </is>
      </c>
      <c r="H17" s="5" t="n"/>
      <c r="I17" s="18" t="n"/>
      <c r="J17" s="5" t="inlineStr">
        <is>
          <t>Prakash Verma</t>
        </is>
      </c>
      <c r="K17" s="5" t="n"/>
      <c r="L17" s="5" t="n"/>
      <c r="M17" s="5" t="n"/>
      <c r="N17" s="5" t="n"/>
      <c r="O17" s="5" t="n"/>
      <c r="P17" s="5" t="n"/>
      <c r="Q17" s="5" t="n"/>
      <c r="R17" s="5" t="inlineStr">
        <is>
          <t>Birju</t>
        </is>
      </c>
      <c r="S17" s="5" t="n"/>
      <c r="T17" s="5" t="inlineStr">
        <is>
          <t>Lead</t>
        </is>
      </c>
      <c r="U17" s="20" t="n">
        <v>1</v>
      </c>
      <c r="V17" s="5" t="n"/>
      <c r="W17" s="5" t="n"/>
      <c r="X17" s="19" t="inlineStr">
        <is>
          <t>Birju meets Bansi, a village girl sold as a child to an ashram in Bombay, as she escapes from it, and hides her from her pursuers. He offers her protection, the two grow close and fall in love, and he keeps supporting her through continuing threats and social obstacles. The fetched Wikipedia summary gives no occupation for Birju and does not describe the ending.</t>
        </is>
      </c>
      <c r="Y17" s="19" t="inlineStr">
        <is>
          <t>To protect and support Bansi</t>
        </is>
      </c>
      <c r="Z17" s="19" t="inlineStr">
        <is>
          <t>Threats from Bansi's pursuers and social obstacles to their relationship</t>
        </is>
      </c>
      <c r="AA17" s="19" t="inlineStr">
        <is>
          <t>A protector who becomes Bansi's lover; the resolution is not documented.</t>
        </is>
      </c>
      <c r="AB17" s="19" t="inlineStr">
        <is>
          <t>Heroic</t>
        </is>
      </c>
      <c r="AC17" s="5" t="n"/>
      <c r="AD17" s="5" t="inlineStr">
        <is>
          <t>Jaya Bhaduri</t>
        </is>
      </c>
      <c r="AE17" s="5" t="inlineStr">
        <is>
          <t>Central</t>
        </is>
      </c>
      <c r="AF17" s="20" t="n">
        <v>8</v>
      </c>
      <c r="AG17" s="19" t="inlineStr">
        <is>
          <t>United couple versus external world</t>
        </is>
      </c>
      <c r="AH17" s="5" t="n"/>
      <c r="AI17" s="5" t="n"/>
      <c r="AJ17" s="5" t="n"/>
      <c r="AK17" s="5" t="n"/>
      <c r="AL17" s="5" t="n"/>
      <c r="AM17" s="5" t="n"/>
      <c r="AN17" s="5" t="n"/>
      <c r="AO17" s="18" t="n"/>
      <c r="AP17" s="19" t="n"/>
      <c r="AQ17" s="19" t="n"/>
      <c r="AR17" s="5" t="inlineStr">
        <is>
          <t>SOURCE-001; SOURCE-014</t>
        </is>
      </c>
      <c r="AS17" s="5" t="inlineStr">
        <is>
          <t>Low</t>
        </is>
      </c>
      <c r="AT17" s="5" t="inlineStr">
        <is>
          <t>Only a short Wikipedia plot summary was available; no review, box-office figure or ending was found.</t>
        </is>
      </c>
    </row>
    <row r="18" ht="109" customHeight="1">
      <c r="A18" s="15" t="inlineStr">
        <is>
          <t>FILM-017</t>
        </is>
      </c>
      <c r="B18" s="5" t="inlineStr">
        <is>
          <t>Raaste Kaa Patthar</t>
        </is>
      </c>
      <c r="C18" s="16" t="n">
        <v>26634</v>
      </c>
      <c r="D18" s="17" t="n">
        <v>1972</v>
      </c>
      <c r="E18" s="5" t="inlineStr">
        <is>
          <t>1970s</t>
        </is>
      </c>
      <c r="F18" s="5" t="inlineStr">
        <is>
          <t>Hindi</t>
        </is>
      </c>
      <c r="G18" s="5" t="inlineStr">
        <is>
          <t>Comedy drama</t>
        </is>
      </c>
      <c r="H18" s="5" t="inlineStr">
        <is>
          <t>Crime</t>
        </is>
      </c>
      <c r="I18" s="17" t="n">
        <v>133</v>
      </c>
      <c r="J18" s="5" t="inlineStr">
        <is>
          <t>Mukul Dutt</t>
        </is>
      </c>
      <c r="K18" s="5" t="inlineStr">
        <is>
          <t>Bolu Khosla; Lekhraj Khosla</t>
        </is>
      </c>
      <c r="L18" s="5" t="n"/>
      <c r="M18" s="5" t="inlineStr">
        <is>
          <t>Rahi Masoom Raza; Jayant Dharmadhikari</t>
        </is>
      </c>
      <c r="N18" s="5" t="n"/>
      <c r="O18" s="5" t="inlineStr">
        <is>
          <t>Laxmikant–Pyarelal</t>
        </is>
      </c>
      <c r="P18" s="5" t="n"/>
      <c r="Q18" s="5" t="n"/>
      <c r="R18" s="5" t="inlineStr">
        <is>
          <t>Jaishankar Rai</t>
        </is>
      </c>
      <c r="S18" s="5" t="n"/>
      <c r="T18" s="5" t="inlineStr">
        <is>
          <t>Lead</t>
        </is>
      </c>
      <c r="U18" s="20" t="n">
        <v>1</v>
      </c>
      <c r="V18" s="5" t="inlineStr">
        <is>
          <t>Junior employee at an advertising agency</t>
        </is>
      </c>
      <c r="W18" s="5" t="inlineStr">
        <is>
          <t>Young bachelor in Bombay</t>
        </is>
      </c>
      <c r="X18" s="19" t="inlineStr">
        <is>
          <t>Jai Shankar Rai, a junior employee at Ranjeet Choudhary's advertising agency, lends his flat to his superiors for their affairs in the hope of promotion, often sleeping on the pavement outside. He rescues Neeta and gets her an audition, then falls in love with her, only to find she is involved with his married boss. When his friend Arun and Arun's wife Tanu are framed for a murder committed in his flat, Jai testifies and clears them.</t>
        </is>
      </c>
      <c r="Y18" s="19" t="inlineStr">
        <is>
          <t>Career advancement, then love for Neeta and loyalty to his friend</t>
        </is>
      </c>
      <c r="Z18" s="19" t="inlineStr">
        <is>
          <t>His compliance with his boss's use of his flat against his love for Neeta, whom the boss is seducing</t>
        </is>
      </c>
      <c r="AA18" s="19" t="inlineStr">
        <is>
          <t>From a careerist who tolerates his superiors' misuse of his home to a man who takes a stand and testifies to clear his friends.</t>
        </is>
      </c>
      <c r="AB18" s="19" t="inlineStr">
        <is>
          <t>Flawed but good-hearted</t>
        </is>
      </c>
      <c r="AC18" s="5" t="inlineStr">
        <is>
          <t>Testifies to clear Arun and Tanu; how his love for Neeta ends is not documented</t>
        </is>
      </c>
      <c r="AD18" s="5" t="inlineStr">
        <is>
          <t>Neeta Khayani</t>
        </is>
      </c>
      <c r="AE18" s="5" t="inlineStr">
        <is>
          <t>Major</t>
        </is>
      </c>
      <c r="AF18" s="20" t="n">
        <v>5</v>
      </c>
      <c r="AG18" s="19" t="inlineStr">
        <is>
          <t>Love triangle</t>
        </is>
      </c>
      <c r="AH18" s="5" t="n"/>
      <c r="AI18" s="5" t="n"/>
      <c r="AJ18" s="5" t="n"/>
      <c r="AK18" s="5" t="n"/>
      <c r="AL18" s="5" t="n"/>
      <c r="AM18" s="5" t="n"/>
      <c r="AN18" s="5" t="n"/>
      <c r="AO18" s="18" t="n"/>
      <c r="AP18" s="19" t="inlineStr">
        <is>
          <t>MemsaabStory (2009) found most of the film interesting and nicely done, with Jai's dilemma handled with humour and sensitivity, but felt the last half-hour became grimly over the top; a reader comment adds that Bachchan was quite funny in places.</t>
        </is>
      </c>
      <c r="AQ18" s="19" t="n"/>
      <c r="AR18" s="5" t="inlineStr">
        <is>
          <t>SOURCE-001; SOURCE-015; SOURCE-289</t>
        </is>
      </c>
      <c r="AS18" s="5" t="inlineStr">
        <is>
          <t>Low</t>
        </is>
      </c>
      <c r="AT18" s="5" t="inlineStr">
        <is>
          <t>The Wikipedia plot covers the murder and Jai's testimony but not Neeta; MemsaabStory covers Neeta and withholds the ending. No verdict entered: Box Office India's 1972 list omits the film.</t>
        </is>
      </c>
    </row>
    <row r="19" ht="49" customHeight="1">
      <c r="A19" s="15" t="inlineStr">
        <is>
          <t>FILM-018</t>
        </is>
      </c>
      <c r="B19" s="5" t="inlineStr">
        <is>
          <t>Naya Nasha</t>
        </is>
      </c>
      <c r="C19" s="5" t="inlineStr">
        <is>
          <t>1973</t>
        </is>
      </c>
      <c r="D19" s="17" t="n">
        <v>1973</v>
      </c>
      <c r="E19" s="5" t="inlineStr">
        <is>
          <t>1970s</t>
        </is>
      </c>
      <c r="F19" s="5" t="inlineStr">
        <is>
          <t>Hindi</t>
        </is>
      </c>
      <c r="G19" s="5" t="inlineStr">
        <is>
          <t>Action</t>
        </is>
      </c>
      <c r="H19" s="5" t="n"/>
      <c r="I19" s="18" t="n"/>
      <c r="J19" s="5" t="inlineStr">
        <is>
          <t>Hari Dutt</t>
        </is>
      </c>
      <c r="K19" s="5" t="inlineStr">
        <is>
          <t>C. V. K. Sastry</t>
        </is>
      </c>
      <c r="L19" s="5" t="n"/>
      <c r="M19" s="5" t="n"/>
      <c r="N19" s="5" t="n"/>
      <c r="O19" s="5" t="inlineStr">
        <is>
          <t>Sapan Chakraborty</t>
        </is>
      </c>
      <c r="P19" s="5" t="n"/>
      <c r="Q19" s="5" t="inlineStr">
        <is>
          <t>Anand Bakshi</t>
        </is>
      </c>
      <c r="R19" s="5" t="inlineStr">
        <is>
          <t>Narrator</t>
        </is>
      </c>
      <c r="S19" s="5" t="n"/>
      <c r="T19" s="5" t="inlineStr">
        <is>
          <t>Narrator</t>
        </is>
      </c>
      <c r="U19" s="18" t="n"/>
      <c r="V19" s="5" t="n"/>
      <c r="W19" s="5" t="n"/>
      <c r="X19" s="19" t="inlineStr">
        <is>
          <t>Bachchan is credited as narrator in the cast list of this film starring Ranjit Mallick and Nanda. The film article says nothing more about the narration.</t>
        </is>
      </c>
      <c r="Y19" s="19" t="n"/>
      <c r="Z19" s="19" t="n"/>
      <c r="AA19" s="19" t="n"/>
      <c r="AB19" s="19" t="n"/>
      <c r="AC19" s="5" t="n"/>
      <c r="AD19" s="5" t="inlineStr">
        <is>
          <t>Nanda</t>
        </is>
      </c>
      <c r="AE19" s="5" t="inlineStr">
        <is>
          <t>None</t>
        </is>
      </c>
      <c r="AF19" s="20" t="n">
        <v>0</v>
      </c>
      <c r="AG19" s="19" t="inlineStr">
        <is>
          <t>No meaningful romance</t>
        </is>
      </c>
      <c r="AH19" s="5" t="n"/>
      <c r="AI19" s="5" t="n"/>
      <c r="AJ19" s="5" t="n"/>
      <c r="AK19" s="5" t="n"/>
      <c r="AL19" s="5" t="n"/>
      <c r="AM19" s="5" t="n"/>
      <c r="AN19" s="5" t="n"/>
      <c r="AO19" s="18" t="n"/>
      <c r="AP19" s="19" t="n"/>
      <c r="AQ19" s="19" t="n"/>
      <c r="AR19" s="5" t="inlineStr">
        <is>
          <t>SOURCE-001; SOURCE-025</t>
        </is>
      </c>
      <c r="AS19" s="5" t="inlineStr">
        <is>
          <t>Low</t>
        </is>
      </c>
      <c r="AT19" s="5" t="n"/>
    </row>
    <row r="20" ht="94" customHeight="1">
      <c r="A20" s="15" t="inlineStr">
        <is>
          <t>FILM-019</t>
        </is>
      </c>
      <c r="B20" s="5" t="inlineStr">
        <is>
          <t>Bandhe Haath</t>
        </is>
      </c>
      <c r="C20" s="16" t="n">
        <v>26711</v>
      </c>
      <c r="D20" s="17" t="n">
        <v>1973</v>
      </c>
      <c r="E20" s="5" t="inlineStr">
        <is>
          <t>1970s</t>
        </is>
      </c>
      <c r="F20" s="5" t="inlineStr">
        <is>
          <t>Hindi</t>
        </is>
      </c>
      <c r="G20" s="5" t="inlineStr">
        <is>
          <t>Crime drama</t>
        </is>
      </c>
      <c r="H20" s="5" t="n"/>
      <c r="I20" s="17" t="n">
        <v>137</v>
      </c>
      <c r="J20" s="5" t="inlineStr">
        <is>
          <t>O. P. Goyle</t>
        </is>
      </c>
      <c r="K20" s="5" t="inlineStr">
        <is>
          <t>O. P. Ralhan</t>
        </is>
      </c>
      <c r="L20" s="5" t="n"/>
      <c r="M20" s="5" t="inlineStr">
        <is>
          <t>Qamar Jalalabadi; O. P. Ralhan</t>
        </is>
      </c>
      <c r="N20" s="5" t="n"/>
      <c r="O20" s="5" t="inlineStr">
        <is>
          <t>R. D. Burman</t>
        </is>
      </c>
      <c r="P20" s="5" t="n"/>
      <c r="Q20" s="5" t="inlineStr">
        <is>
          <t>Majrooh Sultanpuri</t>
        </is>
      </c>
      <c r="R20" s="5" t="inlineStr">
        <is>
          <t>Shyamu</t>
        </is>
      </c>
      <c r="S20" s="5" t="inlineStr">
        <is>
          <t>Deepak</t>
        </is>
      </c>
      <c r="T20" s="5" t="inlineStr">
        <is>
          <t>Lead</t>
        </is>
      </c>
      <c r="U20" s="20" t="n">
        <v>1</v>
      </c>
      <c r="V20" s="5" t="inlineStr">
        <is>
          <t>Thief; later poses as the writer Deepak</t>
        </is>
      </c>
      <c r="W20" s="5" t="inlineStr">
        <is>
          <t>Orphan raised by the thief Madan</t>
        </is>
      </c>
      <c r="X20" s="19" t="inlineStr">
        <is>
          <t>Shyamu, an orphan raised as a thief by Madan, resolves to go straight after Madan's death. Fleeing Inspector Kumar, he meets Mala, a principled stage actress, while posing as the writer Deepak. Finding the real Deepak is his dying lookalike, he spares him and then takes over his identity. He wins Mala's love but must woo Deepak's pen-friend Rajni to recover incriminating letters as Kumar grows suspicious.</t>
        </is>
      </c>
      <c r="Y20" s="19" t="inlineStr">
        <is>
          <t>To leave crime behind and build an honest life with Mala</t>
        </is>
      </c>
      <c r="Z20" s="19" t="inlineStr">
        <is>
          <t>Keeping his stolen identity intact against Inspector Kumar's suspicion, Rajni's claims and Mala's distrust</t>
        </is>
      </c>
      <c r="AA20" s="19" t="inlineStr">
        <is>
          <t>A thief reformed by love and conscience who spares his lookalike but sinks deeper into deception to protect his new life; the ending is not documented.</t>
        </is>
      </c>
      <c r="AB20" s="19" t="inlineStr">
        <is>
          <t>Flawed but good-hearted</t>
        </is>
      </c>
      <c r="AC20" s="5" t="n"/>
      <c r="AD20" s="5" t="inlineStr">
        <is>
          <t>Mumtaz; Kumud Chuggani</t>
        </is>
      </c>
      <c r="AE20" s="5" t="inlineStr">
        <is>
          <t>Major</t>
        </is>
      </c>
      <c r="AF20" s="20" t="n">
        <v>6</v>
      </c>
      <c r="AG20" s="19" t="inlineStr">
        <is>
          <t>Relationship damaged by mistrust</t>
        </is>
      </c>
      <c r="AH20" s="5" t="n"/>
      <c r="AI20" s="5" t="n"/>
      <c r="AJ20" s="5" t="n"/>
      <c r="AK20" s="5" t="n"/>
      <c r="AL20" s="5" t="n"/>
      <c r="AM20" s="5" t="n"/>
      <c r="AN20" s="5" t="inlineStr">
        <is>
          <t>Average</t>
        </is>
      </c>
      <c r="AO20" s="18" t="n"/>
      <c r="AP20" s="19" t="inlineStr">
        <is>
          <t>The Old is Gold review finds the film stylish in sets and costumes but weakly written; its author calls Bachchan aloof and uncomfortable in the romantic scenes with Mumtaz.</t>
        </is>
      </c>
      <c r="AQ20" s="19" t="n"/>
      <c r="AR20" s="5" t="inlineStr">
        <is>
          <t>SOURCE-001; SOURCE-019; SOURCE-290</t>
        </is>
      </c>
      <c r="AS20" s="5" t="inlineStr">
        <is>
          <t>Low</t>
        </is>
      </c>
      <c r="AT20" s="5" t="inlineStr">
        <is>
          <t>Bachchan also plays the real Deepak, Shyamu's dying lookalike. Shyamu's feigned courtship of Rajni to recover the letters is not a romance, so it has no Romances row. The film article says it found no takers on release and recovered its cost to become 'average' fare after Zanjeer.</t>
        </is>
      </c>
    </row>
    <row r="21" ht="94" customHeight="1">
      <c r="A21" s="15" t="inlineStr">
        <is>
          <t>FILM-020</t>
        </is>
      </c>
      <c r="B21" s="5" t="inlineStr">
        <is>
          <t>Zanjeer</t>
        </is>
      </c>
      <c r="C21" s="16" t="n">
        <v>26795</v>
      </c>
      <c r="D21" s="17" t="n">
        <v>1973</v>
      </c>
      <c r="E21" s="5" t="inlineStr">
        <is>
          <t>1970s</t>
        </is>
      </c>
      <c r="F21" s="5" t="inlineStr">
        <is>
          <t>Hindi</t>
        </is>
      </c>
      <c r="G21" s="5" t="inlineStr">
        <is>
          <t>Action crime</t>
        </is>
      </c>
      <c r="H21" s="5" t="n"/>
      <c r="I21" s="17" t="n">
        <v>147</v>
      </c>
      <c r="J21" s="5" t="inlineStr">
        <is>
          <t>Prakash Mehra</t>
        </is>
      </c>
      <c r="K21" s="5" t="inlineStr">
        <is>
          <t>Prakash Mehra Productions</t>
        </is>
      </c>
      <c r="L21" s="5" t="inlineStr">
        <is>
          <t>Asha Studios; Chandivali Studio; Filmistan Studio; R.K. Studios; Swati Studios</t>
        </is>
      </c>
      <c r="M21" s="5" t="inlineStr">
        <is>
          <t>Salim–Javed</t>
        </is>
      </c>
      <c r="N21" s="5" t="n"/>
      <c r="O21" s="5" t="inlineStr">
        <is>
          <t>Kalyanji–Anandji</t>
        </is>
      </c>
      <c r="P21" s="5" t="n"/>
      <c r="Q21" s="5" t="inlineStr">
        <is>
          <t>Prakash Mehra</t>
        </is>
      </c>
      <c r="R21" s="5" t="inlineStr">
        <is>
          <t>Inspector Vijay Khanna</t>
        </is>
      </c>
      <c r="S21" s="5" t="n"/>
      <c r="T21" s="5" t="inlineStr">
        <is>
          <t>Lead</t>
        </is>
      </c>
      <c r="U21" s="20" t="n">
        <v>1</v>
      </c>
      <c r="V21" s="5" t="inlineStr">
        <is>
          <t>Police inspector</t>
        </is>
      </c>
      <c r="W21" s="5" t="inlineStr">
        <is>
          <t>Orphan who saw his parents murdered on Diwali as a child</t>
        </is>
      </c>
      <c r="X21" s="19" t="inlineStr">
        <is>
          <t>As a child Vijay Khanna watches a man wearing a white-horse bracelet murder his parents. Twenty years later he is an honest, brooding inspector who treats every criminal as a personal enemy. He wins over the gambling boss Sher Khan, persuades the street performer Mala to testify against crime boss Teja, and is framed and jailed. Released, he pursues revenge, learns Teja killed his parents and shoots him.</t>
        </is>
      </c>
      <c r="Y21" s="19" t="inlineStr">
        <is>
          <t>Justice against Teja's syndicate and, unknowingly, revenge for his parents' murder</t>
        </is>
      </c>
      <c r="Z21" s="19" t="inlineStr">
        <is>
          <t>Teja's syndicate and the frame-up that costs him his job; Mala's plea to give up vengeance</t>
        </is>
      </c>
      <c r="AA21" s="19" t="inlineStr">
        <is>
          <t>From a traumatised, isolated officer to a man who kills his parents' murderer, throws away the bracelet and is freed of his nightmare.</t>
        </is>
      </c>
      <c r="AB21" s="19" t="inlineStr">
        <is>
          <t>Heroic</t>
        </is>
      </c>
      <c r="AC21" s="5" t="inlineStr">
        <is>
          <t>Kills Teja, discards the zanjeer and leaves with Mala and Sher Khan</t>
        </is>
      </c>
      <c r="AD21" s="5" t="inlineStr">
        <is>
          <t>Jaya Bhaduri</t>
        </is>
      </c>
      <c r="AE21" s="5" t="inlineStr">
        <is>
          <t>Secondary</t>
        </is>
      </c>
      <c r="AF21" s="20" t="n">
        <v>3</v>
      </c>
      <c r="AG21" s="19" t="inlineStr">
        <is>
          <t>Romance subordinate to another genre</t>
        </is>
      </c>
      <c r="AH21" s="5" t="n"/>
      <c r="AI21" s="21" t="n">
        <v>3</v>
      </c>
      <c r="AJ21" s="21" t="n">
        <v>6</v>
      </c>
      <c r="AK21" s="5" t="n"/>
      <c r="AL21" s="5" t="n"/>
      <c r="AM21" s="5" t="inlineStr">
        <is>
          <t>INR crore</t>
        </is>
      </c>
      <c r="AN21" s="5" t="inlineStr">
        <is>
          <t>Super Hit (Box Office India)</t>
        </is>
      </c>
      <c r="AO21" s="18" t="inlineStr">
        <is>
          <t>4 (Box Office India, 1973)</t>
        </is>
      </c>
      <c r="AP21" s="19" t="inlineStr">
        <is>
          <t>The Indian Express calls it a sleeper hit that displaced Rajesh Khanna and introduced the Angry Young Man, made from a Salim–Javed script three stars had turned down when romance was the dominant genre.</t>
        </is>
      </c>
      <c r="AQ21" s="19" t="inlineStr">
        <is>
          <t>Established Bachchan's angry-young-man persona and began his run of Salim–Javed films (main Wikipedia article); the film article credits it with inspiring Rajinikanth and records a successful 1980 Soviet release.</t>
        </is>
      </c>
      <c r="AR21" s="5" t="inlineStr">
        <is>
          <t>SOURCE-001; SOURCE-020; SOURCE-265; SOURCE-267; SOURCE-270; SOURCE-277</t>
        </is>
      </c>
      <c r="AS21" s="5" t="inlineStr">
        <is>
          <t>Medium</t>
        </is>
      </c>
      <c r="AT21" s="5" t="inlineStr">
        <is>
          <t>The film article reports a 1980 Soviet release with 37.3 million admissions and 9.325 million roubles (about ₹11.46 crore); kept out of Overseas Gross because it is a later release in another currency. Box Office India's gross ₹6 crore and nett ₹3 crore match the film article's labelled figures.</t>
        </is>
      </c>
    </row>
    <row r="22" ht="49" customHeight="1">
      <c r="A22" s="15" t="inlineStr">
        <is>
          <t>FILM-021</t>
        </is>
      </c>
      <c r="B22" s="5" t="inlineStr">
        <is>
          <t>Bada Kabutar</t>
        </is>
      </c>
      <c r="C22" s="16" t="n">
        <v>26851</v>
      </c>
      <c r="D22" s="17" t="n">
        <v>1973</v>
      </c>
      <c r="E22" s="5" t="inlineStr">
        <is>
          <t>1970s</t>
        </is>
      </c>
      <c r="F22" s="5" t="inlineStr">
        <is>
          <t>Hindi</t>
        </is>
      </c>
      <c r="G22" s="5" t="inlineStr">
        <is>
          <t>Action comedy</t>
        </is>
      </c>
      <c r="H22" s="5" t="n"/>
      <c r="I22" s="18" t="n"/>
      <c r="J22" s="5" t="inlineStr">
        <is>
          <t>Deven Verma</t>
        </is>
      </c>
      <c r="K22" s="5" t="inlineStr">
        <is>
          <t>Deven Verma</t>
        </is>
      </c>
      <c r="L22" s="5" t="n"/>
      <c r="M22" s="5" t="inlineStr">
        <is>
          <t>Akhtar ul-Iman</t>
        </is>
      </c>
      <c r="N22" s="5" t="n"/>
      <c r="O22" s="5" t="inlineStr">
        <is>
          <t>R. D. Burman</t>
        </is>
      </c>
      <c r="P22" s="5" t="n"/>
      <c r="Q22" s="5" t="n"/>
      <c r="R22" s="5" t="inlineStr">
        <is>
          <t>Himself</t>
        </is>
      </c>
      <c r="S22" s="5" t="n"/>
      <c r="T22" s="5" t="inlineStr">
        <is>
          <t>Self appearance</t>
        </is>
      </c>
      <c r="U22" s="18" t="n"/>
      <c r="V22" s="5" t="n"/>
      <c r="W22" s="5" t="n"/>
      <c r="X22" s="19" t="inlineStr">
        <is>
          <t>Bachchan makes a guest appearance in this action comedy with Ashok Kumar and Deven Verma. The cast list credits him only as 'Guest Appearance', and the article does not describe the scene.</t>
        </is>
      </c>
      <c r="Y22" s="19" t="n"/>
      <c r="Z22" s="19" t="n"/>
      <c r="AA22" s="19" t="n"/>
      <c r="AB22" s="19" t="n"/>
      <c r="AC22" s="5" t="n"/>
      <c r="AD22" s="5" t="inlineStr">
        <is>
          <t>Rehana Sultan</t>
        </is>
      </c>
      <c r="AE22" s="5" t="inlineStr">
        <is>
          <t>None</t>
        </is>
      </c>
      <c r="AF22" s="20" t="n">
        <v>0</v>
      </c>
      <c r="AG22" s="19" t="inlineStr">
        <is>
          <t>No meaningful romance</t>
        </is>
      </c>
      <c r="AH22" s="5" t="n"/>
      <c r="AI22" s="5" t="n"/>
      <c r="AJ22" s="5" t="n"/>
      <c r="AK22" s="5" t="n"/>
      <c r="AL22" s="5" t="n"/>
      <c r="AM22" s="5" t="n"/>
      <c r="AN22" s="5" t="n"/>
      <c r="AO22" s="18" t="n"/>
      <c r="AP22" s="19" t="n"/>
      <c r="AQ22" s="19" t="n"/>
      <c r="AR22" s="5" t="inlineStr">
        <is>
          <t>SOURCE-001; SOURCE-026</t>
        </is>
      </c>
      <c r="AS22" s="5" t="inlineStr">
        <is>
          <t>Low</t>
        </is>
      </c>
      <c r="AT22" s="5" t="inlineStr">
        <is>
          <t>Filmography notes: Special appearance.</t>
        </is>
      </c>
    </row>
    <row r="23" ht="94" customHeight="1">
      <c r="A23" s="15" t="inlineStr">
        <is>
          <t>FILM-022</t>
        </is>
      </c>
      <c r="B23" s="5" t="inlineStr">
        <is>
          <t>Gehri Chaal</t>
        </is>
      </c>
      <c r="C23" s="16" t="n">
        <v>26872</v>
      </c>
      <c r="D23" s="17" t="n">
        <v>1973</v>
      </c>
      <c r="E23" s="5" t="inlineStr">
        <is>
          <t>1970s</t>
        </is>
      </c>
      <c r="F23" s="5" t="inlineStr">
        <is>
          <t>Hindi</t>
        </is>
      </c>
      <c r="G23" s="5" t="inlineStr">
        <is>
          <t>Action thriller</t>
        </is>
      </c>
      <c r="H23" s="5" t="n"/>
      <c r="I23" s="17" t="n">
        <v>160</v>
      </c>
      <c r="J23" s="5" t="inlineStr">
        <is>
          <t>C. V. Sridhar</t>
        </is>
      </c>
      <c r="K23" s="5" t="inlineStr">
        <is>
          <t>C. V. Sridhar</t>
        </is>
      </c>
      <c r="L23" s="5" t="inlineStr">
        <is>
          <t>Chitralaya</t>
        </is>
      </c>
      <c r="M23" s="5" t="inlineStr">
        <is>
          <t>Rajendra Krishan; C. V. Sridhar</t>
        </is>
      </c>
      <c r="N23" s="5" t="n"/>
      <c r="O23" s="5" t="inlineStr">
        <is>
          <t>Laxmikant–Pyarelal</t>
        </is>
      </c>
      <c r="P23" s="5" t="n"/>
      <c r="Q23" s="5" t="n"/>
      <c r="R23" s="5" t="inlineStr">
        <is>
          <t>Ratan</t>
        </is>
      </c>
      <c r="S23" s="5" t="n"/>
      <c r="T23" s="5" t="inlineStr">
        <is>
          <t>Co-lead</t>
        </is>
      </c>
      <c r="U23" s="20" t="n">
        <v>2</v>
      </c>
      <c r="V23" s="5" t="n"/>
      <c r="W23" s="5" t="inlineStr">
        <is>
          <t>Son of Dharamchand, chairman of Olympic Bank</t>
        </is>
      </c>
      <c r="X23" s="19" t="inlineStr">
        <is>
          <t>Ratan finds a suicide note in which his father, the chairman of Olympic Bank, confesses to embezzling 20 lakh. To protect the family name he hides it, and when a blackmailer threatens exposure he takes part in a bank robbery that destroys the records. His friend Sagar turns out to be the CBI officer investigating, and the dying accomplice Shobha reveals that Ratan's best friend Madan murdered his father.</t>
        </is>
      </c>
      <c r="Y23" s="19" t="inlineStr">
        <is>
          <t>To protect his family's good name</t>
        </is>
      </c>
      <c r="Z23" s="19" t="inlineStr">
        <is>
          <t>Blackmail into crime, and the CBI investigation led by his friend Sagar</t>
        </is>
      </c>
      <c r="AA23" s="19" t="inlineStr">
        <is>
          <t>From a loyal son covering up his father's apparent crime to a robbery accomplice who learns his father was murdered by his best friend.</t>
        </is>
      </c>
      <c r="AB23" s="19" t="inlineStr">
        <is>
          <t>Morally compromised</t>
        </is>
      </c>
      <c r="AC23" s="5" t="n"/>
      <c r="AD23" s="5" t="inlineStr">
        <is>
          <t>Hema Malini; Bindu</t>
        </is>
      </c>
      <c r="AE23" s="5" t="inlineStr">
        <is>
          <t>None</t>
        </is>
      </c>
      <c r="AF23" s="20" t="n">
        <v>0</v>
      </c>
      <c r="AG23" s="19" t="inlineStr">
        <is>
          <t>No meaningful romance</t>
        </is>
      </c>
      <c r="AH23" s="5" t="n"/>
      <c r="AI23" s="5" t="n"/>
      <c r="AJ23" s="5" t="n"/>
      <c r="AK23" s="5" t="n"/>
      <c r="AL23" s="5" t="n"/>
      <c r="AM23" s="5" t="n"/>
      <c r="AN23" s="5" t="n"/>
      <c r="AO23" s="18" t="n"/>
      <c r="AP23" s="19" t="inlineStr">
        <is>
          <t>Bollywood Hungama says that although Jeetendra was the official leading man, Bachchan took the acting honours and dominates every scene he is in.</t>
        </is>
      </c>
      <c r="AQ23" s="19" t="n"/>
      <c r="AR23" s="5" t="inlineStr">
        <is>
          <t>SOURCE-001; SOURCE-021; SOURCE-278</t>
        </is>
      </c>
      <c r="AS23" s="5" t="inlineStr">
        <is>
          <t>Medium</t>
        </is>
      </c>
      <c r="AT23" s="5" t="inlineStr">
        <is>
          <t>Role type Co-lead: Bachchan is billed second and carries the plot, while Jeetendra is the romantic lead. The fetched sources give Ratan no romantic interest; Hema Malini plays his sister.</t>
        </is>
      </c>
    </row>
    <row r="24" ht="124" customHeight="1">
      <c r="A24" s="15" t="inlineStr">
        <is>
          <t>FILM-023</t>
        </is>
      </c>
      <c r="B24" s="5" t="inlineStr">
        <is>
          <t>Abhimaan</t>
        </is>
      </c>
      <c r="C24" s="16" t="n">
        <v>26872</v>
      </c>
      <c r="D24" s="17" t="n">
        <v>1973</v>
      </c>
      <c r="E24" s="5" t="inlineStr">
        <is>
          <t>1970s</t>
        </is>
      </c>
      <c r="F24" s="5" t="inlineStr">
        <is>
          <t>Hindi</t>
        </is>
      </c>
      <c r="G24" s="5" t="inlineStr">
        <is>
          <t>Musical drama</t>
        </is>
      </c>
      <c r="H24" s="5" t="n"/>
      <c r="I24" s="17" t="n">
        <v>124</v>
      </c>
      <c r="J24" s="5" t="inlineStr">
        <is>
          <t>Hrishikesh Mukherjee</t>
        </is>
      </c>
      <c r="K24" s="5" t="inlineStr">
        <is>
          <t>Susheela Kamat; Pawan Kumar Jain</t>
        </is>
      </c>
      <c r="L24" s="5" t="inlineStr">
        <is>
          <t>AmiYa Productions</t>
        </is>
      </c>
      <c r="M24" s="5" t="inlineStr">
        <is>
          <t>Nabendu Ghosh; Rajendra Singh Bedi; Biresh Chatterjee; Mohini N. Sippy; Biren Tripathy; Hrishikesh Mukherjee</t>
        </is>
      </c>
      <c r="N24" s="5" t="n"/>
      <c r="O24" s="5" t="inlineStr">
        <is>
          <t>Sachin Dev Burman</t>
        </is>
      </c>
      <c r="P24" s="5" t="n"/>
      <c r="Q24" s="5" t="inlineStr">
        <is>
          <t>Majrooh Sultanpuri</t>
        </is>
      </c>
      <c r="R24" s="5" t="inlineStr">
        <is>
          <t>Subir Kumar</t>
        </is>
      </c>
      <c r="S24" s="5" t="n"/>
      <c r="T24" s="5" t="inlineStr">
        <is>
          <t>Lead</t>
        </is>
      </c>
      <c r="U24" s="20" t="n">
        <v>1</v>
      </c>
      <c r="V24" s="5" t="inlineStr">
        <is>
          <t>Professional singer</t>
        </is>
      </c>
      <c r="W24" s="5" t="inlineStr">
        <is>
          <t>Established singer in Bombay</t>
        </is>
      </c>
      <c r="X24" s="19" t="inlineStr">
        <is>
          <t>Subir, a popular singer with no plans to marry, falls for Uma, a musically gifted village girl, marries her and brings her to Bombay, where he encourages her to sing. As his career falters and hers soars, pride and jealousy take over and the marriage breaks apart. Uma miscarries during their separation. Chastened by his aunt, Subir recognises his vanity and reconciles with her, and they sing together.</t>
        </is>
      </c>
      <c r="Y24" s="19" t="inlineStr">
        <is>
          <t>His career and standing as a singer</t>
        </is>
      </c>
      <c r="Z24" s="19" t="inlineStr">
        <is>
          <t>His wounded pride and jealousy when his wife outshines him</t>
        </is>
      </c>
      <c r="AA24" s="19" t="inlineStr">
        <is>
          <t>From a confident star who promotes his wife's talent to a jealous husband who wrecks the marriage, and finally to humility and reconciliation.</t>
        </is>
      </c>
      <c r="AB24" s="19" t="inlineStr">
        <is>
          <t>Flawed but good-hearted</t>
        </is>
      </c>
      <c r="AC24" s="5" t="inlineStr">
        <is>
          <t>Reconciles with Uma; they sing together</t>
        </is>
      </c>
      <c r="AD24" s="5" t="inlineStr">
        <is>
          <t>Jaya Bhaduri</t>
        </is>
      </c>
      <c r="AE24" s="5" t="inlineStr">
        <is>
          <t>Central</t>
        </is>
      </c>
      <c r="AF24" s="20" t="n">
        <v>10</v>
      </c>
      <c r="AG24" s="19" t="inlineStr">
        <is>
          <t>Marriage under strain</t>
        </is>
      </c>
      <c r="AH24" s="5" t="n"/>
      <c r="AI24" s="21" t="n">
        <v>0.85</v>
      </c>
      <c r="AJ24" s="21" t="n">
        <v>1.7</v>
      </c>
      <c r="AK24" s="5" t="n"/>
      <c r="AL24" s="5" t="n"/>
      <c r="AM24" s="5" t="inlineStr">
        <is>
          <t>INR crore</t>
        </is>
      </c>
      <c r="AN24" s="5" t="inlineStr">
        <is>
          <t>Above Average (Box Office India)</t>
        </is>
      </c>
      <c r="AO24" s="18" t="inlineStr">
        <is>
          <t>20 (Box Office India, 1973)</t>
        </is>
      </c>
      <c r="AP24" s="19" t="inlineStr">
        <is>
          <t>The film article calls it a major hit, and Saibal Chatterjee called it Bachchan's biggest hit of 1973. The BBC (2023) says many consider it among his finest roles and quotes Chatterjee that it did not force him into the masculine angry-young-man template.</t>
        </is>
      </c>
      <c r="AQ24" s="19" t="inlineStr">
        <is>
          <t>Jaya Bhaduri won the Filmfare Best Actress Award. Made under the AmiYa banner named for the couple, who married about a month before release; the BBC calls it a marital drama still relevant after 50 years.</t>
        </is>
      </c>
      <c r="AR24" s="5" t="inlineStr">
        <is>
          <t>SOURCE-001; SOURCE-022; SOURCE-265; SOURCE-267; SOURCE-279; SOURCE-280</t>
        </is>
      </c>
      <c r="AS24" s="5" t="inlineStr">
        <is>
          <t>Medium</t>
        </is>
      </c>
      <c r="AT24" s="5" t="inlineStr">
        <is>
          <t>Infobox gross '₹ 1.7 crore' has no nett/gross label and is not entered. Infobox gross '( ₹ 43.52 crore as of 2019)' has no nett/gross label and is not entered. Box Office India rates it Above Average (20th, nett ₹85 lakh), more modest than the film article's 'major hit'; its gross of ₹1.7 crore matches the unlabelled infobox figure. Abhimaan is absent from Wikipedia's 1973 top-grossing list.</t>
        </is>
      </c>
    </row>
    <row r="25" ht="94" customHeight="1">
      <c r="A25" s="15" t="inlineStr">
        <is>
          <t>FILM-024</t>
        </is>
      </c>
      <c r="B25" s="5" t="inlineStr">
        <is>
          <t>Saudagar</t>
        </is>
      </c>
      <c r="C25" s="16" t="n">
        <v>26921</v>
      </c>
      <c r="D25" s="17" t="n">
        <v>1973</v>
      </c>
      <c r="E25" s="5" t="inlineStr">
        <is>
          <t>1970s</t>
        </is>
      </c>
      <c r="F25" s="5" t="inlineStr">
        <is>
          <t>Hindi</t>
        </is>
      </c>
      <c r="G25" s="5" t="inlineStr">
        <is>
          <t>Drama</t>
        </is>
      </c>
      <c r="H25" s="5" t="n"/>
      <c r="I25" s="17" t="n">
        <v>131</v>
      </c>
      <c r="J25" s="5" t="inlineStr">
        <is>
          <t>Sudhendu Roy</t>
        </is>
      </c>
      <c r="K25" s="5" t="inlineStr">
        <is>
          <t>Tarachand Barjatya</t>
        </is>
      </c>
      <c r="L25" s="5" t="inlineStr">
        <is>
          <t>Rajshri Productions</t>
        </is>
      </c>
      <c r="M25" s="5" t="inlineStr">
        <is>
          <t>Sudhendu Roy; P.L. Santoshi</t>
        </is>
      </c>
      <c r="N25" s="5" t="n"/>
      <c r="O25" s="5" t="inlineStr">
        <is>
          <t>Ravindra Jain</t>
        </is>
      </c>
      <c r="P25" s="5" t="n"/>
      <c r="Q25" s="5" t="n"/>
      <c r="R25" s="5" t="inlineStr">
        <is>
          <t>Motallam (Moti)</t>
        </is>
      </c>
      <c r="S25" s="5" t="n"/>
      <c r="T25" s="5" t="inlineStr">
        <is>
          <t>Lead</t>
        </is>
      </c>
      <c r="U25" s="20" t="n">
        <v>2</v>
      </c>
      <c r="V25" s="5" t="inlineStr">
        <is>
          <t>Date-palm juice extractor and gur trader</t>
        </is>
      </c>
      <c r="W25" s="5" t="inlineStr">
        <is>
          <t>Muslim villager in rural Bengal</t>
        </is>
      </c>
      <c r="X25" s="19" t="inlineStr">
        <is>
          <t>Moti, a date-palm gur trader in a Bengal village, falls for Phool Banu but cannot afford her bride price. He marries the widow Majubi, whose gur makes his business famous, only to avoid paying her; once he has the money he divorces her on a false charge of infidelity and marries Phool Banu. Phool cannot make gur, his trade collapses and he beats her. Humbled, he goes back to beg Majubi's help.</t>
        </is>
      </c>
      <c r="Y25" s="19" t="inlineStr">
        <is>
          <t>To marry Phool Banu and prosper in his trade</t>
        </is>
      </c>
      <c r="Z25" s="19" t="inlineStr">
        <is>
          <t>His exploitation of Majubi's skill, which ruins his business once he discards her</t>
        </is>
      </c>
      <c r="AA25" s="19" t="inlineStr">
        <is>
          <t>From a charming, calculating trader who uses one wife's labour to win another to a broken man seeking forgiveness.</t>
        </is>
      </c>
      <c r="AB25" s="19" t="inlineStr">
        <is>
          <t>Morally compromised</t>
        </is>
      </c>
      <c r="AC25" s="5" t="inlineStr">
        <is>
          <t>Goes to Majubi for help and forgiveness; Majubi and Phool Banu embrace</t>
        </is>
      </c>
      <c r="AD25" s="5" t="inlineStr">
        <is>
          <t>Nutan; Padma Khanna</t>
        </is>
      </c>
      <c r="AE25" s="5" t="inlineStr">
        <is>
          <t>Central</t>
        </is>
      </c>
      <c r="AF25" s="20" t="n">
        <v>8</v>
      </c>
      <c r="AG25" s="19" t="inlineStr">
        <is>
          <t>Multiple romantic relationships</t>
        </is>
      </c>
      <c r="AH25" s="5" t="n"/>
      <c r="AI25" s="5" t="n"/>
      <c r="AJ25" s="5" t="n"/>
      <c r="AK25" s="5" t="n"/>
      <c r="AL25" s="5" t="n"/>
      <c r="AM25" s="5" t="n"/>
      <c r="AN25" s="5" t="n"/>
      <c r="AO25" s="18" t="n"/>
      <c r="AP25" s="19" t="inlineStr">
        <is>
          <t>ThePrint says the film explores many shades of Moti, whose selfishness toward Majubi sits beside his love for Phool Banu, while Nutan's performance dominates; it reads the film as a study of how women's labour is taken for granted.</t>
        </is>
      </c>
      <c r="AQ25" s="19" t="inlineStr">
        <is>
          <t>India's official submission for the 46th Academy Awards, not nominated (ThePrint; BBC). Based on Narendranath Mitra's story Ras.</t>
        </is>
      </c>
      <c r="AR25" s="5" t="inlineStr">
        <is>
          <t>SOURCE-001; SOURCE-023; SOURCE-279; SOURCE-281</t>
        </is>
      </c>
      <c r="AS25" s="5" t="inlineStr">
        <is>
          <t>Medium</t>
        </is>
      </c>
      <c r="AT25" s="5" t="inlineStr">
        <is>
          <t>Majubi is spelled Mahjabeen in the cast list, Majubee in the Wikipedia plot and Majubi in ThePrint. No box-office figure or verdict found.</t>
        </is>
      </c>
    </row>
    <row r="26" ht="94" customHeight="1">
      <c r="A26" s="15" t="inlineStr">
        <is>
          <t>FILM-025</t>
        </is>
      </c>
      <c r="B26" s="5" t="inlineStr">
        <is>
          <t>Namak Haraam</t>
        </is>
      </c>
      <c r="C26" s="16" t="n">
        <v>26991</v>
      </c>
      <c r="D26" s="17" t="n">
        <v>1973</v>
      </c>
      <c r="E26" s="5" t="inlineStr">
        <is>
          <t>1970s</t>
        </is>
      </c>
      <c r="F26" s="5" t="inlineStr">
        <is>
          <t>Hindi</t>
        </is>
      </c>
      <c r="G26" s="5" t="inlineStr">
        <is>
          <t>Social drama</t>
        </is>
      </c>
      <c r="H26" s="5" t="n"/>
      <c r="I26" s="17" t="n">
        <v>136</v>
      </c>
      <c r="J26" s="5" t="inlineStr">
        <is>
          <t>Hrishikesh Mukherjee</t>
        </is>
      </c>
      <c r="K26" s="5" t="inlineStr">
        <is>
          <t>Jayendra Pandya; Rajaram Satish Wagle</t>
        </is>
      </c>
      <c r="L26" s="5" t="inlineStr">
        <is>
          <t>Mohan Studios</t>
        </is>
      </c>
      <c r="M26" s="5" t="inlineStr">
        <is>
          <t>Gulzar; D. N. Mukherjee; Hrishikesh Mukherjee</t>
        </is>
      </c>
      <c r="N26" s="5" t="n"/>
      <c r="O26" s="5" t="inlineStr">
        <is>
          <t>R. D. Burman</t>
        </is>
      </c>
      <c r="P26" s="5" t="n"/>
      <c r="Q26" s="5" t="inlineStr">
        <is>
          <t>Anand Bakshi</t>
        </is>
      </c>
      <c r="R26" s="5" t="inlineStr">
        <is>
          <t>Vikram (Vicky) Maharaj</t>
        </is>
      </c>
      <c r="S26" s="5" t="n"/>
      <c r="T26" s="5" t="inlineStr">
        <is>
          <t>Co-lead</t>
        </is>
      </c>
      <c r="U26" s="20" t="n">
        <v>2</v>
      </c>
      <c r="V26" s="5" t="inlineStr">
        <is>
          <t>Heir to his father's factory</t>
        </is>
      </c>
      <c r="W26" s="5" t="inlineStr">
        <is>
          <t>Son of the millionaire mill owner Damodar Maharaj</t>
        </is>
      </c>
      <c r="X26" s="19" t="inlineStr">
        <is>
          <t>Vicky, the short-tempered son of a mill owner, is forced to apologise to the union leader Bipinlal. His friend Somu infiltrates the factory as a worker to avenge him but comes to side with the workers, and Vicky, influenced by his father, begins to see him as a traitor. When his father exposes Somu and has him killed, Vicky, revolted, claims to have masterminded the killing and goes to jail.</t>
        </is>
      </c>
      <c r="Y26" s="19" t="inlineStr">
        <is>
          <t>Loyalty to Somu and his own pride</t>
        </is>
      </c>
      <c r="Z26" s="19" t="inlineStr">
        <is>
          <t>Friendship with Somu against his father's class interests</t>
        </is>
      </c>
      <c r="AA26" s="19" t="inlineStr">
        <is>
          <t>From a spoilt, hot-headed heir to a man who turns on his father and takes the blame for his friend's murder.</t>
        </is>
      </c>
      <c r="AB26" s="19" t="inlineStr">
        <is>
          <t>Flawed but good-hearted</t>
        </is>
      </c>
      <c r="AC26" s="5" t="inlineStr">
        <is>
          <t>Jailed after taking the blame; the film opens on his release</t>
        </is>
      </c>
      <c r="AD26" s="5" t="inlineStr">
        <is>
          <t>Rekha; Simi Garewal</t>
        </is>
      </c>
      <c r="AE26" s="5" t="inlineStr">
        <is>
          <t>Implied</t>
        </is>
      </c>
      <c r="AF26" s="20" t="n">
        <v>1</v>
      </c>
      <c r="AG26" s="19" t="inlineStr">
        <is>
          <t>Romance subordinate to another genre</t>
        </is>
      </c>
      <c r="AH26" s="5" t="n"/>
      <c r="AI26" s="21" t="n">
        <v>1</v>
      </c>
      <c r="AJ26" s="21" t="n">
        <v>2</v>
      </c>
      <c r="AK26" s="5" t="n"/>
      <c r="AL26" s="5" t="n"/>
      <c r="AM26" s="5" t="inlineStr">
        <is>
          <t>INR crore</t>
        </is>
      </c>
      <c r="AN26" s="5" t="inlineStr">
        <is>
          <t>Semi Hit (Box Office India)</t>
        </is>
      </c>
      <c r="AO26" s="18" t="inlineStr">
        <is>
          <t>14 (Box Office India, 1973)</t>
        </is>
      </c>
      <c r="AP26" s="19" t="inlineStr">
        <is>
          <t>Rediff (2002) says Bachchan has a definite edge over Rajesh Khanna in this clash of the titans, showing early intensity and authority, though the women remain on the fringes. ThePrint says the 'supporting' actor stole the show.</t>
        </is>
      </c>
      <c r="AQ26" s="19" t="inlineStr">
        <is>
          <t>Bachchan's second Filmfare Best Supporting Actor award (film article). Retrospectively seen as marking the passing of stardom from Khanna to Bachchan (ThePrint); the two never co-starred again.</t>
        </is>
      </c>
      <c r="AR26" s="5" t="inlineStr">
        <is>
          <t>SOURCE-001; SOURCE-024; SOURCE-265; SOURCE-270; SOURCE-282; SOURCE-283</t>
        </is>
      </c>
      <c r="AS26" s="5" t="inlineStr">
        <is>
          <t>Medium</t>
        </is>
      </c>
      <c r="AT26" s="5" t="inlineStr">
        <is>
          <t>Role type Co-lead: Rediff frames the story as Vicky's flashback, although Filmfare classed the part as supporting. Rediff says Nisha (Simi Garewal; Manisha in the cast list) meets Vicky on his release from jail, but no source describes a romance, so there is no Romances row.</t>
        </is>
      </c>
    </row>
    <row r="27" ht="64" customHeight="1">
      <c r="A27" s="15" t="inlineStr">
        <is>
          <t>FILM-026</t>
        </is>
      </c>
      <c r="B27" s="5" t="inlineStr">
        <is>
          <t>Kaasdaya Kandane</t>
        </is>
      </c>
      <c r="C27" s="5" t="inlineStr">
        <is>
          <t>1974</t>
        </is>
      </c>
      <c r="D27" s="17" t="n">
        <v>1974</v>
      </c>
      <c r="E27" s="5" t="inlineStr">
        <is>
          <t>1970s</t>
        </is>
      </c>
      <c r="F27" s="5" t="inlineStr">
        <is>
          <t>Tulu</t>
        </is>
      </c>
      <c r="G27" s="5" t="n"/>
      <c r="H27" s="5" t="n"/>
      <c r="I27" s="18" t="n"/>
      <c r="J27" s="5" t="n"/>
      <c r="K27" s="5" t="n"/>
      <c r="L27" s="5" t="n"/>
      <c r="M27" s="5" t="n"/>
      <c r="N27" s="5" t="n"/>
      <c r="O27" s="5" t="n"/>
      <c r="P27" s="5" t="n"/>
      <c r="Q27" s="5" t="n"/>
      <c r="R27" s="5" t="n"/>
      <c r="S27" s="5" t="n"/>
      <c r="T27" s="5" t="inlineStr">
        <is>
          <t>Voice role</t>
        </is>
      </c>
      <c r="U27" s="18" t="n"/>
      <c r="V27" s="5" t="n"/>
      <c r="W27" s="5" t="n"/>
      <c r="X27" s="19" t="inlineStr">
        <is>
          <t>Bachchan provides a voiceover for this Tulu film, according to the Wikipedia filmography and its citation. No plot or character information was found.</t>
        </is>
      </c>
      <c r="Y27" s="19" t="n"/>
      <c r="Z27" s="19" t="n"/>
      <c r="AA27" s="19" t="n"/>
      <c r="AB27" s="19" t="n"/>
      <c r="AC27" s="5" t="n"/>
      <c r="AD27" s="5" t="n"/>
      <c r="AE27" s="5" t="inlineStr">
        <is>
          <t>None</t>
        </is>
      </c>
      <c r="AF27" s="20" t="n">
        <v>0</v>
      </c>
      <c r="AG27" s="19" t="inlineStr">
        <is>
          <t>No meaningful romance</t>
        </is>
      </c>
      <c r="AH27" s="5" t="n"/>
      <c r="AI27" s="5" t="n"/>
      <c r="AJ27" s="5" t="n"/>
      <c r="AK27" s="5" t="n"/>
      <c r="AL27" s="5" t="n"/>
      <c r="AM27" s="5" t="n"/>
      <c r="AN27" s="5" t="n"/>
      <c r="AO27" s="18" t="n"/>
      <c r="AP27" s="19" t="n"/>
      <c r="AQ27" s="19" t="n"/>
      <c r="AR27" s="5" t="inlineStr">
        <is>
          <t>SOURCE-001; SOURCE-034</t>
        </is>
      </c>
      <c r="AS27" s="5" t="inlineStr">
        <is>
          <t>Low</t>
        </is>
      </c>
      <c r="AT27" s="5" t="inlineStr">
        <is>
          <t>Filmography notes: Tulu film; voiceover. No Wikipedia film article; fields come from the filmography table. No Wikipedia article; the filmography cites a Hindustan Times article on Tulu cinema for the voiceover.</t>
        </is>
      </c>
    </row>
    <row r="28" ht="49" customHeight="1">
      <c r="A28" s="15" t="inlineStr">
        <is>
          <t>FILM-027</t>
        </is>
      </c>
      <c r="B28" s="5" t="inlineStr">
        <is>
          <t>Parinay</t>
        </is>
      </c>
      <c r="C28" s="16" t="n">
        <v>27030</v>
      </c>
      <c r="D28" s="17" t="n">
        <v>1974</v>
      </c>
      <c r="E28" s="5" t="inlineStr">
        <is>
          <t>1970s</t>
        </is>
      </c>
      <c r="F28" s="5" t="inlineStr">
        <is>
          <t>Hindi</t>
        </is>
      </c>
      <c r="G28" s="5" t="n"/>
      <c r="H28" s="5" t="n"/>
      <c r="I28" s="18" t="n"/>
      <c r="J28" s="5" t="inlineStr">
        <is>
          <t>Kantilal Rathod</t>
        </is>
      </c>
      <c r="K28" s="5" t="inlineStr">
        <is>
          <t>Samantar Chitra</t>
        </is>
      </c>
      <c r="L28" s="5" t="n"/>
      <c r="M28" s="5" t="inlineStr">
        <is>
          <t>Vinay Shukla; Kantilal Rathod; Harin Mehta</t>
        </is>
      </c>
      <c r="N28" s="5" t="n"/>
      <c r="O28" s="5" t="inlineStr">
        <is>
          <t>Jaidev</t>
        </is>
      </c>
      <c r="P28" s="5" t="n"/>
      <c r="Q28" s="5" t="n"/>
      <c r="R28" s="5" t="inlineStr">
        <is>
          <t>Narrator</t>
        </is>
      </c>
      <c r="S28" s="5" t="n"/>
      <c r="T28" s="5" t="inlineStr">
        <is>
          <t>Narrator</t>
        </is>
      </c>
      <c r="U28" s="18" t="n"/>
      <c r="V28" s="5" t="n"/>
      <c r="W28" s="5" t="n"/>
      <c r="X28" s="19" t="inlineStr">
        <is>
          <t>Bachchan is credited as narrator in the cast list of this film featuring Romesh Sharma and Shabana Azmi. The film article gives no detail of the narration.</t>
        </is>
      </c>
      <c r="Y28" s="19" t="n"/>
      <c r="Z28" s="19" t="n"/>
      <c r="AA28" s="19" t="n"/>
      <c r="AB28" s="19" t="n"/>
      <c r="AC28" s="5" t="n"/>
      <c r="AD28" s="5" t="inlineStr">
        <is>
          <t>Shabana Azmi</t>
        </is>
      </c>
      <c r="AE28" s="5" t="inlineStr">
        <is>
          <t>None</t>
        </is>
      </c>
      <c r="AF28" s="20" t="n">
        <v>0</v>
      </c>
      <c r="AG28" s="19" t="inlineStr">
        <is>
          <t>No meaningful romance</t>
        </is>
      </c>
      <c r="AH28" s="5" t="n"/>
      <c r="AI28" s="5" t="n"/>
      <c r="AJ28" s="5" t="n"/>
      <c r="AK28" s="5" t="n"/>
      <c r="AL28" s="5" t="n"/>
      <c r="AM28" s="5" t="n"/>
      <c r="AN28" s="5" t="n"/>
      <c r="AO28" s="18" t="n"/>
      <c r="AP28" s="19" t="n"/>
      <c r="AQ28" s="19" t="n"/>
      <c r="AR28" s="5" t="inlineStr">
        <is>
          <t>SOURCE-001; SOURCE-028</t>
        </is>
      </c>
      <c r="AS28" s="5" t="inlineStr">
        <is>
          <t>Low</t>
        </is>
      </c>
      <c r="AT28" s="5" t="n"/>
    </row>
    <row r="29" ht="94" customHeight="1">
      <c r="A29" s="15" t="inlineStr">
        <is>
          <t>FILM-028</t>
        </is>
      </c>
      <c r="B29" s="5" t="inlineStr">
        <is>
          <t>Dost</t>
        </is>
      </c>
      <c r="C29" s="16" t="n">
        <v>27131</v>
      </c>
      <c r="D29" s="17" t="n">
        <v>1974</v>
      </c>
      <c r="E29" s="5" t="inlineStr">
        <is>
          <t>1970s</t>
        </is>
      </c>
      <c r="F29" s="5" t="inlineStr">
        <is>
          <t>Hindi</t>
        </is>
      </c>
      <c r="G29" s="5" t="inlineStr">
        <is>
          <t>Social drama</t>
        </is>
      </c>
      <c r="H29" s="5" t="n"/>
      <c r="I29" s="17" t="n">
        <v>166</v>
      </c>
      <c r="J29" s="5" t="inlineStr">
        <is>
          <t>Dulal Guha</t>
        </is>
      </c>
      <c r="K29" s="5" t="inlineStr">
        <is>
          <t>Premji; J. N. Manchanda</t>
        </is>
      </c>
      <c r="L29" s="5" t="n"/>
      <c r="M29" s="5" t="inlineStr">
        <is>
          <t>Shafiq Ansari; Sachin Bhowmick</t>
        </is>
      </c>
      <c r="N29" s="5" t="n"/>
      <c r="O29" s="5" t="inlineStr">
        <is>
          <t>Laxmikant–Pyarelal</t>
        </is>
      </c>
      <c r="P29" s="5" t="n"/>
      <c r="Q29" s="5" t="inlineStr">
        <is>
          <t>Anand Bakshi</t>
        </is>
      </c>
      <c r="R29" s="5" t="inlineStr">
        <is>
          <t>Anand</t>
        </is>
      </c>
      <c r="S29" s="5" t="n"/>
      <c r="T29" s="5" t="inlineStr">
        <is>
          <t>Cameo</t>
        </is>
      </c>
      <c r="U29" s="18" t="n"/>
      <c r="V29" s="5" t="n"/>
      <c r="W29" s="5" t="n"/>
      <c r="X29" s="19" t="inlineStr">
        <is>
          <t>Bachchan has an uncredited guest appearance as Anand, an old friend of Dharmendra's character Manav; The Hindu times it at precisely two minutes.</t>
        </is>
      </c>
      <c r="Y29" s="19" t="n"/>
      <c r="Z29" s="19" t="n"/>
      <c r="AA29" s="19" t="n"/>
      <c r="AB29" s="19" t="n"/>
      <c r="AC29" s="5" t="n"/>
      <c r="AD29" s="5" t="inlineStr">
        <is>
          <t>Hema Malini</t>
        </is>
      </c>
      <c r="AE29" s="5" t="inlineStr">
        <is>
          <t>None</t>
        </is>
      </c>
      <c r="AF29" s="20" t="n">
        <v>0</v>
      </c>
      <c r="AG29" s="19" t="inlineStr">
        <is>
          <t>No meaningful romance</t>
        </is>
      </c>
      <c r="AH29" s="5" t="n"/>
      <c r="AI29" s="21" t="n">
        <v>2.5</v>
      </c>
      <c r="AJ29" s="21" t="n">
        <v>5</v>
      </c>
      <c r="AK29" s="5" t="n"/>
      <c r="AL29" s="5" t="n"/>
      <c r="AM29" s="5" t="inlineStr">
        <is>
          <t>INR crore</t>
        </is>
      </c>
      <c r="AN29" s="5" t="inlineStr">
        <is>
          <t>Hit (Box Office India)</t>
        </is>
      </c>
      <c r="AO29" s="18" t="inlineStr">
        <is>
          <t>3 (Box Office India, 1974)</t>
        </is>
      </c>
      <c r="AP29" s="19" t="n"/>
      <c r="AQ29" s="19" t="inlineStr">
        <is>
          <t>Described in the main Wikipedia article as Dulal Guha's blockbuster social drama.</t>
        </is>
      </c>
      <c r="AR29" s="5" t="inlineStr">
        <is>
          <t>SOURCE-001; SOURCE-032; SOURCE-266; SOURCE-267; SOURCE-271; SOURCE-284</t>
        </is>
      </c>
      <c r="AS29" s="5" t="inlineStr">
        <is>
          <t>Medium</t>
        </is>
      </c>
      <c r="AT29" s="5" t="inlineStr">
        <is>
          <t>Filmography notes: Guest appearance. Role type changed from Extended special appearance to Cameo because The Hindu says the appearance lasts precisely two minutes. The Hindu ranks the film the year's 4th top grosser; Box Office India and Wikipedia's 1974 list place it 3rd.</t>
        </is>
      </c>
    </row>
    <row r="30" ht="94" customHeight="1">
      <c r="A30" s="15" t="inlineStr">
        <is>
          <t>FILM-029</t>
        </is>
      </c>
      <c r="B30" s="5" t="inlineStr">
        <is>
          <t>Kasauti</t>
        </is>
      </c>
      <c r="C30" s="16" t="n">
        <v>27250</v>
      </c>
      <c r="D30" s="17" t="n">
        <v>1974</v>
      </c>
      <c r="E30" s="5" t="inlineStr">
        <is>
          <t>1970s</t>
        </is>
      </c>
      <c r="F30" s="5" t="inlineStr">
        <is>
          <t>Hindi</t>
        </is>
      </c>
      <c r="G30" s="5" t="inlineStr">
        <is>
          <t>Drama</t>
        </is>
      </c>
      <c r="H30" s="5" t="n"/>
      <c r="I30" s="17" t="n">
        <v>131</v>
      </c>
      <c r="J30" s="5" t="inlineStr">
        <is>
          <t>Arabind Sen</t>
        </is>
      </c>
      <c r="K30" s="5" t="inlineStr">
        <is>
          <t>Arabind Sen</t>
        </is>
      </c>
      <c r="L30" s="5" t="n"/>
      <c r="M30" s="5" t="inlineStr">
        <is>
          <t>Satish Bhatnagar; Suhrid Kar</t>
        </is>
      </c>
      <c r="N30" s="5" t="n"/>
      <c r="O30" s="5" t="inlineStr">
        <is>
          <t>Kalyanji–Anandji</t>
        </is>
      </c>
      <c r="P30" s="5" t="n"/>
      <c r="Q30" s="5" t="inlineStr">
        <is>
          <t>Indeevar; Verma Malik; Anand Bakshi</t>
        </is>
      </c>
      <c r="R30" s="5" t="inlineStr">
        <is>
          <t>Amitabh (Amit) Sharma</t>
        </is>
      </c>
      <c r="S30" s="5" t="n"/>
      <c r="T30" s="5" t="inlineStr">
        <is>
          <t>Lead</t>
        </is>
      </c>
      <c r="U30" s="20" t="n">
        <v>1</v>
      </c>
      <c r="V30" s="5" t="inlineStr">
        <is>
          <t>Taxi driver</t>
        </is>
      </c>
      <c r="W30" s="5" t="inlineStr">
        <is>
          <t>Educated man whose father refuses a slum-dweller bride</t>
        </is>
      </c>
      <c r="X30" s="19" t="inlineStr">
        <is>
          <t>Amit, an educated taxi driver in Bombay, rescues Sapna, a slum dweller, from the smuggler Heera; she is then wrongly accused of attempted robbery and jailed. He promises to marry her when she is acquitted, but on the eve of the wedding his father refuses to accept her, and Sapna leaves the city rather than divide his family. Amit and his friend Pyarelal search for her in vain until the two are finally reunited.</t>
        </is>
      </c>
      <c r="Y30" s="19" t="inlineStr">
        <is>
          <t>To marry Sapna</t>
        </is>
      </c>
      <c r="Z30" s="19" t="inlineStr">
        <is>
          <t>His father's rejection of Sapna and her disappearance</t>
        </is>
      </c>
      <c r="AA30" s="19" t="inlineStr">
        <is>
          <t>From Sapna's rescuer to a devoted fiancé who keeps searching for her after his family drives her away.</t>
        </is>
      </c>
      <c r="AB30" s="19" t="inlineStr">
        <is>
          <t>Heroic</t>
        </is>
      </c>
      <c r="AC30" s="5" t="inlineStr">
        <is>
          <t>Reunited with Sapna</t>
        </is>
      </c>
      <c r="AD30" s="5" t="inlineStr">
        <is>
          <t>Hema Malini</t>
        </is>
      </c>
      <c r="AE30" s="5" t="inlineStr">
        <is>
          <t>Central</t>
        </is>
      </c>
      <c r="AF30" s="20" t="n">
        <v>8</v>
      </c>
      <c r="AG30" s="19" t="inlineStr">
        <is>
          <t>United couple versus external world</t>
        </is>
      </c>
      <c r="AH30" s="5" t="n"/>
      <c r="AI30" s="21" t="n">
        <v>1</v>
      </c>
      <c r="AJ30" s="21" t="n">
        <v>2</v>
      </c>
      <c r="AK30" s="5" t="n"/>
      <c r="AL30" s="5" t="n"/>
      <c r="AM30" s="5" t="inlineStr">
        <is>
          <t>INR crore</t>
        </is>
      </c>
      <c r="AN30" s="5" t="inlineStr">
        <is>
          <t>Above Average (Box Office India)</t>
        </is>
      </c>
      <c r="AO30" s="18" t="inlineStr">
        <is>
          <t>16 (Box Office India, 1974)</t>
        </is>
      </c>
      <c r="AP30" s="19" t="n"/>
      <c r="AQ30" s="19" t="n"/>
      <c r="AR30" s="5" t="inlineStr">
        <is>
          <t>SOURCE-001; SOURCE-027; SOURCE-266; SOURCE-267; SOURCE-271</t>
        </is>
      </c>
      <c r="AS30" s="5" t="inlineStr">
        <is>
          <t>Medium</t>
        </is>
      </c>
      <c r="AT30" s="5" t="inlineStr">
        <is>
          <t>The main Wikipedia article calls it a moderate commercial success; Wikipedia's 1974 list ranks it 10th, Box Office India 16th.</t>
        </is>
      </c>
    </row>
    <row r="31" ht="94" customHeight="1">
      <c r="A31" s="15" t="inlineStr">
        <is>
          <t>FILM-030</t>
        </is>
      </c>
      <c r="B31" s="5" t="inlineStr">
        <is>
          <t>Roti Kapda Aur Makaan</t>
        </is>
      </c>
      <c r="C31" s="16" t="n">
        <v>27320</v>
      </c>
      <c r="D31" s="17" t="n">
        <v>1974</v>
      </c>
      <c r="E31" s="5" t="inlineStr">
        <is>
          <t>1970s</t>
        </is>
      </c>
      <c r="F31" s="5" t="inlineStr">
        <is>
          <t>Hindi</t>
        </is>
      </c>
      <c r="G31" s="5" t="inlineStr">
        <is>
          <t>Action drama</t>
        </is>
      </c>
      <c r="H31" s="5" t="n"/>
      <c r="I31" s="17" t="n">
        <v>161</v>
      </c>
      <c r="J31" s="5" t="inlineStr">
        <is>
          <t>Manoj Kumar</t>
        </is>
      </c>
      <c r="K31" s="5" t="inlineStr">
        <is>
          <t>Manoj Kumar</t>
        </is>
      </c>
      <c r="L31" s="5" t="inlineStr">
        <is>
          <t>Chandivali Studio; Filmistan Studio; Mohan Studios; R.K. Studios; Rajkamal Studios</t>
        </is>
      </c>
      <c r="M31" s="5" t="inlineStr">
        <is>
          <t>Manoj Kumar</t>
        </is>
      </c>
      <c r="N31" s="5" t="n"/>
      <c r="O31" s="5" t="inlineStr">
        <is>
          <t>Laxmikant–Pyarelal</t>
        </is>
      </c>
      <c r="P31" s="5" t="n"/>
      <c r="Q31" s="5" t="inlineStr">
        <is>
          <t>Santosh Anand; Verma Malik</t>
        </is>
      </c>
      <c r="R31" s="5" t="inlineStr">
        <is>
          <t>Vijay</t>
        </is>
      </c>
      <c r="S31" s="5" t="n"/>
      <c r="T31" s="5" t="inlineStr">
        <is>
          <t>Supporting</t>
        </is>
      </c>
      <c r="U31" s="20" t="n">
        <v>3</v>
      </c>
      <c r="V31" s="5" t="inlineStr">
        <is>
          <t>College student; later a soldier</t>
        </is>
      </c>
      <c r="W31" s="5" t="inlineStr">
        <is>
          <t>Younger son of a Delhi family sliding into poverty after the father's retirement</t>
        </is>
      </c>
      <c r="X31" s="19" t="inlineStr">
        <is>
          <t>Vijay, the college-going younger brother of Bharat in a Delhi family sinking into poverty, turns to crime as a last resort to support them. After an argument with Bharat he leaves home to join the army. He later joins forces with Bharat against the corrupt businessman Nekiram, who has framed Bharat, and with their brother Deepak, Mohan Babu and Harnam Singh they get Nekiram and his men jailed.</t>
        </is>
      </c>
      <c r="Y31" s="19" t="inlineStr">
        <is>
          <t>To provide for his impoverished family</t>
        </is>
      </c>
      <c r="Z31" s="19" t="inlineStr">
        <is>
          <t>His resort to crime and his clash with Bharat</t>
        </is>
      </c>
      <c r="AA31" s="19" t="inlineStr">
        <is>
          <t>From a desperate student turned criminal to a soldier who helps his brother defeat Nekiram.</t>
        </is>
      </c>
      <c r="AB31" s="19" t="inlineStr">
        <is>
          <t>Flawed but good-hearted</t>
        </is>
      </c>
      <c r="AC31" s="5" t="inlineStr">
        <is>
          <t>Helps jail Nekiram and his men</t>
        </is>
      </c>
      <c r="AD31" s="5" t="inlineStr">
        <is>
          <t>Zeenat Aman; Moushumi Chatterjee</t>
        </is>
      </c>
      <c r="AE31" s="5" t="inlineStr">
        <is>
          <t>None</t>
        </is>
      </c>
      <c r="AF31" s="20" t="n">
        <v>0</v>
      </c>
      <c r="AG31" s="19" t="inlineStr">
        <is>
          <t>No meaningful romance</t>
        </is>
      </c>
      <c r="AH31" s="5" t="n"/>
      <c r="AI31" s="21" t="n">
        <v>5.25</v>
      </c>
      <c r="AJ31" s="21" t="n">
        <v>10.5</v>
      </c>
      <c r="AK31" s="5" t="n"/>
      <c r="AL31" s="5" t="n"/>
      <c r="AM31" s="5" t="inlineStr">
        <is>
          <t>INR crore</t>
        </is>
      </c>
      <c r="AN31" s="5" t="inlineStr">
        <is>
          <t>Blockbuster (Box Office India)</t>
        </is>
      </c>
      <c r="AO31" s="18" t="inlineStr">
        <is>
          <t>1 (Box Office India, 1974)</t>
        </is>
      </c>
      <c r="AP31" s="19" t="n"/>
      <c r="AQ31" s="19" t="inlineStr">
        <is>
          <t>Highest-grossing Indian film of 1974 (film article). Won three Filmfare Awards and received eleven further nominations.</t>
        </is>
      </c>
      <c r="AR31" s="5" t="inlineStr">
        <is>
          <t>SOURCE-001; SOURCE-029; SOURCE-266; SOURCE-271</t>
        </is>
      </c>
      <c r="AS31" s="5" t="inlineStr">
        <is>
          <t>Medium</t>
        </is>
      </c>
      <c r="AT31" s="5" t="inlineStr">
        <is>
          <t>The fetched plot gives Vijay no romantic interest.</t>
        </is>
      </c>
    </row>
    <row r="32" ht="94" customHeight="1">
      <c r="A32" s="15" t="inlineStr">
        <is>
          <t>FILM-031</t>
        </is>
      </c>
      <c r="B32" s="5" t="inlineStr">
        <is>
          <t>Benaam</t>
        </is>
      </c>
      <c r="C32" s="16" t="n">
        <v>27320</v>
      </c>
      <c r="D32" s="17" t="n">
        <v>1974</v>
      </c>
      <c r="E32" s="5" t="inlineStr">
        <is>
          <t>1970s</t>
        </is>
      </c>
      <c r="F32" s="5" t="inlineStr">
        <is>
          <t>Hindi</t>
        </is>
      </c>
      <c r="G32" s="5" t="inlineStr">
        <is>
          <t>Thriller</t>
        </is>
      </c>
      <c r="H32" s="5" t="inlineStr">
        <is>
          <t>Crime</t>
        </is>
      </c>
      <c r="I32" s="17" t="n">
        <v>117</v>
      </c>
      <c r="J32" s="5" t="inlineStr">
        <is>
          <t>Narendra Bedi</t>
        </is>
      </c>
      <c r="K32" s="5" t="inlineStr">
        <is>
          <t>Ranjit Virk</t>
        </is>
      </c>
      <c r="L32" s="5" t="inlineStr">
        <is>
          <t>Filmalaya Studio; Mohan Studios; R.K. Studios; Rajkamal Studios; Shree Sound Studio</t>
        </is>
      </c>
      <c r="M32" s="5" t="inlineStr">
        <is>
          <t>Narendra Bedi; Jayant Dharmadhikari; Kader Khan</t>
        </is>
      </c>
      <c r="N32" s="5" t="n"/>
      <c r="O32" s="5" t="inlineStr">
        <is>
          <t>R. D. Burman</t>
        </is>
      </c>
      <c r="P32" s="5" t="n"/>
      <c r="Q32" s="5" t="n"/>
      <c r="R32" s="5" t="inlineStr">
        <is>
          <t>Amitabh (Amit) Shrivastav</t>
        </is>
      </c>
      <c r="S32" s="5" t="n"/>
      <c r="T32" s="5" t="inlineStr">
        <is>
          <t>Lead</t>
        </is>
      </c>
      <c r="U32" s="20" t="n">
        <v>1</v>
      </c>
      <c r="V32" s="5" t="inlineStr">
        <is>
          <t>Office worker (the cast list names an office colleague)</t>
        </is>
      </c>
      <c r="W32" s="5" t="inlineStr">
        <is>
          <t>Married, with a young son</t>
        </is>
      </c>
      <c r="X32" s="19" t="inlineStr">
        <is>
          <t>Amit Shrivastav and his wife Sheela see a press reporter attacked on their way to a party. Amit takes the victim to hospital and pockets a torn invitation found at the scene. Anonymous callers demand the evidence; when he refuses, his son is kidnapped and an unseen voice blackmails him. With Inspector Jadhav's help he unmasks the culprit and rescues the boy.</t>
        </is>
      </c>
      <c r="Y32" s="19" t="inlineStr">
        <is>
          <t>To rescue his kidnapped son</t>
        </is>
      </c>
      <c r="Z32" s="19" t="inlineStr">
        <is>
          <t>An unseen blackmailer who wants the evidence from the attack</t>
        </is>
      </c>
      <c r="AA32" s="19" t="inlineStr">
        <is>
          <t>From a bystander who helps a stabbing victim to a father forced to investigate and unmask the blackmailer.</t>
        </is>
      </c>
      <c r="AB32" s="19" t="inlineStr">
        <is>
          <t>Heroic</t>
        </is>
      </c>
      <c r="AC32" s="5" t="inlineStr">
        <is>
          <t>Finds the culprit and saves his son.</t>
        </is>
      </c>
      <c r="AD32" s="5" t="inlineStr">
        <is>
          <t>Moushumi Chatterjee</t>
        </is>
      </c>
      <c r="AE32" s="5" t="inlineStr">
        <is>
          <t>Minor</t>
        </is>
      </c>
      <c r="AF32" s="20" t="n">
        <v>2</v>
      </c>
      <c r="AG32" s="19" t="inlineStr">
        <is>
          <t>Established relationship</t>
        </is>
      </c>
      <c r="AH32" s="5" t="n"/>
      <c r="AI32" s="21" t="n">
        <v>0.85</v>
      </c>
      <c r="AJ32" s="21" t="n">
        <v>1.7</v>
      </c>
      <c r="AK32" s="5" t="n"/>
      <c r="AL32" s="5" t="n"/>
      <c r="AM32" s="5" t="inlineStr">
        <is>
          <t>INR crore</t>
        </is>
      </c>
      <c r="AN32" s="5" t="inlineStr">
        <is>
          <t>Below Average (Box Office India)</t>
        </is>
      </c>
      <c r="AO32" s="18" t="inlineStr">
        <is>
          <t>20 (Box Office India, 1974)</t>
        </is>
      </c>
      <c r="AP32" s="19" t="n"/>
      <c r="AQ32" s="19" t="n"/>
      <c r="AR32" s="5" t="inlineStr">
        <is>
          <t>SOURCE-001; SOURCE-030; SOURCE-266; SOURCE-313</t>
        </is>
      </c>
      <c r="AS32" s="5" t="inlineStr">
        <is>
          <t>Medium</t>
        </is>
      </c>
      <c r="AT32" s="5" t="inlineStr">
        <is>
          <t>No Romances row: the fetched plots show Amit and Sheela only as a couple who witness the attack and lose their son, with no account of the marriage itself. The bachchansir blog names the reporter Mr. Verma and the son Rajoo, and notes that Amit Srivastav is Bachchan's real family name.</t>
        </is>
      </c>
    </row>
    <row r="33" ht="94" customHeight="1">
      <c r="A33" s="15" t="inlineStr">
        <is>
          <t>FILM-032</t>
        </is>
      </c>
      <c r="B33" s="5" t="inlineStr">
        <is>
          <t>Kunwara Baap</t>
        </is>
      </c>
      <c r="C33" s="16" t="n">
        <v>27362</v>
      </c>
      <c r="D33" s="17" t="n">
        <v>1974</v>
      </c>
      <c r="E33" s="5" t="inlineStr">
        <is>
          <t>1970s</t>
        </is>
      </c>
      <c r="F33" s="5" t="inlineStr">
        <is>
          <t>Hindi</t>
        </is>
      </c>
      <c r="G33" s="5" t="inlineStr">
        <is>
          <t>Drama</t>
        </is>
      </c>
      <c r="H33" s="5" t="n"/>
      <c r="I33" s="18" t="n"/>
      <c r="J33" s="5" t="inlineStr">
        <is>
          <t>Mehmood</t>
        </is>
      </c>
      <c r="K33" s="5" t="inlineStr">
        <is>
          <t>Amarlal Chabria</t>
        </is>
      </c>
      <c r="L33" s="5" t="n"/>
      <c r="M33" s="5" t="n"/>
      <c r="N33" s="5" t="inlineStr">
        <is>
          <t>Based on The Kid (1921) by Charlie Chaplin</t>
        </is>
      </c>
      <c r="O33" s="5" t="inlineStr">
        <is>
          <t>Rajesh Roshan</t>
        </is>
      </c>
      <c r="P33" s="5" t="n"/>
      <c r="Q33" s="5" t="n"/>
      <c r="R33" s="5" t="inlineStr">
        <is>
          <t>Anthony</t>
        </is>
      </c>
      <c r="S33" s="5" t="n"/>
      <c r="T33" s="5" t="inlineStr">
        <is>
          <t>Extended special appearance</t>
        </is>
      </c>
      <c r="U33" s="18" t="n"/>
      <c r="V33" s="5" t="n"/>
      <c r="W33" s="5" t="n"/>
      <c r="X33" s="19" t="inlineStr">
        <is>
          <t>Bachchan makes a special appearance as Anthony in Mehmood's film about a rickshaw puller who raises an abandoned baby boy, later stricken by polio, and gives him up to his wealthy parents for an operation. The film had special appearances by several stars, including Dharmendra, Hema Malini, Sanjeev Kumar and Vinod Khanna. No fetched source describes Anthony's scene.</t>
        </is>
      </c>
      <c r="Y33" s="19" t="n"/>
      <c r="Z33" s="19" t="n"/>
      <c r="AA33" s="19" t="n"/>
      <c r="AB33" s="19" t="n"/>
      <c r="AC33" s="5" t="n"/>
      <c r="AD33" s="5" t="inlineStr">
        <is>
          <t>Bharathi</t>
        </is>
      </c>
      <c r="AE33" s="5" t="inlineStr">
        <is>
          <t>None</t>
        </is>
      </c>
      <c r="AF33" s="20" t="n">
        <v>0</v>
      </c>
      <c r="AG33" s="19" t="inlineStr">
        <is>
          <t>No meaningful romance</t>
        </is>
      </c>
      <c r="AH33" s="5" t="n"/>
      <c r="AI33" s="5" t="n"/>
      <c r="AJ33" s="5" t="n"/>
      <c r="AK33" s="5" t="n"/>
      <c r="AL33" s="5" t="n"/>
      <c r="AM33" s="5" t="n"/>
      <c r="AN33" s="5" t="n"/>
      <c r="AO33" s="18" t="n"/>
      <c r="AP33" s="19" t="n"/>
      <c r="AQ33" s="19" t="n"/>
      <c r="AR33" s="5" t="inlineStr">
        <is>
          <t>SOURCE-001; SOURCE-033</t>
        </is>
      </c>
      <c r="AS33" s="5" t="inlineStr">
        <is>
          <t>Low</t>
        </is>
      </c>
      <c r="AT33" s="5" t="inlineStr">
        <is>
          <t>Filmography notes: Guest appearance. Box Office India's 1974 list does not include the film. Romance fields assume a guest role with no romance; no source describes the scene.</t>
        </is>
      </c>
    </row>
    <row r="34" ht="94" customHeight="1">
      <c r="A34" s="15" t="inlineStr">
        <is>
          <t>FILM-033</t>
        </is>
      </c>
      <c r="B34" s="5" t="inlineStr">
        <is>
          <t>Majboor</t>
        </is>
      </c>
      <c r="C34" s="16" t="n">
        <v>27369</v>
      </c>
      <c r="D34" s="17" t="n">
        <v>1974</v>
      </c>
      <c r="E34" s="5" t="inlineStr">
        <is>
          <t>1970s</t>
        </is>
      </c>
      <c r="F34" s="5" t="inlineStr">
        <is>
          <t>Hindi</t>
        </is>
      </c>
      <c r="G34" s="5" t="inlineStr">
        <is>
          <t>Crime thriller</t>
        </is>
      </c>
      <c r="H34" s="5" t="inlineStr">
        <is>
          <t>Drama</t>
        </is>
      </c>
      <c r="I34" s="18" t="n"/>
      <c r="J34" s="5" t="inlineStr">
        <is>
          <t>Ravi Tandon</t>
        </is>
      </c>
      <c r="K34" s="5" t="inlineStr">
        <is>
          <t>Premji</t>
        </is>
      </c>
      <c r="L34" s="5" t="n"/>
      <c r="M34" s="5" t="inlineStr">
        <is>
          <t>Salim–Javed</t>
        </is>
      </c>
      <c r="N34" s="5" t="n"/>
      <c r="O34" s="5" t="inlineStr">
        <is>
          <t>Laxmikant–Pyarelal</t>
        </is>
      </c>
      <c r="P34" s="5" t="n"/>
      <c r="Q34" s="5" t="inlineStr">
        <is>
          <t>Anand Bakshi</t>
        </is>
      </c>
      <c r="R34" s="5" t="inlineStr">
        <is>
          <t>Ravi Khanna</t>
        </is>
      </c>
      <c r="S34" s="5" t="n"/>
      <c r="T34" s="5" t="inlineStr">
        <is>
          <t>Lead</t>
        </is>
      </c>
      <c r="U34" s="20" t="n">
        <v>1</v>
      </c>
      <c r="V34" s="5" t="inlineStr">
        <is>
          <t>Travel agent</t>
        </is>
      </c>
      <c r="W34" s="5" t="inlineStr">
        <is>
          <t>Middle-class son supporting a widowed mother, a sister who uses a wheelchair and a younger brother</t>
        </is>
      </c>
      <c r="X34" s="19" t="inlineStr">
        <is>
          <t>Ravi Khanna, a travel agent due to marry the wealthy Neela, becomes a suspect when a client he last met is found murdered. Diagnosed with a brain tumour and burdened by his family's future, he confesses to the murder and is sentenced to death. He later tells Neela and his lawyer he is innocent, escapes from hospital with Neela's help and captures the real killer, Narendra Sinha.</t>
        </is>
      </c>
      <c r="Y34" s="19" t="inlineStr">
        <is>
          <t>To provide for his family, then to prove his innocence</t>
        </is>
      </c>
      <c r="Z34" s="19" t="inlineStr">
        <is>
          <t>A murder charge compounded by a brain tumour</t>
        </is>
      </c>
      <c r="AA34" s="19" t="inlineStr">
        <is>
          <t>From a cautious family man to a condemned prisoner who escapes and exposes the real murderer.</t>
        </is>
      </c>
      <c r="AB34" s="19" t="inlineStr">
        <is>
          <t>Flawed but good-hearted</t>
        </is>
      </c>
      <c r="AC34" s="5" t="inlineStr">
        <is>
          <t>Acquitted after the dying Michael testifies to his innocence.</t>
        </is>
      </c>
      <c r="AD34" s="5" t="inlineStr">
        <is>
          <t>Parveen Babi</t>
        </is>
      </c>
      <c r="AE34" s="5" t="inlineStr">
        <is>
          <t>Secondary</t>
        </is>
      </c>
      <c r="AF34" s="20" t="n">
        <v>3</v>
      </c>
      <c r="AG34" s="19" t="inlineStr">
        <is>
          <t>Established relationship</t>
        </is>
      </c>
      <c r="AH34" s="5" t="n"/>
      <c r="AI34" s="21" t="n">
        <v>1.3</v>
      </c>
      <c r="AJ34" s="21" t="n">
        <v>2.6</v>
      </c>
      <c r="AK34" s="5" t="n"/>
      <c r="AL34" s="5" t="n"/>
      <c r="AM34" s="5" t="inlineStr">
        <is>
          <t>INR crore</t>
        </is>
      </c>
      <c r="AN34" s="5" t="inlineStr">
        <is>
          <t>Semi Hit (Box Office India)</t>
        </is>
      </c>
      <c r="AO34" s="18" t="inlineStr">
        <is>
          <t>12 (Box Office India, 1974)</t>
        </is>
      </c>
      <c r="AP34" s="19" t="n"/>
      <c r="AQ34" s="19" t="n"/>
      <c r="AR34" s="5" t="inlineStr">
        <is>
          <t>SOURCE-001; SOURCE-031; SOURCE-266</t>
        </is>
      </c>
      <c r="AS34" s="5" t="inlineStr">
        <is>
          <t>Medium</t>
        </is>
      </c>
      <c r="AT34" s="5" t="inlineStr">
        <is>
          <t>Wikipedia's 1974 list ranks the film 11th. The fetched plot does not fully explain the confession or say whether the tumour is treated.</t>
        </is>
      </c>
    </row>
    <row r="35" ht="94" customHeight="1">
      <c r="A35" s="15" t="inlineStr">
        <is>
          <t>FILM-034</t>
        </is>
      </c>
      <c r="B35" s="5" t="inlineStr">
        <is>
          <t>Deewaar</t>
        </is>
      </c>
      <c r="C35" s="16" t="n">
        <v>27418</v>
      </c>
      <c r="D35" s="17" t="n">
        <v>1975</v>
      </c>
      <c r="E35" s="5" t="inlineStr">
        <is>
          <t>1970s</t>
        </is>
      </c>
      <c r="F35" s="5" t="inlineStr">
        <is>
          <t>Hindi</t>
        </is>
      </c>
      <c r="G35" s="5" t="inlineStr">
        <is>
          <t>Crime drama</t>
        </is>
      </c>
      <c r="H35" s="5" t="inlineStr">
        <is>
          <t>Action</t>
        </is>
      </c>
      <c r="I35" s="17" t="n">
        <v>176</v>
      </c>
      <c r="J35" s="5" t="inlineStr">
        <is>
          <t>Yash Chopra</t>
        </is>
      </c>
      <c r="K35" s="5" t="inlineStr">
        <is>
          <t>Gulshan Rai</t>
        </is>
      </c>
      <c r="L35" s="5" t="inlineStr">
        <is>
          <t>Trimurti Films Pvt. Ltd.</t>
        </is>
      </c>
      <c r="M35" s="5" t="inlineStr">
        <is>
          <t>Salim–Javed</t>
        </is>
      </c>
      <c r="N35" s="5" t="n"/>
      <c r="O35" s="5" t="inlineStr">
        <is>
          <t>R. D. Burman</t>
        </is>
      </c>
      <c r="P35" s="5" t="n"/>
      <c r="Q35" s="5" t="inlineStr">
        <is>
          <t>Sahir Ludhianvi</t>
        </is>
      </c>
      <c r="R35" s="5" t="inlineStr">
        <is>
          <t>Vijay Verma</t>
        </is>
      </c>
      <c r="S35" s="5" t="n"/>
      <c r="T35" s="5" t="inlineStr">
        <is>
          <t>Lead</t>
        </is>
      </c>
      <c r="U35" s="20" t="n">
        <v>2</v>
      </c>
      <c r="V35" s="5" t="inlineStr">
        <is>
          <t>Dockworker turned smuggler and crime boss</t>
        </is>
      </c>
      <c r="W35" s="5" t="inlineStr">
        <is>
          <t>Son of a disgraced trade-union leader, raised with his brother on a Bombay footpath by his mother</t>
        </is>
      </c>
      <c r="X35" s="19" t="inlineStr">
        <is>
          <t>Vijay Verma grows up in Bombay's slums with a tattoo branding his father a thief. A dockworker who refuses to pay extortion, he rises in the smuggling underworld while his brother Ravi becomes a police officer. When his lover Anita becomes pregnant he decides to surrender, but Samant's men kill her; his revenge makes him a criminal for good, and he dies in his mother's arms after Ravi shoots him.</t>
        </is>
      </c>
      <c r="Y35" s="19" t="inlineStr">
        <is>
          <t>To escape poverty and his father's disgrace on his own terms</t>
        </is>
      </c>
      <c r="Z35" s="19" t="inlineStr">
        <is>
          <t>His mother's and brother's rejection of his criminal success</t>
        </is>
      </c>
      <c r="AA35" s="19" t="inlineStr">
        <is>
          <t>From a shoeshine boy and dockworker to a crime boss shot by his own brother.</t>
        </is>
      </c>
      <c r="AB35" s="19" t="inlineStr">
        <is>
          <t>Morally compromised</t>
        </is>
      </c>
      <c r="AC35" s="5" t="inlineStr">
        <is>
          <t>Shot by Ravi; dies in his mother's arms at the temple.</t>
        </is>
      </c>
      <c r="AD35" s="5" t="inlineStr">
        <is>
          <t>Parveen Babi</t>
        </is>
      </c>
      <c r="AE35" s="5" t="inlineStr">
        <is>
          <t>Secondary</t>
        </is>
      </c>
      <c r="AF35" s="20" t="n">
        <v>3</v>
      </c>
      <c r="AG35" s="19" t="inlineStr">
        <is>
          <t>Tragic lovers</t>
        </is>
      </c>
      <c r="AH35" s="5" t="n"/>
      <c r="AI35" s="21" t="n">
        <v>4.25</v>
      </c>
      <c r="AJ35" s="21" t="n">
        <v>7.5</v>
      </c>
      <c r="AK35" s="5" t="n"/>
      <c r="AL35" s="5" t="n"/>
      <c r="AM35" s="5" t="inlineStr">
        <is>
          <t>INR crore</t>
        </is>
      </c>
      <c r="AN35" s="5" t="inlineStr">
        <is>
          <t>Super Hit (Box Office India)</t>
        </is>
      </c>
      <c r="AO35" s="18" t="inlineStr">
        <is>
          <t>4 (Box Office India, 1975)</t>
        </is>
      </c>
      <c r="AP35" s="19" t="inlineStr">
        <is>
          <t>Wikipedia reports critical acclaim on release, with praise for the story, dialogue and screenplay and for the performances, particularly those of Bachchan, Shashi Kapoor and Nirupa Roy. Bachchan has called Salim–Javed's screenplay 'the best screenplay ever' (Indian Express, 2017).</t>
        </is>
      </c>
      <c r="AQ35" s="19" t="inlineStr">
        <is>
          <t>Established Bachchan's 'angry young man' image (Wikipedia; Indian Express). Bachchan recalled a 100-week trophy for the film (Indian Express). Wikipedia notes Deewaar's influence on Slumdog Millionaire's story of two brothers.</t>
        </is>
      </c>
      <c r="AR35" s="5" t="inlineStr">
        <is>
          <t>SOURCE-001; SOURCE-035; SOURCE-291; SOURCE-317</t>
        </is>
      </c>
      <c r="AS35" s="5" t="inlineStr">
        <is>
          <t>High</t>
        </is>
      </c>
      <c r="AT35" s="5" t="inlineStr">
        <is>
          <t>Infobox gross '₹75 million' has no nett/gross label and is not entered. Wikipedia calls the film a blockbuster and puts its Indian gross at ₹75 million, matching Box Office India's ₹7.5 crore gross; Box Office India's verdict is Super Hit.</t>
        </is>
      </c>
    </row>
    <row r="36" ht="109" customHeight="1">
      <c r="A36" s="15" t="inlineStr">
        <is>
          <t>FILM-035</t>
        </is>
      </c>
      <c r="B36" s="5" t="inlineStr">
        <is>
          <t>Zameer</t>
        </is>
      </c>
      <c r="C36" s="16" t="n">
        <v>27474</v>
      </c>
      <c r="D36" s="17" t="n">
        <v>1975</v>
      </c>
      <c r="E36" s="5" t="inlineStr">
        <is>
          <t>1970s</t>
        </is>
      </c>
      <c r="F36" s="5" t="inlineStr">
        <is>
          <t>Hindi</t>
        </is>
      </c>
      <c r="G36" s="5" t="inlineStr">
        <is>
          <t>Drama</t>
        </is>
      </c>
      <c r="H36" s="5" t="inlineStr">
        <is>
          <t>Action</t>
        </is>
      </c>
      <c r="I36" s="18" t="n"/>
      <c r="J36" s="5" t="inlineStr">
        <is>
          <t>Ravi Chopra</t>
        </is>
      </c>
      <c r="K36" s="5" t="inlineStr">
        <is>
          <t>B. R. Chopra</t>
        </is>
      </c>
      <c r="L36" s="5" t="n"/>
      <c r="M36" s="5" t="inlineStr">
        <is>
          <t>C. J. Pavri; B. R. Films story Department; Akhtar ul-Iman</t>
        </is>
      </c>
      <c r="N36" s="5" t="n"/>
      <c r="O36" s="5" t="inlineStr">
        <is>
          <t>Sapan Chakraborty</t>
        </is>
      </c>
      <c r="P36" s="5" t="n"/>
      <c r="Q36" s="5" t="n"/>
      <c r="R36" s="5" t="inlineStr">
        <is>
          <t>Badal Singh</t>
        </is>
      </c>
      <c r="S36" s="5" t="inlineStr">
        <is>
          <t>Fake Chimpoo</t>
        </is>
      </c>
      <c r="T36" s="5" t="inlineStr">
        <is>
          <t>Lead</t>
        </is>
      </c>
      <c r="U36" s="20" t="n">
        <v>3</v>
      </c>
      <c r="V36" s="5" t="inlineStr">
        <is>
          <t>Former convict posing as the family's lost heir</t>
        </is>
      </c>
      <c r="W36" s="5" t="inlineStr">
        <is>
          <t>A jailbird brought into the family by the embittered servant Ram Singh</t>
        </is>
      </c>
      <c r="X36" s="19" t="inlineStr">
        <is>
          <t>Badal, a former convict, is presented by the servant Ram Singh to the horse breeder Maharaj Singh as Chimpoo, the son kidnapped years earlier by the dacoit Maan Singh. Welcomed by the family, Badal falls in love with Maharaj's daughter Sunita. He confesses the imposture to Maharaj, who keeps the secret from his ailing wife Rukmini even as Badal and Sunita's love, which the household sees as a brother's and sister's, grows harder to hide.</t>
        </is>
      </c>
      <c r="Y36" s="19" t="inlineStr">
        <is>
          <t>To love Sunita openly without continuing the deception</t>
        </is>
      </c>
      <c r="Z36" s="19" t="inlineStr">
        <is>
          <t>His false identity as Sunita's brother</t>
        </is>
      </c>
      <c r="AA36" s="19" t="inlineStr">
        <is>
          <t>From an impostor to a man who confesses the truth to the family's patriarch.</t>
        </is>
      </c>
      <c r="AB36" s="19" t="inlineStr">
        <is>
          <t>Flawed but good-hearted</t>
        </is>
      </c>
      <c r="AC36" s="5" t="n"/>
      <c r="AD36" s="5" t="inlineStr">
        <is>
          <t>Saira Banu</t>
        </is>
      </c>
      <c r="AE36" s="5" t="inlineStr">
        <is>
          <t>Major</t>
        </is>
      </c>
      <c r="AF36" s="20" t="n">
        <v>6</v>
      </c>
      <c r="AG36" s="19" t="inlineStr">
        <is>
          <t>Forbidden love</t>
        </is>
      </c>
      <c r="AH36" s="5" t="n"/>
      <c r="AI36" s="21" t="n">
        <v>1.1</v>
      </c>
      <c r="AJ36" s="21" t="n">
        <v>2.2</v>
      </c>
      <c r="AK36" s="5" t="n"/>
      <c r="AL36" s="5" t="n"/>
      <c r="AM36" s="5" t="inlineStr">
        <is>
          <t>INR crore</t>
        </is>
      </c>
      <c r="AN36" s="5" t="inlineStr">
        <is>
          <t>Flop (Box Office India)</t>
        </is>
      </c>
      <c r="AO36" s="18" t="inlineStr">
        <is>
          <t>16 (Box Office India, 1975)</t>
        </is>
      </c>
      <c r="AP36" s="19" t="inlineStr">
        <is>
          <t>A retrospective review quoted in the Wikipedia article says the film was certainly not among Bachchan's best and finds Shammi Kapoor disappointing.</t>
        </is>
      </c>
      <c r="AQ36" s="19" t="inlineStr">
        <is>
          <t>Bachchan's Zameer costume and a Zameer poster reappear in B. R. Chopra's Chhoti Si Baat (1976) (The Hindu BusinessLine).</t>
        </is>
      </c>
      <c r="AR36" s="5" t="inlineStr">
        <is>
          <t>SOURCE-001; SOURCE-036; SOURCE-291; SOURCE-310; SOURCE-297</t>
        </is>
      </c>
      <c r="AS36" s="5" t="inlineStr">
        <is>
          <t>Low</t>
        </is>
      </c>
      <c r="AT36" s="5" t="inlineStr">
        <is>
          <t>Wikipedia's cast list names Saira Banu's character Smita; its plot and the bachchansir blog name her Sunita, which is used here. The fetched plots stop before the ending. Wikipedia's 1975 list ranks the film 14th; Box Office India calls it a flop.</t>
        </is>
      </c>
    </row>
    <row r="37" ht="94" customHeight="1">
      <c r="A37" s="15" t="inlineStr">
        <is>
          <t>FILM-036</t>
        </is>
      </c>
      <c r="B37" s="5" t="inlineStr">
        <is>
          <t>Chupke Chupke</t>
        </is>
      </c>
      <c r="C37" s="16" t="n">
        <v>27495</v>
      </c>
      <c r="D37" s="17" t="n">
        <v>1975</v>
      </c>
      <c r="E37" s="5" t="inlineStr">
        <is>
          <t>1970s</t>
        </is>
      </c>
      <c r="F37" s="5" t="inlineStr">
        <is>
          <t>Hindi</t>
        </is>
      </c>
      <c r="G37" s="5" t="inlineStr">
        <is>
          <t>Comedy</t>
        </is>
      </c>
      <c r="H37" s="5" t="inlineStr">
        <is>
          <t>Romance</t>
        </is>
      </c>
      <c r="I37" s="17" t="n">
        <v>127</v>
      </c>
      <c r="J37" s="5" t="inlineStr">
        <is>
          <t>Hrishikesh Mukherjee</t>
        </is>
      </c>
      <c r="K37" s="5" t="inlineStr">
        <is>
          <t>Hrishikesh Mukherjee; N. C. Sippy</t>
        </is>
      </c>
      <c r="L37" s="5" t="inlineStr">
        <is>
          <t>Rupam Chitra</t>
        </is>
      </c>
      <c r="M37" s="5" t="inlineStr">
        <is>
          <t>Upendranath Ganguly; Gulzar; D. N. Mukherjee</t>
        </is>
      </c>
      <c r="N37" s="5" t="inlineStr">
        <is>
          <t>Based on Chhadmabeshi (novel) by Upendranath Ganguly</t>
        </is>
      </c>
      <c r="O37" s="5" t="inlineStr">
        <is>
          <t>S. D. Burman</t>
        </is>
      </c>
      <c r="P37" s="5" t="n"/>
      <c r="Q37" s="5" t="inlineStr">
        <is>
          <t>Anand Bakshi</t>
        </is>
      </c>
      <c r="R37" s="5" t="inlineStr">
        <is>
          <t>Professor Sukumar Sinha (Kumar)</t>
        </is>
      </c>
      <c r="S37" s="5" t="n"/>
      <c r="T37" s="5" t="inlineStr">
        <is>
          <t>Supporting</t>
        </is>
      </c>
      <c r="U37" s="20" t="n">
        <v>3</v>
      </c>
      <c r="V37" s="5" t="inlineStr">
        <is>
          <t>Professor of English literature</t>
        </is>
      </c>
      <c r="W37" s="5" t="inlineStr">
        <is>
          <t>Parimal Tripathi's best friend</t>
        </is>
      </c>
      <c r="X37" s="19" t="inlineStr">
        <is>
          <t>Sukumar Sinha, an English professor, agrees to impersonate his friend Parimal as a dull botanist in Parimal's prank on his wife's pompous brother-in-law. Vasudha, the younger sister of another friend's wife, takes him for the married Parimal and suspects infidelity when he grows close to her. Sukumar falls in love, tells her the truth, and the two elope and marry in a temple.</t>
        </is>
      </c>
      <c r="Y37" s="19" t="inlineStr">
        <is>
          <t>To help his friend's prank, then to win Vasudha</t>
        </is>
      </c>
      <c r="Z37" s="19" t="inlineStr">
        <is>
          <t>The false identity that makes Vasudha think he is a married man</t>
        </is>
      </c>
      <c r="AA37" s="19" t="inlineStr">
        <is>
          <t>From a willing accomplice in a prank to a husband who elopes with the woman he met in disguise.</t>
        </is>
      </c>
      <c r="AB37" s="19" t="inlineStr">
        <is>
          <t>Flawed but good-hearted</t>
        </is>
      </c>
      <c r="AC37" s="5" t="inlineStr">
        <is>
          <t>Marries Vasudha in a temple.</t>
        </is>
      </c>
      <c r="AD37" s="5" t="inlineStr">
        <is>
          <t>Jaya Bhaduri</t>
        </is>
      </c>
      <c r="AE37" s="5" t="inlineStr">
        <is>
          <t>Secondary</t>
        </is>
      </c>
      <c r="AF37" s="20" t="n">
        <v>4</v>
      </c>
      <c r="AG37" s="19" t="inlineStr">
        <is>
          <t>Romance subordinate to another genre</t>
        </is>
      </c>
      <c r="AH37" s="5" t="n"/>
      <c r="AI37" s="21" t="n">
        <v>1</v>
      </c>
      <c r="AJ37" s="21" t="n">
        <v>2</v>
      </c>
      <c r="AK37" s="5" t="n"/>
      <c r="AL37" s="5" t="n"/>
      <c r="AM37" s="5" t="inlineStr">
        <is>
          <t>INR crore</t>
        </is>
      </c>
      <c r="AN37" s="5" t="inlineStr">
        <is>
          <t>Semi Hit (Box Office India)</t>
        </is>
      </c>
      <c r="AO37" s="18" t="inlineStr">
        <is>
          <t>18 (Box Office India, 1975)</t>
        </is>
      </c>
      <c r="AP37" s="19" t="inlineStr">
        <is>
          <t>Outlook calls it one of the most entertaining Hindi comedies, a subtle satire on linguistic purists, dominated by Dharmendra with able support from Bachchan and the rest of the cast.</t>
        </is>
      </c>
      <c r="AQ37" s="19" t="n"/>
      <c r="AR37" s="5" t="inlineStr">
        <is>
          <t>SOURCE-001; SOURCE-037; SOURCE-291; SOURCE-295</t>
        </is>
      </c>
      <c r="AS37" s="5" t="inlineStr">
        <is>
          <t>High</t>
        </is>
      </c>
      <c r="AT37" s="5" t="inlineStr">
        <is>
          <t>Role type Supporting: Outlook says Dharmendra dominates the film, with Bachchan in support. Wikipedia's 1975 list ranks it 8th; Box Office India ranks it 18th and adds 'Big City Hit'.</t>
        </is>
      </c>
    </row>
    <row r="38" ht="94" customHeight="1">
      <c r="A38" s="15" t="inlineStr">
        <is>
          <t>FILM-037</t>
        </is>
      </c>
      <c r="B38" s="5" t="inlineStr">
        <is>
          <t>Mili</t>
        </is>
      </c>
      <c r="C38" s="16" t="n">
        <v>27565</v>
      </c>
      <c r="D38" s="17" t="n">
        <v>1975</v>
      </c>
      <c r="E38" s="5" t="inlineStr">
        <is>
          <t>1970s</t>
        </is>
      </c>
      <c r="F38" s="5" t="inlineStr">
        <is>
          <t>Hindi</t>
        </is>
      </c>
      <c r="G38" s="5" t="inlineStr">
        <is>
          <t>Drama</t>
        </is>
      </c>
      <c r="H38" s="5" t="inlineStr">
        <is>
          <t>Romance</t>
        </is>
      </c>
      <c r="I38" s="17" t="n">
        <v>124</v>
      </c>
      <c r="J38" s="5" t="inlineStr">
        <is>
          <t>Hrishikesh Mukherjee</t>
        </is>
      </c>
      <c r="K38" s="5" t="inlineStr">
        <is>
          <t>Hrishikesh Mukherjee; N. C. Sippy</t>
        </is>
      </c>
      <c r="L38" s="5" t="inlineStr">
        <is>
          <t>Mohan Studios</t>
        </is>
      </c>
      <c r="M38" s="5" t="inlineStr">
        <is>
          <t>Bimal Dutta; Rahi Masoom Raza; Mohini N. Sippy</t>
        </is>
      </c>
      <c r="N38" s="5" t="n"/>
      <c r="O38" s="5" t="inlineStr">
        <is>
          <t>Sachin Dev Burman</t>
        </is>
      </c>
      <c r="P38" s="5" t="n"/>
      <c r="Q38" s="5" t="inlineStr">
        <is>
          <t>Yogesh.</t>
        </is>
      </c>
      <c r="R38" s="5" t="inlineStr">
        <is>
          <t>Shekhar Dayal</t>
        </is>
      </c>
      <c r="S38" s="5" t="n"/>
      <c r="T38" s="5" t="inlineStr">
        <is>
          <t>Co-lead</t>
        </is>
      </c>
      <c r="U38" s="20" t="n">
        <v>1</v>
      </c>
      <c r="V38" s="5" t="n"/>
      <c r="W38" s="5" t="inlineStr">
        <is>
          <t>A depressed alcoholic who moves in as Mili's new neighbour</t>
        </is>
      </c>
      <c r="X38" s="19" t="inlineStr">
        <is>
          <t>Shekhar Dayal, a depressed, alcoholic new neighbour, is drawn out of his bitterness by Mili's cheerfulness and falls in love with her, not knowing she has pernicious anaemia. When he learns of it he plans to leave rather than watch her die, but a reproach from their neighbour Runa changes his mind. He marries Mili and flies with her to Switzerland in the hope of a cure.</t>
        </is>
      </c>
      <c r="Y38" s="19" t="inlineStr">
        <is>
          <t>To save Mili, who has brought him back to life</t>
        </is>
      </c>
      <c r="Z38" s="19" t="inlineStr">
        <is>
          <t>Mili's illness, then considered untreatable, and his fear of losing her</t>
        </is>
      </c>
      <c r="AA38" s="19" t="inlineStr">
        <is>
          <t>From a rigid, hardened recluse to a devoted husband (Indian Express).</t>
        </is>
      </c>
      <c r="AB38" s="19" t="inlineStr">
        <is>
          <t>Flawed but good-hearted</t>
        </is>
      </c>
      <c r="AC38" s="5" t="inlineStr">
        <is>
          <t>Leaves with Mili for treatment abroad; the outcome is left open.</t>
        </is>
      </c>
      <c r="AD38" s="5" t="inlineStr">
        <is>
          <t>Jaya Bhaduri</t>
        </is>
      </c>
      <c r="AE38" s="5" t="inlineStr">
        <is>
          <t>Central</t>
        </is>
      </c>
      <c r="AF38" s="20" t="n">
        <v>8</v>
      </c>
      <c r="AG38" s="19" t="inlineStr">
        <is>
          <t>United couple versus external world</t>
        </is>
      </c>
      <c r="AH38" s="5" t="n"/>
      <c r="AI38" s="5" t="n"/>
      <c r="AJ38" s="5" t="n"/>
      <c r="AK38" s="5" t="n"/>
      <c r="AL38" s="5" t="n"/>
      <c r="AM38" s="5" t="n"/>
      <c r="AN38" s="5" t="n"/>
      <c r="AO38" s="18" t="n"/>
      <c r="AP38" s="19" t="inlineStr">
        <is>
          <t>The Indian Express compares Mili with Anand: in both, Bachchan's character is transformed by a cheerful, dying friend.</t>
        </is>
      </c>
      <c r="AQ38" s="19" t="n"/>
      <c r="AR38" s="5" t="inlineStr">
        <is>
          <t>SOURCE-001; SOURCE-038; SOURCE-296</t>
        </is>
      </c>
      <c r="AS38" s="5" t="inlineStr">
        <is>
          <t>Medium</t>
        </is>
      </c>
      <c r="AT38" s="5" t="inlineStr">
        <is>
          <t>Box Office India's 1975 list does not include the film; no box-office figure was found. Role type Co-lead: the title role is Jaya Bhaduri's, and Shekhar is her romantic counterpart.</t>
        </is>
      </c>
    </row>
    <row r="39" ht="109" customHeight="1">
      <c r="A39" s="15" t="inlineStr">
        <is>
          <t>FILM-038</t>
        </is>
      </c>
      <c r="B39" s="5" t="inlineStr">
        <is>
          <t>Sholay</t>
        </is>
      </c>
      <c r="C39" s="16" t="n">
        <v>27621</v>
      </c>
      <c r="D39" s="17" t="n">
        <v>1975</v>
      </c>
      <c r="E39" s="5" t="inlineStr">
        <is>
          <t>1970s</t>
        </is>
      </c>
      <c r="F39" s="5" t="inlineStr">
        <is>
          <t>Hindi</t>
        </is>
      </c>
      <c r="G39" s="5" t="inlineStr">
        <is>
          <t>Action</t>
        </is>
      </c>
      <c r="H39" s="5" t="inlineStr">
        <is>
          <t>Adventure</t>
        </is>
      </c>
      <c r="I39" s="17" t="n">
        <v>204</v>
      </c>
      <c r="J39" s="5" t="inlineStr">
        <is>
          <t>Ramesh Sippy</t>
        </is>
      </c>
      <c r="K39" s="5" t="inlineStr">
        <is>
          <t>G. P. Sippy</t>
        </is>
      </c>
      <c r="L39" s="5" t="inlineStr">
        <is>
          <t>United Producers; Sippy Films</t>
        </is>
      </c>
      <c r="M39" s="5" t="inlineStr">
        <is>
          <t>Salim–Javed</t>
        </is>
      </c>
      <c r="N39" s="5" t="n"/>
      <c r="O39" s="5" t="inlineStr">
        <is>
          <t>R. D. Burman</t>
        </is>
      </c>
      <c r="P39" s="5" t="n"/>
      <c r="Q39" s="5" t="inlineStr">
        <is>
          <t>Anand Bakshi</t>
        </is>
      </c>
      <c r="R39" s="5" t="inlineStr">
        <is>
          <t>Jaidev (Jai)</t>
        </is>
      </c>
      <c r="S39" s="5" t="n"/>
      <c r="T39" s="5" t="inlineStr">
        <is>
          <t>Co-lead</t>
        </is>
      </c>
      <c r="U39" s="20" t="n">
        <v>4</v>
      </c>
      <c r="V39" s="5" t="inlineStr">
        <is>
          <t>Small-time crook hired to capture a dacoit</t>
        </is>
      </c>
      <c r="W39" s="5" t="inlineStr">
        <is>
          <t>Ex-convict; Veeru's best friend</t>
        </is>
      </c>
      <c r="X39" s="19" t="inlineStr">
        <is>
          <t>Jai and his friend Veeru, small-time crooks out of prison, are hired by the former police inspector Thakur Baldev Singh to capture the dacoit Gabbar Singh alive. In Ramgarh Jai develops feelings for Radha, Thakur's widowed daughter-in-law. On learning that Gabbar cut off Thakur's arms, the pair vow to fight without payment. Wounded in the final siege, Jai tricks Veeru into escaping with Basanti and dies after blowing up a bridge with his last bullet.</t>
        </is>
      </c>
      <c r="Y39" s="19" t="inlineStr">
        <is>
          <t>Money at first, then loyalty to Thakur and Veeru</t>
        </is>
      </c>
      <c r="Z39" s="19" t="inlineStr">
        <is>
          <t>The war with Gabbar Singh's gang</t>
        </is>
      </c>
      <c r="AA39" s="19" t="inlineStr">
        <is>
          <t>From a mercenary crook to a man who sacrifices himself for his friend and the village.</t>
        </is>
      </c>
      <c r="AB39" s="19" t="inlineStr">
        <is>
          <t>Flawed but good-hearted</t>
        </is>
      </c>
      <c r="AC39" s="5" t="inlineStr">
        <is>
          <t>Dies in Veeru's arms after detonating dynamite to stop the dacoits.</t>
        </is>
      </c>
      <c r="AD39" s="5" t="inlineStr">
        <is>
          <t>Jaya Bhaduri</t>
        </is>
      </c>
      <c r="AE39" s="5" t="inlineStr">
        <is>
          <t>Minor</t>
        </is>
      </c>
      <c r="AF39" s="20" t="n">
        <v>3</v>
      </c>
      <c r="AG39" s="19" t="inlineStr">
        <is>
          <t>Tragic lovers</t>
        </is>
      </c>
      <c r="AH39" s="21" t="n">
        <v>3.5</v>
      </c>
      <c r="AI39" s="21" t="n">
        <v>15</v>
      </c>
      <c r="AJ39" s="21" t="n">
        <v>30</v>
      </c>
      <c r="AK39" s="5" t="n"/>
      <c r="AL39" s="5" t="n"/>
      <c r="AM39" s="5" t="inlineStr">
        <is>
          <t>INR crore</t>
        </is>
      </c>
      <c r="AN39" s="5" t="inlineStr">
        <is>
          <t>All Time Blockbuster (Box Office India)</t>
        </is>
      </c>
      <c r="AO39" s="18" t="inlineStr">
        <is>
          <t>1 (Box Office India, 1975)</t>
        </is>
      </c>
      <c r="AP39" s="19" t="n"/>
      <c r="AQ39" s="19" t="inlineStr">
        <is>
          <t>Highest-grossing Hindi film of 1975; its Indian earnings record stood for nineteen years, and India Today estimated in 1985 that it had drawn 250 million viewers (Wikipedia).</t>
        </is>
      </c>
      <c r="AR39" s="5" t="inlineStr">
        <is>
          <t>SOURCE-001; SOURCE-039; SOURCE-291</t>
        </is>
      </c>
      <c r="AS39" s="5" t="inlineStr">
        <is>
          <t>High</t>
        </is>
      </c>
      <c r="AT39" s="5" t="inlineStr">
        <is>
          <t>Infobox gross '₹35 crore' has no nett/gross label and is not entered. Wikipedia gives Box Office India's nett of ₹150 million (₹15 crore) and a total Indian gross of ₹350 million, against Box Office India's archived ₹30 crore gross; the archived Box Office India figures are entered. The fetched sources convey Jai's feelings for Radha and her grief but describe no declaration.</t>
        </is>
      </c>
    </row>
    <row r="40" ht="214" customHeight="1">
      <c r="A40" s="15" t="inlineStr">
        <is>
          <t>FILM-039</t>
        </is>
      </c>
      <c r="B40" s="5" t="inlineStr">
        <is>
          <t>Faraar</t>
        </is>
      </c>
      <c r="C40" s="16" t="n">
        <v>27719</v>
      </c>
      <c r="D40" s="17" t="n">
        <v>1975</v>
      </c>
      <c r="E40" s="5" t="inlineStr">
        <is>
          <t>1970s</t>
        </is>
      </c>
      <c r="F40" s="5" t="inlineStr">
        <is>
          <t>Hindi</t>
        </is>
      </c>
      <c r="G40" s="5" t="inlineStr">
        <is>
          <t>Crime thriller</t>
        </is>
      </c>
      <c r="H40" s="5" t="inlineStr">
        <is>
          <t>Drama</t>
        </is>
      </c>
      <c r="I40" s="17" t="n">
        <v>105</v>
      </c>
      <c r="J40" s="5" t="inlineStr">
        <is>
          <t>Shankar Mukherjee</t>
        </is>
      </c>
      <c r="K40" s="5" t="inlineStr">
        <is>
          <t>Alankar Chitra</t>
        </is>
      </c>
      <c r="L40" s="5" t="inlineStr">
        <is>
          <t>Filmistan Studio; Filmways Studios; K. Asif Studios</t>
        </is>
      </c>
      <c r="M40" s="5" t="inlineStr">
        <is>
          <t>Gulzar; Madhusudan Kalekar; Khayaae; Akhil Kumar; Prtho Mukherjee</t>
        </is>
      </c>
      <c r="N40" s="5" t="n"/>
      <c r="O40" s="5" t="inlineStr">
        <is>
          <t>Kalyanji–Anandji</t>
        </is>
      </c>
      <c r="P40" s="5" t="n"/>
      <c r="Q40" s="5" t="inlineStr">
        <is>
          <t>Rajendra Krishan</t>
        </is>
      </c>
      <c r="R40" s="5" t="inlineStr">
        <is>
          <t>Rajesh (Raj)</t>
        </is>
      </c>
      <c r="S40" s="5" t="n"/>
      <c r="T40" s="5" t="inlineStr">
        <is>
          <t>Lead</t>
        </is>
      </c>
      <c r="U40" s="20" t="n">
        <v>1</v>
      </c>
      <c r="V40" s="5" t="n"/>
      <c r="W40" s="5" t="inlineStr">
        <is>
          <t>Lives with his mother and sister</t>
        </is>
      </c>
      <c r="X40" s="19" t="inlineStr">
        <is>
          <t>When the wealthy man who killed Rajesh's sister is acquitted, Rajesh swears to clear her name and avenges her. On the run, he takes refuge in the house of Inspector Sanjay, the officer hunting him, and finds that Sanjay's wife Mala is the woman he once saved from suicide and loved. He shuts himself in with their young son while Mala, torn between buried feelings and her family, and Sanjay look for a way to end the siege.</t>
        </is>
      </c>
      <c r="Y40" s="19" t="inlineStr">
        <is>
          <t>To avenge his sister and clear her reputation</t>
        </is>
      </c>
      <c r="Z40" s="19" t="inlineStr">
        <is>
          <t>The police, in the person of Inspector Sanjay, and his past love for Sanjay's wife</t>
        </is>
      </c>
      <c r="AA40" s="19" t="inlineStr">
        <is>
          <t>From a grieving brother to a fugitive murderer who dies at the end.</t>
        </is>
      </c>
      <c r="AB40" s="19" t="inlineStr">
        <is>
          <t>Morally compromised</t>
        </is>
      </c>
      <c r="AC40" s="5" t="inlineStr">
        <is>
          <t>Dies at the end (Wikipedia's plot; a commenter on the Conversations Over Chai review also refers to his death).</t>
        </is>
      </c>
      <c r="AD40" s="5" t="inlineStr">
        <is>
          <t>Sharmila Tagore</t>
        </is>
      </c>
      <c r="AE40" s="5" t="inlineStr">
        <is>
          <t>Major</t>
        </is>
      </c>
      <c r="AF40" s="20" t="n">
        <v>5</v>
      </c>
      <c r="AG40" s="19" t="inlineStr">
        <is>
          <t>Love triangle</t>
        </is>
      </c>
      <c r="AH40" s="5" t="n"/>
      <c r="AI40" s="5" t="n"/>
      <c r="AJ40" s="5" t="n"/>
      <c r="AK40" s="5" t="n"/>
      <c r="AL40" s="5" t="n"/>
      <c r="AM40" s="5" t="n"/>
      <c r="AN40" s="5" t="n"/>
      <c r="AO40" s="18" t="n"/>
      <c r="AP40" s="19" t="inlineStr">
        <is>
          <t>Conversations Over Chai (blog) says script and direction could have been better but the film is worth watching for the performances of Sanjeev Kumar, Sharmila Tagore and Bachchan, and calls Mala a strong character.</t>
        </is>
      </c>
      <c r="AQ40" s="19" t="inlineStr">
        <is>
          <t>Remade in Malayalam by Priyadarshan as Parayanumvayya Parayathirikkanumvayya (Wikipedia).</t>
        </is>
      </c>
      <c r="AR40" s="5" t="inlineStr">
        <is>
          <t>SOURCE-001; SOURCE-040; SOURCE-307</t>
        </is>
      </c>
      <c r="AS40" s="5" t="inlineStr">
        <is>
          <t>Low</t>
        </is>
      </c>
      <c r="AT40" s="5" t="inlineStr">
        <is>
          <t>Wikipedia's plot reads as an unsourced retelling: it names the heroine Asha and says Sanjay does not know the fugitive is in his house. The Conversations Over Chai review names her Mala (the cast list has 'Mala / Asha'), shows Sanjay aware of the siege and refers to a separate character called Asha. The review's version is used; the sister's name and the manner of Rajesh's death were not verified. Box Office India's 1975 list does not include the film. The Wikipedia cast list credits 'Irrfan khan' as young Rajesh Kumar Srivastav. Irrfan Khan was born in 1967 and made his film debut in 1988, so the credit cannot be him; it is recorded here as an unreliable cast entry and no ensemble row was created for it.</t>
        </is>
      </c>
    </row>
    <row r="41" ht="109" customHeight="1">
      <c r="A41" s="15" t="inlineStr">
        <is>
          <t>FILM-040</t>
        </is>
      </c>
      <c r="B41" s="5" t="inlineStr">
        <is>
          <t>Adalat</t>
        </is>
      </c>
      <c r="C41" s="16" t="n">
        <v>27766</v>
      </c>
      <c r="D41" s="17" t="n">
        <v>1976</v>
      </c>
      <c r="E41" s="5" t="inlineStr">
        <is>
          <t>1970s</t>
        </is>
      </c>
      <c r="F41" s="5" t="inlineStr">
        <is>
          <t>Hindi</t>
        </is>
      </c>
      <c r="G41" s="5" t="inlineStr">
        <is>
          <t>Crime drama</t>
        </is>
      </c>
      <c r="H41" s="5" t="inlineStr">
        <is>
          <t>Action</t>
        </is>
      </c>
      <c r="I41" s="18" t="n"/>
      <c r="J41" s="5" t="inlineStr">
        <is>
          <t>Narendra Bedi</t>
        </is>
      </c>
      <c r="K41" s="5" t="inlineStr">
        <is>
          <t>A. K. Nadiadwala</t>
        </is>
      </c>
      <c r="L41" s="5" t="n"/>
      <c r="M41" s="5" t="n"/>
      <c r="N41" s="5" t="n"/>
      <c r="O41" s="5" t="inlineStr">
        <is>
          <t>Kalyanji–Anandji</t>
        </is>
      </c>
      <c r="P41" s="5" t="n"/>
      <c r="Q41" s="5" t="inlineStr">
        <is>
          <t>Gulshan Bawra</t>
        </is>
      </c>
      <c r="R41" s="5" t="inlineStr">
        <is>
          <t>Thakur Dharam Chand</t>
        </is>
      </c>
      <c r="S41" s="5" t="inlineStr">
        <is>
          <t>Raju</t>
        </is>
      </c>
      <c r="T41" s="5" t="inlineStr">
        <is>
          <t>Lead</t>
        </is>
      </c>
      <c r="U41" s="20" t="n">
        <v>1</v>
      </c>
      <c r="V41" s="5" t="inlineStr">
        <is>
          <t>Farmer turned warehouse manager, then underworld figure</t>
        </is>
      </c>
      <c r="W41" s="5" t="inlineStr">
        <is>
          <t>Village farmer who migrates to Bombay with his wife and son</t>
        </is>
      </c>
      <c r="X41" s="19" t="inlineStr">
        <is>
          <t>Dharma, an honest village farmer, moves to Bombay to manage the warehouse of Ajit, whose life he once saved. Framed for his employers' smuggling, he is jailed; meanwhile his pregnant wife Radha loses their baby and his sister Laxmi, raped by Sujit, dies. Hardened, Dharma kills Sujit and sends his son Raju to London, later opposing Raju's choice of bride. After Radha is killed in an attempt on his life, he goes to a final fight for his son's future.</t>
        </is>
      </c>
      <c r="Y41" s="19" t="inlineStr">
        <is>
          <t>Revenge on the men who destroyed his family, then his son's future</t>
        </is>
      </c>
      <c r="Z41" s="19" t="inlineStr">
        <is>
          <t>His former employers Ajit and Sujit, and Inspector Khan's pursuit</t>
        </is>
      </c>
      <c r="AA41" s="19" t="inlineStr">
        <is>
          <t>From a trusting villager to a ruthless avenger who sacrifices himself for his son.</t>
        </is>
      </c>
      <c r="AB41" s="19" t="inlineStr">
        <is>
          <t>Morally compromised</t>
        </is>
      </c>
      <c r="AC41" s="5" t="inlineStr">
        <is>
          <t>Heads to a final fight with his enemies to save his son's future; the fetched plot does not state the result.</t>
        </is>
      </c>
      <c r="AD41" s="5" t="inlineStr">
        <is>
          <t>Waheeda Rehman; Neetu Singh</t>
        </is>
      </c>
      <c r="AE41" s="5" t="inlineStr">
        <is>
          <t>Secondary</t>
        </is>
      </c>
      <c r="AF41" s="20" t="n">
        <v>4</v>
      </c>
      <c r="AG41" s="19" t="inlineStr">
        <is>
          <t>Multiple romantic relationships</t>
        </is>
      </c>
      <c r="AH41" s="5" t="n"/>
      <c r="AI41" s="21" t="n">
        <v>2</v>
      </c>
      <c r="AJ41" s="21" t="n">
        <v>4</v>
      </c>
      <c r="AK41" s="5" t="n"/>
      <c r="AL41" s="5" t="n"/>
      <c r="AM41" s="5" t="inlineStr">
        <is>
          <t>INR crore</t>
        </is>
      </c>
      <c r="AN41" s="5" t="inlineStr">
        <is>
          <t>Semi Hit (Box Office India)</t>
        </is>
      </c>
      <c r="AO41" s="18" t="inlineStr">
        <is>
          <t>8 (Box Office India, 1977)</t>
        </is>
      </c>
      <c r="AP41" s="19" t="n"/>
      <c r="AQ41" s="19" t="n"/>
      <c r="AR41" s="5" t="inlineStr">
        <is>
          <t>SOURCE-001; SOURCE-045; SOURCE-293</t>
        </is>
      </c>
      <c r="AS41" s="5" t="inlineStr">
        <is>
          <t>Medium</t>
        </is>
      </c>
      <c r="AT41" s="5" t="inlineStr">
        <is>
          <t>Box Office India lists the film under 1977 and Wikipedia's 1977 list ranks it 5th, while the infobox release date is 7 January 1976; the Box Office India figures and 1977 rank are entered. The Geeta pairing belongs to Bachchan's second role, Dharma's son Raju.</t>
        </is>
      </c>
    </row>
    <row r="42" ht="79" customHeight="1">
      <c r="A42" s="15" t="inlineStr">
        <is>
          <t>FILM-041</t>
        </is>
      </c>
      <c r="B42" s="5" t="inlineStr">
        <is>
          <t>Chhoti Si Baat</t>
        </is>
      </c>
      <c r="C42" s="16" t="n">
        <v>27768</v>
      </c>
      <c r="D42" s="17" t="n">
        <v>1976</v>
      </c>
      <c r="E42" s="5" t="inlineStr">
        <is>
          <t>1970s</t>
        </is>
      </c>
      <c r="F42" s="5" t="inlineStr">
        <is>
          <t>Hindi</t>
        </is>
      </c>
      <c r="G42" s="5" t="inlineStr">
        <is>
          <t>Romantic comedy</t>
        </is>
      </c>
      <c r="H42" s="5" t="n"/>
      <c r="I42" s="18" t="n"/>
      <c r="J42" s="5" t="inlineStr">
        <is>
          <t>Basu Chatterjee</t>
        </is>
      </c>
      <c r="K42" s="5" t="inlineStr">
        <is>
          <t>B. R. Chopra</t>
        </is>
      </c>
      <c r="L42" s="5" t="inlineStr">
        <is>
          <t>B. R. Films</t>
        </is>
      </c>
      <c r="M42" s="5" t="inlineStr">
        <is>
          <t>Sharad Joshi; Basu Chatterjee</t>
        </is>
      </c>
      <c r="N42" s="5" t="inlineStr">
        <is>
          <t>Based on School for Scoundrels by Robert Hamer</t>
        </is>
      </c>
      <c r="O42" s="5" t="inlineStr">
        <is>
          <t>Salil Chowdhury</t>
        </is>
      </c>
      <c r="P42" s="5" t="n"/>
      <c r="Q42" s="5" t="inlineStr">
        <is>
          <t>Yogesh</t>
        </is>
      </c>
      <c r="R42" s="5" t="inlineStr">
        <is>
          <t>Himself</t>
        </is>
      </c>
      <c r="S42" s="5" t="n"/>
      <c r="T42" s="5" t="inlineStr">
        <is>
          <t>Self appearance</t>
        </is>
      </c>
      <c r="U42" s="18" t="n"/>
      <c r="V42" s="5" t="n"/>
      <c r="W42" s="5" t="n"/>
      <c r="X42" s="19" t="inlineStr">
        <is>
          <t>Bachchan appears as himself in the comedy about Arun, a timid office supervisor who takes confidence lessons from Colonel Singh to win Prabha. Bachchan arrives to seek the colonel's advice on income tax, wearing his costume from Zameer; both films were produced by B. R. Chopra, and a Zameer poster hangs above the film's bus stop (The Hindu BusinessLine).</t>
        </is>
      </c>
      <c r="Y42" s="19" t="n"/>
      <c r="Z42" s="19" t="n"/>
      <c r="AA42" s="19" t="n"/>
      <c r="AB42" s="19" t="n"/>
      <c r="AC42" s="5" t="n"/>
      <c r="AD42" s="5" t="inlineStr">
        <is>
          <t>Vidya Sinha</t>
        </is>
      </c>
      <c r="AE42" s="5" t="inlineStr">
        <is>
          <t>None</t>
        </is>
      </c>
      <c r="AF42" s="20" t="n">
        <v>0</v>
      </c>
      <c r="AG42" s="19" t="inlineStr">
        <is>
          <t>No meaningful romance</t>
        </is>
      </c>
      <c r="AH42" s="5" t="n"/>
      <c r="AI42" s="5" t="n"/>
      <c r="AJ42" s="5" t="n"/>
      <c r="AK42" s="5" t="n"/>
      <c r="AL42" s="5" t="n"/>
      <c r="AM42" s="5" t="n"/>
      <c r="AN42" s="5" t="n"/>
      <c r="AO42" s="18" t="n"/>
      <c r="AP42" s="19" t="n"/>
      <c r="AQ42" s="19" t="n"/>
      <c r="AR42" s="5" t="inlineStr">
        <is>
          <t>SOURCE-001; SOURCE-044; SOURCE-297</t>
        </is>
      </c>
      <c r="AS42" s="5" t="inlineStr">
        <is>
          <t>Medium</t>
        </is>
      </c>
      <c r="AT42" s="5" t="inlineStr">
        <is>
          <t>Filmography notes: Guest appearance. Box Office India's 1976 list does not include the film.</t>
        </is>
      </c>
    </row>
    <row r="43" ht="109" customHeight="1">
      <c r="A43" s="15" t="inlineStr">
        <is>
          <t>FILM-042</t>
        </is>
      </c>
      <c r="B43" s="5" t="inlineStr">
        <is>
          <t>Kabhi Kabhie</t>
        </is>
      </c>
      <c r="C43" s="16" t="n">
        <v>27817</v>
      </c>
      <c r="D43" s="17" t="n">
        <v>1976</v>
      </c>
      <c r="E43" s="5" t="inlineStr">
        <is>
          <t>1970s</t>
        </is>
      </c>
      <c r="F43" s="5" t="inlineStr">
        <is>
          <t>Hindi; Urdu</t>
        </is>
      </c>
      <c r="G43" s="5" t="inlineStr">
        <is>
          <t>Romance</t>
        </is>
      </c>
      <c r="H43" s="5" t="inlineStr">
        <is>
          <t>Family drama</t>
        </is>
      </c>
      <c r="I43" s="17" t="n">
        <v>178</v>
      </c>
      <c r="J43" s="5" t="inlineStr">
        <is>
          <t>Yash Chopra</t>
        </is>
      </c>
      <c r="K43" s="5" t="inlineStr">
        <is>
          <t>Yash Chopra</t>
        </is>
      </c>
      <c r="L43" s="5" t="inlineStr">
        <is>
          <t>Yash Raj Films</t>
        </is>
      </c>
      <c r="M43" s="5" t="inlineStr">
        <is>
          <t>Pamela Chopra; Sagar Sarhadi</t>
        </is>
      </c>
      <c r="N43" s="5" t="n"/>
      <c r="O43" s="5" t="inlineStr">
        <is>
          <t>Khayyam</t>
        </is>
      </c>
      <c r="P43" s="5" t="n"/>
      <c r="Q43" s="5" t="inlineStr">
        <is>
          <t>Sahir Ludhianvi</t>
        </is>
      </c>
      <c r="R43" s="5" t="inlineStr">
        <is>
          <t>Amitabh Malhotra (Amit)</t>
        </is>
      </c>
      <c r="S43" s="5" t="n"/>
      <c r="T43" s="5" t="inlineStr">
        <is>
          <t>Co-lead</t>
        </is>
      </c>
      <c r="U43" s="20" t="n">
        <v>3</v>
      </c>
      <c r="V43" s="5" t="inlineStr">
        <is>
          <t>Poet; later runs his father's quarry company</t>
        </is>
      </c>
      <c r="W43" s="5" t="inlineStr">
        <is>
          <t>Son of a quarry-company owner</t>
        </is>
      </c>
      <c r="X43" s="19" t="inlineStr">
        <is>
          <t>Amit, a young poet in Kashmir, loves his fellow student Pooja, but her parents marry her to the architect Vijay. Heartbroken, he gives up poetry, runs his father's quarry and marries Anjali. Twenty years later he meets Pooja again, and when he learns Anjali has a daughter, Pinky, from before their marriage he punishes both with silence. A near-fatal accident leads him to accept Pinky, reconcile with Anjali and make peace with Pooja.</t>
        </is>
      </c>
      <c r="Y43" s="19" t="inlineStr">
        <is>
          <t>To live with the loss of Pooja, which he never forgets</t>
        </is>
      </c>
      <c r="Z43" s="19" t="inlineStr">
        <is>
          <t>His unresolved love for Pooja and his rejection of Anjali's premarital daughter</t>
        </is>
      </c>
      <c r="AA43" s="19" t="inlineStr">
        <is>
          <t>From a romantic poet to a bitter, rigid husband who learns to forgive.</t>
        </is>
      </c>
      <c r="AB43" s="19" t="inlineStr">
        <is>
          <t>Flawed</t>
        </is>
      </c>
      <c r="AC43" s="5" t="inlineStr">
        <is>
          <t>Reconciles with Anjali, accepts Pinky and becomes Pooja's friend again.</t>
        </is>
      </c>
      <c r="AD43" s="5" t="inlineStr">
        <is>
          <t>Raakhee; Waheeda Rehman</t>
        </is>
      </c>
      <c r="AE43" s="5" t="inlineStr">
        <is>
          <t>Central</t>
        </is>
      </c>
      <c r="AF43" s="20" t="n">
        <v>9</v>
      </c>
      <c r="AG43" s="19" t="inlineStr">
        <is>
          <t>Multiple romantic relationships</t>
        </is>
      </c>
      <c r="AH43" s="5" t="n"/>
      <c r="AI43" s="21" t="n">
        <v>2</v>
      </c>
      <c r="AJ43" s="21" t="n">
        <v>4</v>
      </c>
      <c r="AK43" s="5" t="n"/>
      <c r="AL43" s="5" t="n"/>
      <c r="AM43" s="5" t="inlineStr">
        <is>
          <t>INR crore</t>
        </is>
      </c>
      <c r="AN43" s="5" t="inlineStr">
        <is>
          <t>Semi Hit (Box Office India)</t>
        </is>
      </c>
      <c r="AO43" s="18" t="inlineStr">
        <is>
          <t>8 (Box Office India, 1976)</t>
        </is>
      </c>
      <c r="AP43" s="19" t="n"/>
      <c r="AQ43" s="19" t="n"/>
      <c r="AR43" s="5" t="inlineStr">
        <is>
          <t>SOURCE-001; SOURCE-041; SOURCE-292</t>
        </is>
      </c>
      <c r="AS43" s="5" t="inlineStr">
        <is>
          <t>Medium</t>
        </is>
      </c>
      <c r="AT43" s="5" t="inlineStr">
        <is>
          <t>Filmography notes: Also playback singer for the song "Kabhi Kabhie Mere Dil Mein". Infobox gross '₹40 million' has no nett/gross label and is not entered. Box Office India lists the film as Kabhi Kabhi, with the note 'Big City Hit'. The climactic rescue is summarised only briefly in the fetched plot.</t>
        </is>
      </c>
    </row>
    <row r="44" ht="94" customHeight="1">
      <c r="A44" s="15" t="inlineStr">
        <is>
          <t>FILM-043</t>
        </is>
      </c>
      <c r="B44" s="5" t="inlineStr">
        <is>
          <t>Balika Badhu</t>
        </is>
      </c>
      <c r="C44" s="16" t="n">
        <v>27992</v>
      </c>
      <c r="D44" s="17" t="n">
        <v>1976</v>
      </c>
      <c r="E44" s="5" t="inlineStr">
        <is>
          <t>1970s</t>
        </is>
      </c>
      <c r="F44" s="5" t="inlineStr">
        <is>
          <t>Hindi</t>
        </is>
      </c>
      <c r="G44" s="5" t="inlineStr">
        <is>
          <t>Romantic comedy-drama</t>
        </is>
      </c>
      <c r="H44" s="5" t="n"/>
      <c r="I44" s="18" t="n"/>
      <c r="J44" s="5" t="inlineStr">
        <is>
          <t>Tarun Majumdar</t>
        </is>
      </c>
      <c r="K44" s="5" t="inlineStr">
        <is>
          <t>Shakti Samanta</t>
        </is>
      </c>
      <c r="L44" s="5" t="n"/>
      <c r="M44" s="5" t="inlineStr">
        <is>
          <t>Shabd Kumar; Bimal Kar; Tarun Majumdar</t>
        </is>
      </c>
      <c r="N44" s="5" t="inlineStr">
        <is>
          <t>Based on Balika Badhu (1967)</t>
        </is>
      </c>
      <c r="O44" s="5" t="inlineStr">
        <is>
          <t>R. D. Burman</t>
        </is>
      </c>
      <c r="P44" s="5" t="n"/>
      <c r="Q44" s="5" t="inlineStr">
        <is>
          <t>Anand Bakshi</t>
        </is>
      </c>
      <c r="R44" s="5" t="inlineStr">
        <is>
          <t>Adult Amal</t>
        </is>
      </c>
      <c r="S44" s="5" t="n"/>
      <c r="T44" s="5" t="inlineStr">
        <is>
          <t>Voice role</t>
        </is>
      </c>
      <c r="U44" s="18" t="n"/>
      <c r="V44" s="5" t="n"/>
      <c r="W44" s="5" t="n"/>
      <c r="X44" s="19" t="inlineStr">
        <is>
          <t>Bachchan voices the adult Amal in Tarun Majumdar's film of Bimal Kar's novel about a girl married before she understands marriage and her school-going husband, set against the Indian freedom struggle. Sachin plays Amal on screen, Ashok Kumar voices the aged Amal and Zeenat Aman the adult Rajni. The article has no plot section, and no fetched source describes the voice-over.</t>
        </is>
      </c>
      <c r="Y44" s="19" t="n"/>
      <c r="Z44" s="19" t="n"/>
      <c r="AA44" s="19" t="n"/>
      <c r="AB44" s="19" t="n"/>
      <c r="AC44" s="5" t="n"/>
      <c r="AD44" s="5" t="inlineStr">
        <is>
          <t>Rajni Sharma</t>
        </is>
      </c>
      <c r="AE44" s="5" t="inlineStr">
        <is>
          <t>Implied</t>
        </is>
      </c>
      <c r="AF44" s="18" t="n"/>
      <c r="AG44" s="19" t="inlineStr">
        <is>
          <t>Established relationship</t>
        </is>
      </c>
      <c r="AH44" s="5" t="n"/>
      <c r="AI44" s="5" t="n"/>
      <c r="AJ44" s="5" t="n"/>
      <c r="AK44" s="5" t="n"/>
      <c r="AL44" s="5" t="n"/>
      <c r="AM44" s="5" t="n"/>
      <c r="AN44" s="5" t="n"/>
      <c r="AO44" s="18" t="n"/>
      <c r="AP44" s="19" t="n"/>
      <c r="AQ44" s="19" t="n"/>
      <c r="AR44" s="5" t="inlineStr">
        <is>
          <t>SOURCE-001; SOURCE-046</t>
        </is>
      </c>
      <c r="AS44" s="5" t="inlineStr">
        <is>
          <t>Low</t>
        </is>
      </c>
      <c r="AT44" s="5" t="inlineStr">
        <is>
          <t>Filmography notes: Voiceover. Romance centrality is not scored: the article lead calls the film a romantic comedy-drama about a child marriage, but no fetched source says how much of Bachchan's voice-over concerns it. Box Office India's 1976 list does not include the film.</t>
        </is>
      </c>
    </row>
    <row r="45" ht="109" customHeight="1">
      <c r="A45" s="15" t="inlineStr">
        <is>
          <t>FILM-044</t>
        </is>
      </c>
      <c r="B45" s="5" t="inlineStr">
        <is>
          <t>Hera Pheri</t>
        </is>
      </c>
      <c r="C45" s="16" t="n">
        <v>28034</v>
      </c>
      <c r="D45" s="17" t="n">
        <v>1976</v>
      </c>
      <c r="E45" s="5" t="inlineStr">
        <is>
          <t>1970s</t>
        </is>
      </c>
      <c r="F45" s="5" t="inlineStr">
        <is>
          <t>Hindi</t>
        </is>
      </c>
      <c r="G45" s="5" t="inlineStr">
        <is>
          <t>Masala</t>
        </is>
      </c>
      <c r="H45" s="5" t="inlineStr">
        <is>
          <t>Crime</t>
        </is>
      </c>
      <c r="I45" s="18" t="n"/>
      <c r="J45" s="5" t="inlineStr">
        <is>
          <t>Prakash Mehra</t>
        </is>
      </c>
      <c r="K45" s="5" t="inlineStr">
        <is>
          <t>Satyendra Pal</t>
        </is>
      </c>
      <c r="L45" s="5" t="inlineStr">
        <is>
          <t>Chaudhary Enterprises</t>
        </is>
      </c>
      <c r="M45" s="5" t="inlineStr">
        <is>
          <t>Satish Bhatnagar; Vijay Kaul</t>
        </is>
      </c>
      <c r="N45" s="5" t="n"/>
      <c r="O45" s="5" t="inlineStr">
        <is>
          <t>Kalyanji–Anandji</t>
        </is>
      </c>
      <c r="P45" s="5" t="n"/>
      <c r="Q45" s="5" t="n"/>
      <c r="R45" s="5" t="inlineStr">
        <is>
          <t>Vijay</t>
        </is>
      </c>
      <c r="S45" s="5" t="n"/>
      <c r="T45" s="5" t="inlineStr">
        <is>
          <t>Co-lead</t>
        </is>
      </c>
      <c r="U45" s="20" t="n">
        <v>1</v>
      </c>
      <c r="V45" s="5" t="inlineStr">
        <is>
          <t>Con man</t>
        </is>
      </c>
      <c r="W45" s="5" t="inlineStr">
        <is>
          <t>His father was murdered</t>
        </is>
      </c>
      <c r="X45" s="19" t="inlineStr">
        <is>
          <t>Vijay and his partner Ajay make a living conning corrupt people and criminals out of their money, posing as holy men and playing cards. Their friendship collapses when Vijay learns that the man who killed his father may be Ajay's long-lost father, and the story turns from con-artist comedy to betrayal and revenge. Saira Banu plays his love interest, Kiran Singh, but no fetched source describes their romance.</t>
        </is>
      </c>
      <c r="Y45" s="19" t="inlineStr">
        <is>
          <t>Easy money, then revenge for his father's death</t>
        </is>
      </c>
      <c r="Z45" s="19" t="inlineStr">
        <is>
          <t>Suspicion that his best friend's father murdered his own</t>
        </is>
      </c>
      <c r="AA45" s="19" t="inlineStr">
        <is>
          <t>From a carefree con man to an estranged friend bent on revenge.</t>
        </is>
      </c>
      <c r="AB45" s="19" t="inlineStr">
        <is>
          <t>Flawed but good-hearted</t>
        </is>
      </c>
      <c r="AC45" s="5" t="n"/>
      <c r="AD45" s="5" t="inlineStr">
        <is>
          <t>Saira Banu</t>
        </is>
      </c>
      <c r="AE45" s="5" t="inlineStr">
        <is>
          <t>Implied</t>
        </is>
      </c>
      <c r="AF45" s="20" t="n">
        <v>1</v>
      </c>
      <c r="AG45" s="19" t="inlineStr">
        <is>
          <t>Romance subordinate to another genre</t>
        </is>
      </c>
      <c r="AH45" s="5" t="n"/>
      <c r="AI45" s="21" t="n">
        <v>3</v>
      </c>
      <c r="AJ45" s="21" t="n">
        <v>6</v>
      </c>
      <c r="AK45" s="5" t="n"/>
      <c r="AL45" s="5" t="n"/>
      <c r="AM45" s="5" t="inlineStr">
        <is>
          <t>INR crore</t>
        </is>
      </c>
      <c r="AN45" s="5" t="inlineStr">
        <is>
          <t>Hit (Box Office India)</t>
        </is>
      </c>
      <c r="AO45" s="18" t="inlineStr">
        <is>
          <t>4 (Box Office India, 1976)</t>
        </is>
      </c>
      <c r="AP45" s="19" t="n"/>
      <c r="AQ45" s="19" t="n"/>
      <c r="AR45" s="5" t="inlineStr">
        <is>
          <t>SOURCE-001; SOURCE-042; SOURCE-292; SOURCE-316</t>
        </is>
      </c>
      <c r="AS45" s="5" t="inlineStr">
        <is>
          <t>Low</t>
        </is>
      </c>
      <c r="AT45" s="5" t="inlineStr">
        <is>
          <t>Wikipedia's plot is unsourced and vague; it says only that Saira Banu and Sulakshana Pandit play love interests to the two leads. Sulakshana Pandit's filmography lists Vinod Khanna as her co-star, so Saira Banu is taken as Vijay's love interest. No Romances row: no fetched source describes the relationship. Wikipedia's 1976 list ranks the film 5th.</t>
        </is>
      </c>
    </row>
    <row r="46" ht="94" customHeight="1">
      <c r="A46" s="15" t="inlineStr">
        <is>
          <t>FILM-045</t>
        </is>
      </c>
      <c r="B46" s="5" t="inlineStr">
        <is>
          <t>Do Anjaane</t>
        </is>
      </c>
      <c r="C46" s="16" t="n">
        <v>28090</v>
      </c>
      <c r="D46" s="17" t="n">
        <v>1976</v>
      </c>
      <c r="E46" s="5" t="inlineStr">
        <is>
          <t>1970s</t>
        </is>
      </c>
      <c r="F46" s="5" t="inlineStr">
        <is>
          <t>Hindi</t>
        </is>
      </c>
      <c r="G46" s="5" t="inlineStr">
        <is>
          <t>Drama</t>
        </is>
      </c>
      <c r="H46" s="5" t="inlineStr">
        <is>
          <t>Thriller</t>
        </is>
      </c>
      <c r="I46" s="18" t="n"/>
      <c r="J46" s="5" t="inlineStr">
        <is>
          <t>Dulal Guha</t>
        </is>
      </c>
      <c r="K46" s="5" t="inlineStr">
        <is>
          <t>Tito</t>
        </is>
      </c>
      <c r="L46" s="5" t="inlineStr">
        <is>
          <t>Navjeevan Films</t>
        </is>
      </c>
      <c r="M46" s="5" t="inlineStr">
        <is>
          <t>Shafiq Ansari; Nabendu Ghosh; Nihar Ranjan Gupta</t>
        </is>
      </c>
      <c r="N46" s="5" t="inlineStr">
        <is>
          <t>Based on Ratrir Yatri by Nihar Ranjan Gupta.</t>
        </is>
      </c>
      <c r="O46" s="5" t="inlineStr">
        <is>
          <t>Kalyanji–Anandji</t>
        </is>
      </c>
      <c r="P46" s="5" t="n"/>
      <c r="Q46" s="5" t="n"/>
      <c r="R46" s="5" t="inlineStr">
        <is>
          <t>Amit Roy</t>
        </is>
      </c>
      <c r="S46" s="5" t="inlineStr">
        <is>
          <t>Naresh Dutt</t>
        </is>
      </c>
      <c r="T46" s="5" t="inlineStr">
        <is>
          <t>Lead</t>
        </is>
      </c>
      <c r="U46" s="20" t="n">
        <v>1</v>
      </c>
      <c r="V46" s="5" t="inlineStr">
        <is>
          <t>Office worker (the cast list names office colleagues)</t>
        </is>
      </c>
      <c r="W46" s="5" t="n"/>
      <c r="X46" s="19" t="inlineStr">
        <is>
          <t>Amit Roy marries Rekha although she has said she wants to dance and see the world, not marry. When his friend Ranjit promotes her stage career, Amit grows insecure, drinks and neglects her, and Ranjit pushes him off a train. Six years later, recovering his memory as the adopted Naresh Dutt, he finds Rekha a film star managed by Ranjit, poses as a producer to take revenge, has Ranjit arrested and finally takes Rekha back.</t>
        </is>
      </c>
      <c r="Y46" s="19" t="inlineStr">
        <is>
          <t>Revenge on Ranjit and custody of his son</t>
        </is>
      </c>
      <c r="Z46" s="19" t="inlineStr">
        <is>
          <t>Ranjit's betrayal and his own resentment of Rekha's success</t>
        </is>
      </c>
      <c r="AA46" s="19" t="inlineStr">
        <is>
          <t>From an insecure husband to an avenger who forgives his wife.</t>
        </is>
      </c>
      <c r="AB46" s="19" t="inlineStr">
        <is>
          <t>Flawed</t>
        </is>
      </c>
      <c r="AC46" s="5" t="inlineStr">
        <is>
          <t>Ranjit is arrested; Amit is reunited with Rekha and their son.</t>
        </is>
      </c>
      <c r="AD46" s="5" t="inlineStr">
        <is>
          <t>Rekha</t>
        </is>
      </c>
      <c r="AE46" s="5" t="inlineStr">
        <is>
          <t>Central</t>
        </is>
      </c>
      <c r="AF46" s="20" t="n">
        <v>7</v>
      </c>
      <c r="AG46" s="19" t="inlineStr">
        <is>
          <t>Marriage under strain</t>
        </is>
      </c>
      <c r="AH46" s="5" t="n"/>
      <c r="AI46" s="21" t="n">
        <v>1.5</v>
      </c>
      <c r="AJ46" s="21" t="n">
        <v>3</v>
      </c>
      <c r="AK46" s="5" t="n"/>
      <c r="AL46" s="5" t="n"/>
      <c r="AM46" s="5" t="inlineStr">
        <is>
          <t>INR crore</t>
        </is>
      </c>
      <c r="AN46" s="5" t="inlineStr">
        <is>
          <t>Semi Hit (Box Office India)</t>
        </is>
      </c>
      <c r="AO46" s="18" t="inlineStr">
        <is>
          <t>10 (Box Office India, 1976)</t>
        </is>
      </c>
      <c r="AP46" s="19" t="inlineStr">
        <is>
          <t>MemsaabStory (2010) reads the film as punishing a career-minded woman: Rekha's character never betrays Amit, yet she is the one who must be forgiven.</t>
        </is>
      </c>
      <c r="AQ46" s="19" t="n"/>
      <c r="AR46" s="5" t="inlineStr">
        <is>
          <t>SOURCE-001; SOURCE-043; SOURCE-292; SOURCE-303</t>
        </is>
      </c>
      <c r="AS46" s="5" t="inlineStr">
        <is>
          <t>Medium</t>
        </is>
      </c>
      <c r="AT46" s="5" t="inlineStr">
        <is>
          <t>Wikipedia's plot has Amit leave by plane with his son and return with his parents; MemsaabStory says his adoptive mother intervenes at the airport. Wikipedia's 1976 list also ranks the film 10th.</t>
        </is>
      </c>
    </row>
    <row r="47" ht="109" customHeight="1">
      <c r="A47" s="15" t="inlineStr">
        <is>
          <t>FILM-046</t>
        </is>
      </c>
      <c r="B47" s="5" t="inlineStr">
        <is>
          <t>Immaan Dharam</t>
        </is>
      </c>
      <c r="C47" s="16" t="n">
        <v>28139</v>
      </c>
      <c r="D47" s="17" t="n">
        <v>1977</v>
      </c>
      <c r="E47" s="5" t="inlineStr">
        <is>
          <t>1970s</t>
        </is>
      </c>
      <c r="F47" s="5" t="inlineStr">
        <is>
          <t>Hindi</t>
        </is>
      </c>
      <c r="G47" s="5" t="inlineStr">
        <is>
          <t>Drama</t>
        </is>
      </c>
      <c r="H47" s="5" t="inlineStr">
        <is>
          <t>Crime</t>
        </is>
      </c>
      <c r="I47" s="18" t="n"/>
      <c r="J47" s="5" t="inlineStr">
        <is>
          <t>Desh Mukherjee</t>
        </is>
      </c>
      <c r="K47" s="5" t="inlineStr">
        <is>
          <t>Premji; Suchitra Films Pvt. Ltd.</t>
        </is>
      </c>
      <c r="L47" s="5" t="n"/>
      <c r="M47" s="5" t="inlineStr">
        <is>
          <t>Salim–Javed</t>
        </is>
      </c>
      <c r="N47" s="5" t="n"/>
      <c r="O47" s="5" t="inlineStr">
        <is>
          <t>Laxmikant–Pyarelal</t>
        </is>
      </c>
      <c r="P47" s="5" t="n"/>
      <c r="Q47" s="5" t="n"/>
      <c r="R47" s="5" t="inlineStr">
        <is>
          <t>Ahmed Raza</t>
        </is>
      </c>
      <c r="S47" s="5" t="n"/>
      <c r="T47" s="5" t="inlineStr">
        <is>
          <t>Co-lead</t>
        </is>
      </c>
      <c r="U47" s="20" t="n">
        <v>3</v>
      </c>
      <c r="V47" s="5" t="inlineStr">
        <is>
          <t>Professional false witness</t>
        </is>
      </c>
      <c r="W47" s="5" t="inlineStr">
        <is>
          <t>Muslim petty con man working the Bombay courts with his friend Mohan</t>
        </is>
      </c>
      <c r="X47" s="19" t="inlineStr">
        <is>
          <t>Ahmed Raza and his friend Mohan earn money as false witnesses outside the Bombay courts until the upright Kabir Das persuades them to go straight and return to their faiths. Ahmed is paid by the alcoholic Jenny to pose as her daughter's long-lost father, beats up the man who tried to rape their blind neighbour Shyamlee, and defends Jenny's dignity after her death. When Kabir is jailed for murder, the friends set out to find the real killer.</t>
        </is>
      </c>
      <c r="Y47" s="19" t="inlineStr">
        <is>
          <t>To make a living, then to repay Kabir Das by clearing his name</t>
        </is>
      </c>
      <c r="Z47" s="19" t="inlineStr">
        <is>
          <t>The criminals behind the murder pinned on Kabir Das</t>
        </is>
      </c>
      <c r="AA47" s="19" t="inlineStr">
        <is>
          <t>From a paid perjurer to an honest man who rediscovers his faith (Post-Punk Cinema Club).</t>
        </is>
      </c>
      <c r="AB47" s="19" t="inlineStr">
        <is>
          <t>Flawed but good-hearted</t>
        </is>
      </c>
      <c r="AC47" s="5" t="n"/>
      <c r="AD47" s="5" t="inlineStr">
        <is>
          <t>Helen</t>
        </is>
      </c>
      <c r="AE47" s="5" t="inlineStr">
        <is>
          <t>Implied</t>
        </is>
      </c>
      <c r="AF47" s="20" t="n">
        <v>1</v>
      </c>
      <c r="AG47" s="19" t="inlineStr">
        <is>
          <t>Romance subordinate to another genre</t>
        </is>
      </c>
      <c r="AH47" s="5" t="n"/>
      <c r="AI47" s="21" t="n">
        <v>1.3</v>
      </c>
      <c r="AJ47" s="21" t="n">
        <v>2.6</v>
      </c>
      <c r="AK47" s="5" t="n"/>
      <c r="AL47" s="5" t="n"/>
      <c r="AM47" s="5" t="inlineStr">
        <is>
          <t>INR crore</t>
        </is>
      </c>
      <c r="AN47" s="5" t="inlineStr">
        <is>
          <t>Flop (Box Office India)</t>
        </is>
      </c>
      <c r="AO47" s="18" t="inlineStr">
        <is>
          <t>15 (Box Office India, 1977)</t>
        </is>
      </c>
      <c r="AP47" s="19" t="inlineStr">
        <is>
          <t>MemsaabStory (2009) disliked the film as a sermon on blind faith covering a weak Salim–Javed script, though she enjoyed Shashi Kapoor and Bachchan together; the Post-Punk Cinema Club (2007) praised it as a forgotten, socially minded classic with compelling anti-heroes in Ahmed and Mohan.</t>
        </is>
      </c>
      <c r="AQ47" s="19" t="n"/>
      <c r="AR47" s="5" t="inlineStr">
        <is>
          <t>SOURCE-001; SOURCE-047; SOURCE-293; SOURCE-304; SOURCE-305</t>
        </is>
      </c>
      <c r="AS47" s="5" t="inlineStr">
        <is>
          <t>Medium</t>
        </is>
      </c>
      <c r="AT47" s="5" t="inlineStr">
        <is>
          <t>Box Office India lists the film as Imaan Dharam. No Romances row: the Post-Punk Cinema Club calls this Helen's only role as Bachchan's heroine, but the fetched sources describe a paid pretence of fatherhood and Ahmed's compassion for Jenny, not a romance. Rekha's Durga is Mohan's love interest (both blogs).</t>
        </is>
      </c>
    </row>
    <row r="48" ht="124" customHeight="1">
      <c r="A48" s="15" t="inlineStr">
        <is>
          <t>FILM-047</t>
        </is>
      </c>
      <c r="B48" s="5" t="inlineStr">
        <is>
          <t>Khoon Pasina</t>
        </is>
      </c>
      <c r="C48" s="16" t="n">
        <v>28146</v>
      </c>
      <c r="D48" s="17" t="n">
        <v>1977</v>
      </c>
      <c r="E48" s="5" t="inlineStr">
        <is>
          <t>1970s</t>
        </is>
      </c>
      <c r="F48" s="5" t="inlineStr">
        <is>
          <t>Hindi</t>
        </is>
      </c>
      <c r="G48" s="5" t="inlineStr">
        <is>
          <t>Action</t>
        </is>
      </c>
      <c r="H48" s="5" t="inlineStr">
        <is>
          <t>Drama</t>
        </is>
      </c>
      <c r="I48" s="17" t="n">
        <v>151</v>
      </c>
      <c r="J48" s="5" t="inlineStr">
        <is>
          <t>Rakesh Kumar</t>
        </is>
      </c>
      <c r="K48" s="5" t="inlineStr">
        <is>
          <t>Babboo Mehra</t>
        </is>
      </c>
      <c r="L48" s="5" t="n"/>
      <c r="M48" s="5" t="inlineStr">
        <is>
          <t>Kader Khan; Rakesh Kumar; K. K. Shukla</t>
        </is>
      </c>
      <c r="N48" s="5" t="n"/>
      <c r="O48" s="5" t="inlineStr">
        <is>
          <t>Kalyanji–Anandji</t>
        </is>
      </c>
      <c r="P48" s="5" t="n"/>
      <c r="Q48" s="5" t="n"/>
      <c r="R48" s="5" t="inlineStr">
        <is>
          <t>Shiva</t>
        </is>
      </c>
      <c r="S48" s="5" t="inlineStr">
        <is>
          <t>Tiger</t>
        </is>
      </c>
      <c r="T48" s="5" t="inlineStr">
        <is>
          <t>Co-lead</t>
        </is>
      </c>
      <c r="U48" s="20" t="n">
        <v>1</v>
      </c>
      <c r="V48" s="5" t="inlineStr">
        <is>
          <t>Local strongman (a criminal don, per the bachchansir blog)</t>
        </is>
      </c>
      <c r="W48" s="5" t="inlineStr">
        <is>
          <t>Lives with his mother; separated in childhood from his friend Shera</t>
        </is>
      </c>
      <c r="X48" s="19" t="inlineStr">
        <is>
          <t>Separated in childhood from his friend Shera, Shiva (Tiger) grows up to fight crime and marries Chanda. Blamed for the murder of an innocent farmer, he moves to a distant village at his mother's and wife's urging to live honestly and without violence. Shera, sent to avenge a death, tracks him down; the two recognise each other as long-lost friends, Shera learns Shiva is innocent, and together they defeat the villains.</t>
        </is>
      </c>
      <c r="Y48" s="19" t="inlineStr">
        <is>
          <t>To live honestly for his mother and wife</t>
        </is>
      </c>
      <c r="Z48" s="19" t="inlineStr">
        <is>
          <t>A false murder charge and the villain Zaalim Singh</t>
        </is>
      </c>
      <c r="AA48" s="19" t="inlineStr">
        <is>
          <t>From a feared local tough to a reformed husband who returns to fight alongside Shera.</t>
        </is>
      </c>
      <c r="AB48" s="19" t="inlineStr">
        <is>
          <t>Flawed but good-hearted</t>
        </is>
      </c>
      <c r="AC48" s="5" t="inlineStr">
        <is>
          <t>Defeats the villains with Shera.</t>
        </is>
      </c>
      <c r="AD48" s="5" t="inlineStr">
        <is>
          <t>Rekha</t>
        </is>
      </c>
      <c r="AE48" s="5" t="inlineStr">
        <is>
          <t>Secondary</t>
        </is>
      </c>
      <c r="AF48" s="20" t="n">
        <v>3</v>
      </c>
      <c r="AG48" s="19" t="inlineStr">
        <is>
          <t>Romance subordinate to another genre</t>
        </is>
      </c>
      <c r="AH48" s="5" t="n"/>
      <c r="AI48" s="21" t="n">
        <v>2.5</v>
      </c>
      <c r="AJ48" s="21" t="n">
        <v>5</v>
      </c>
      <c r="AK48" s="5" t="n"/>
      <c r="AL48" s="5" t="n"/>
      <c r="AM48" s="5" t="inlineStr">
        <is>
          <t>INR crore</t>
        </is>
      </c>
      <c r="AN48" s="5" t="inlineStr">
        <is>
          <t>Semi Hit (Box Office India)</t>
        </is>
      </c>
      <c r="AO48" s="18" t="inlineStr">
        <is>
          <t>6 (Box Office India, 1977)</t>
        </is>
      </c>
      <c r="AP48" s="19" t="n"/>
      <c r="AQ48" s="19" t="n"/>
      <c r="AR48" s="5" t="inlineStr">
        <is>
          <t>SOURCE-001; SOURCE-048; SOURCE-293; SOURCE-311</t>
        </is>
      </c>
      <c r="AS48" s="5" t="inlineStr">
        <is>
          <t>Low</t>
        </is>
      </c>
      <c r="AT48" s="5" t="inlineStr">
        <is>
          <t>Wikipedia's plot names Bachchan's character Shiva and says he fights crime; the bachchansir blog calls him Ram alias Tiger, a local criminal don whose new wife asks him to give up crime. Both say he marries Rekha's character and tries to go straight. Wikipedia's 1977 list ranks the film 7th; Rekha's article calls it the sixth-highest grosser of 1977, matching Box Office India.</t>
        </is>
      </c>
    </row>
    <row r="49" ht="79" customHeight="1">
      <c r="A49" s="15" t="inlineStr">
        <is>
          <t>FILM-048</t>
        </is>
      </c>
      <c r="B49" s="5" t="inlineStr">
        <is>
          <t>Shatranj Ke Khilari</t>
        </is>
      </c>
      <c r="C49" s="16" t="n">
        <v>28195</v>
      </c>
      <c r="D49" s="17" t="n">
        <v>1977</v>
      </c>
      <c r="E49" s="5" t="inlineStr">
        <is>
          <t>1970s</t>
        </is>
      </c>
      <c r="F49" s="5" t="inlineStr">
        <is>
          <t>Hindi; Urdu; English</t>
        </is>
      </c>
      <c r="G49" s="5" t="inlineStr">
        <is>
          <t>Historical drama</t>
        </is>
      </c>
      <c r="H49" s="5" t="n"/>
      <c r="I49" s="17" t="n">
        <v>129</v>
      </c>
      <c r="J49" s="5" t="inlineStr">
        <is>
          <t>Satyajit Ray</t>
        </is>
      </c>
      <c r="K49" s="5" t="inlineStr">
        <is>
          <t>Suresh Jindal</t>
        </is>
      </c>
      <c r="L49" s="5" t="n"/>
      <c r="M49" s="5" t="inlineStr">
        <is>
          <t>Satyajit Ray; Shama Zaidi; Javed Siddiqi</t>
        </is>
      </c>
      <c r="N49" s="5" t="inlineStr">
        <is>
          <t>Based on Shatranj ke Khiladi by Munshi Premchand</t>
        </is>
      </c>
      <c r="O49" s="5" t="inlineStr">
        <is>
          <t>Satyajit Ray</t>
        </is>
      </c>
      <c r="P49" s="5" t="n"/>
      <c r="Q49" s="5" t="n"/>
      <c r="R49" s="5" t="inlineStr">
        <is>
          <t>Narrator</t>
        </is>
      </c>
      <c r="S49" s="5" t="n"/>
      <c r="T49" s="5" t="inlineStr">
        <is>
          <t>Narrator</t>
        </is>
      </c>
      <c r="U49" s="18" t="n"/>
      <c r="V49" s="5" t="n"/>
      <c r="W49" s="5" t="n"/>
      <c r="X49" s="19" t="inlineStr">
        <is>
          <t>Bachchan narrates Satyajit Ray's film set in 1856, as the British East India Company prepares to annex Awadh while its Nawab, Wajid Ali Shah, cannot resist. In parallel, the Lucknow noblemen Mirza Sajjad Ali and Mir Roshan Ali neglect their wives and duties for chess. The fetched sources do not describe the narration itself.</t>
        </is>
      </c>
      <c r="Y49" s="19" t="n"/>
      <c r="Z49" s="19" t="n"/>
      <c r="AA49" s="19" t="n"/>
      <c r="AB49" s="19" t="n"/>
      <c r="AC49" s="5" t="n"/>
      <c r="AD49" s="5" t="inlineStr">
        <is>
          <t>Shabana Azmi</t>
        </is>
      </c>
      <c r="AE49" s="5" t="inlineStr">
        <is>
          <t>None</t>
        </is>
      </c>
      <c r="AF49" s="20" t="n">
        <v>0</v>
      </c>
      <c r="AG49" s="19" t="inlineStr">
        <is>
          <t>No meaningful romance</t>
        </is>
      </c>
      <c r="AH49" s="21" t="n">
        <v>0.2</v>
      </c>
      <c r="AI49" s="5" t="n"/>
      <c r="AJ49" s="5" t="n"/>
      <c r="AK49" s="5" t="n"/>
      <c r="AL49" s="5" t="n"/>
      <c r="AM49" s="5" t="inlineStr">
        <is>
          <t>INR crore</t>
        </is>
      </c>
      <c r="AN49" s="5" t="n"/>
      <c r="AO49" s="18" t="n"/>
      <c r="AP49" s="19" t="n"/>
      <c r="AQ49" s="19" t="n"/>
      <c r="AR49" s="5" t="inlineStr">
        <is>
          <t>SOURCE-001; SOURCE-054</t>
        </is>
      </c>
      <c r="AS49" s="5" t="inlineStr">
        <is>
          <t>Medium</t>
        </is>
      </c>
      <c r="AT49" s="5" t="inlineStr">
        <is>
          <t>Filmography notes: Narrator. Box Office India's 1977 list does not include the film.</t>
        </is>
      </c>
    </row>
    <row r="50" ht="94" customHeight="1">
      <c r="A50" s="15" t="inlineStr">
        <is>
          <t>FILM-049</t>
        </is>
      </c>
      <c r="B50" s="5" t="inlineStr">
        <is>
          <t>Alaap</t>
        </is>
      </c>
      <c r="C50" s="16" t="n">
        <v>28223</v>
      </c>
      <c r="D50" s="17" t="n">
        <v>1977</v>
      </c>
      <c r="E50" s="5" t="inlineStr">
        <is>
          <t>1970s</t>
        </is>
      </c>
      <c r="F50" s="5" t="inlineStr">
        <is>
          <t>Hindi</t>
        </is>
      </c>
      <c r="G50" s="5" t="inlineStr">
        <is>
          <t>Musical drama</t>
        </is>
      </c>
      <c r="H50" s="5" t="inlineStr">
        <is>
          <t>Family drama</t>
        </is>
      </c>
      <c r="I50" s="17" t="n">
        <v>150</v>
      </c>
      <c r="J50" s="5" t="inlineStr">
        <is>
          <t>Hrishikesh Mukherjee</t>
        </is>
      </c>
      <c r="K50" s="5" t="inlineStr">
        <is>
          <t>Hrishikesh Mukherjee; N. C. Sippy; Romu N. Sippy</t>
        </is>
      </c>
      <c r="L50" s="5" t="n"/>
      <c r="M50" s="5" t="inlineStr">
        <is>
          <t>Rahi Masoom Raza; Biren Tripathy; Jehan Nayyar; Hrishikesh Mukherjee; Bimal Dutta</t>
        </is>
      </c>
      <c r="N50" s="5" t="n"/>
      <c r="O50" s="5" t="inlineStr">
        <is>
          <t>Jaidev</t>
        </is>
      </c>
      <c r="P50" s="5" t="n"/>
      <c r="Q50" s="5" t="inlineStr">
        <is>
          <t>Rahi Masoom Raza</t>
        </is>
      </c>
      <c r="R50" s="5" t="inlineStr">
        <is>
          <t>Alok Prasad</t>
        </is>
      </c>
      <c r="S50" s="5" t="n"/>
      <c r="T50" s="5" t="inlineStr">
        <is>
          <t>Lead</t>
        </is>
      </c>
      <c r="U50" s="20" t="n">
        <v>1</v>
      </c>
      <c r="V50" s="5" t="inlineStr">
        <is>
          <t>Aspiring Hindustani classical singer; horse-carriage driver</t>
        </is>
      </c>
      <c r="W50" s="5" t="inlineStr">
        <is>
          <t>Younger son of a wealthy widowed advocate in a small town</t>
        </is>
      </c>
      <c r="X50" s="19" t="inlineStr">
        <is>
          <t>Alok, the younger son of the wealthy advocate Triloki Prasad, would rather learn music from Pandit Jamuna Prasad and visit the former courtesan Sarju Bai than join the family law firm. When his father helps a developer evict Sarju Bai's slum, Alok buys a horse-carriage to earn his own living and is thrown out of the house. He falls in love with Radhakumari, Ganesh's sister, and struggles on as his father undercuts his trade.</t>
        </is>
      </c>
      <c r="Y50" s="19" t="inlineStr">
        <is>
          <t>To live by music on his own terms</t>
        </is>
      </c>
      <c r="Z50" s="19" t="inlineStr">
        <is>
          <t>His father's opposition to his chosen life</t>
        </is>
      </c>
      <c r="AA50" s="19" t="inlineStr">
        <is>
          <t>From a reluctant heir to an independent musician estranged from his father.</t>
        </is>
      </c>
      <c r="AB50" s="19" t="inlineStr">
        <is>
          <t>Heroic</t>
        </is>
      </c>
      <c r="AC50" s="5" t="n"/>
      <c r="AD50" s="5" t="inlineStr">
        <is>
          <t>Rekha</t>
        </is>
      </c>
      <c r="AE50" s="5" t="inlineStr">
        <is>
          <t>Secondary</t>
        </is>
      </c>
      <c r="AF50" s="20" t="n">
        <v>4</v>
      </c>
      <c r="AG50" s="19" t="inlineStr">
        <is>
          <t>Romance subordinate to another genre</t>
        </is>
      </c>
      <c r="AH50" s="5" t="n"/>
      <c r="AI50" s="5" t="n"/>
      <c r="AJ50" s="5" t="n"/>
      <c r="AK50" s="5" t="n"/>
      <c r="AL50" s="5" t="n"/>
      <c r="AM50" s="5" t="n"/>
      <c r="AN50" s="5" t="n"/>
      <c r="AO50" s="18" t="n"/>
      <c r="AP50" s="19" t="inlineStr">
        <is>
          <t>ABP Live calls it a lesser-known Hrishikesh Mukherjee gem that has aged well, with a restrained Bachchan performance, though it did poorly at the box office. Mukherjee recalled that some people thought he had blundered by making Bachchan sing classical songs (Rediff).</t>
        </is>
      </c>
      <c r="AQ50" s="19" t="n"/>
      <c r="AR50" s="5" t="inlineStr">
        <is>
          <t>SOURCE-001; SOURCE-049; SOURCE-298; SOURCE-318</t>
        </is>
      </c>
      <c r="AS50" s="5" t="inlineStr">
        <is>
          <t>Medium</t>
        </is>
      </c>
      <c r="AT50" s="5" t="inlineStr">
        <is>
          <t>Box Office India's 1977 list does not include the film. The fetched sources show Alok and Radha expecting a child (the cast list includes their son) but not the ending.</t>
        </is>
      </c>
    </row>
    <row r="51" ht="124" customHeight="1">
      <c r="A51" s="15" t="inlineStr">
        <is>
          <t>FILM-050</t>
        </is>
      </c>
      <c r="B51" s="5" t="inlineStr">
        <is>
          <t>Amar Akbar Anthony</t>
        </is>
      </c>
      <c r="C51" s="16" t="n">
        <v>28272</v>
      </c>
      <c r="D51" s="17" t="n">
        <v>1977</v>
      </c>
      <c r="E51" s="5" t="inlineStr">
        <is>
          <t>1970s</t>
        </is>
      </c>
      <c r="F51" s="5" t="inlineStr">
        <is>
          <t>Hindi; Urdu</t>
        </is>
      </c>
      <c r="G51" s="5" t="inlineStr">
        <is>
          <t>Masala</t>
        </is>
      </c>
      <c r="H51" s="5" t="inlineStr">
        <is>
          <t>Comedy</t>
        </is>
      </c>
      <c r="I51" s="17" t="n">
        <v>184</v>
      </c>
      <c r="J51" s="5" t="inlineStr">
        <is>
          <t>Manmohan Desai</t>
        </is>
      </c>
      <c r="K51" s="5" t="inlineStr">
        <is>
          <t>Manmohan Desai</t>
        </is>
      </c>
      <c r="L51" s="5" t="n"/>
      <c r="M51" s="5" t="inlineStr">
        <is>
          <t>Kader Khan; K. K. Shukla; Jeevanprabha M. Desai; Pushpa Sharma; Prayag Raj Sharma</t>
        </is>
      </c>
      <c r="N51" s="5" t="n"/>
      <c r="O51" s="5" t="inlineStr">
        <is>
          <t>Laxmikant–Pyarelal</t>
        </is>
      </c>
      <c r="P51" s="5" t="n"/>
      <c r="Q51" s="5" t="inlineStr">
        <is>
          <t>Anand Bakshi</t>
        </is>
      </c>
      <c r="R51" s="5" t="inlineStr">
        <is>
          <t>Anthony Gonsalves</t>
        </is>
      </c>
      <c r="S51" s="5" t="n"/>
      <c r="T51" s="5" t="inlineStr">
        <is>
          <t>Ensemble lead</t>
        </is>
      </c>
      <c r="U51" s="20" t="n">
        <v>3</v>
      </c>
      <c r="V51" s="5" t="n"/>
      <c r="W51" s="5" t="inlineStr">
        <is>
          <t>Raised as a Catholic by the parish priest Father Gonsalves after being separated from his family</t>
        </is>
      </c>
      <c r="X51" s="19" t="inlineStr">
        <is>
          <t>Separated from his father and brothers as a child, Anthony is adopted by Father Gonsalves and raised a Catholic. Twenty-two years later he takes an injured flower seller, his mother, to hospital without knowing who she is, and falls in love with Jenny at Easter services. When her bodyguard delivers Jenny to her father, the crime lord Robert, for a forced wedding, Anthony and his brother Amar disguise themselves to rescue her, and the family is reunited.</t>
        </is>
      </c>
      <c r="Y51" s="19" t="inlineStr">
        <is>
          <t>To win Jenny and protect the family he rediscovers</t>
        </is>
      </c>
      <c r="Z51" s="19" t="inlineStr">
        <is>
          <t>The smuggler Robert and his gang</t>
        </is>
      </c>
      <c r="AA51" s="19" t="inlineStr">
        <is>
          <t>From an orphan raised by the church to a reunited son and brother.</t>
        </is>
      </c>
      <c r="AB51" s="19" t="inlineStr">
        <is>
          <t>Flawed but good-hearted</t>
        </is>
      </c>
      <c r="AC51" s="5" t="inlineStr">
        <is>
          <t>Reunited with his parents and brothers; drives off with Jenny and his brothers' sweethearts.</t>
        </is>
      </c>
      <c r="AD51" s="5" t="inlineStr">
        <is>
          <t>Parveen Babi</t>
        </is>
      </c>
      <c r="AE51" s="5" t="inlineStr">
        <is>
          <t>Secondary</t>
        </is>
      </c>
      <c r="AF51" s="20" t="n">
        <v>3</v>
      </c>
      <c r="AG51" s="19" t="inlineStr">
        <is>
          <t>Romance subordinate to another genre</t>
        </is>
      </c>
      <c r="AH51" s="5" t="n"/>
      <c r="AI51" s="21" t="n">
        <v>7.25</v>
      </c>
      <c r="AJ51" s="21" t="n">
        <v>15.5</v>
      </c>
      <c r="AK51" s="5" t="n"/>
      <c r="AL51" s="5" t="n"/>
      <c r="AM51" s="5" t="inlineStr">
        <is>
          <t>INR crore</t>
        </is>
      </c>
      <c r="AN51" s="5" t="inlineStr">
        <is>
          <t>Blockbuster (Box Office India)</t>
        </is>
      </c>
      <c r="AO51" s="18" t="inlineStr">
        <is>
          <t>1 (Box Office India, 1977)</t>
        </is>
      </c>
      <c r="AP51" s="19" t="inlineStr">
        <is>
          <t>Rediff (2003) says the show belongs to Bachchan, whose tailor-made role keeps the audience in stitches, while the three heroines play second fiddle.</t>
        </is>
      </c>
      <c r="AQ51" s="19" t="inlineStr">
        <is>
          <t>Bachchan won the Filmfare Best Actor Award for the role, remembered for the mirror scene (Filmfare).</t>
        </is>
      </c>
      <c r="AR51" s="5" t="inlineStr">
        <is>
          <t>SOURCE-001; SOURCE-050; SOURCE-293; SOURCE-299; SOURCE-300</t>
        </is>
      </c>
      <c r="AS51" s="5" t="inlineStr">
        <is>
          <t>High</t>
        </is>
      </c>
      <c r="AT51" s="5" t="inlineStr">
        <is>
          <t>Filmography notes: Also playback singer for the song ""My Name Is Anthony Gonsalves". Infobox gross '₹155 million' has no nett/gross label and is not entered. Role type Ensemble lead: the lead is shared among the three brothers, though Rediff says the show belongs to Bachchan. Wikipedia's plot calls Anthony 'the Liquor license of the neighborhood', which is garbled, so no occupation is entered.</t>
        </is>
      </c>
    </row>
    <row r="52" ht="79" customHeight="1">
      <c r="A52" s="15" t="inlineStr">
        <is>
          <t>FILM-051</t>
        </is>
      </c>
      <c r="B52" s="5" t="inlineStr">
        <is>
          <t>Charandas</t>
        </is>
      </c>
      <c r="C52" s="16" t="n">
        <v>28419</v>
      </c>
      <c r="D52" s="17" t="n">
        <v>1977</v>
      </c>
      <c r="E52" s="5" t="inlineStr">
        <is>
          <t>1970s</t>
        </is>
      </c>
      <c r="F52" s="5" t="inlineStr">
        <is>
          <t>Hindi</t>
        </is>
      </c>
      <c r="G52" s="5" t="inlineStr">
        <is>
          <t>Family comedy</t>
        </is>
      </c>
      <c r="H52" s="5" t="n"/>
      <c r="I52" s="18" t="n"/>
      <c r="J52" s="5" t="inlineStr">
        <is>
          <t>B.S. Thapa</t>
        </is>
      </c>
      <c r="K52" s="5" t="inlineStr">
        <is>
          <t>Kunwar Mohinder Singh Bedi Sahar</t>
        </is>
      </c>
      <c r="L52" s="5" t="n"/>
      <c r="M52" s="5" t="n"/>
      <c r="N52" s="5" t="n"/>
      <c r="O52" s="5" t="inlineStr">
        <is>
          <t>Rajesh Roshan</t>
        </is>
      </c>
      <c r="P52" s="5" t="n"/>
      <c r="Q52" s="5" t="n"/>
      <c r="R52" s="5" t="inlineStr">
        <is>
          <t>Qawwali singer</t>
        </is>
      </c>
      <c r="S52" s="5" t="n"/>
      <c r="T52" s="5" t="inlineStr">
        <is>
          <t>Extended special appearance</t>
        </is>
      </c>
      <c r="U52" s="20" t="n">
        <v>5</v>
      </c>
      <c r="V52" s="5" t="n"/>
      <c r="W52" s="5" t="n"/>
      <c r="X52" s="19" t="inlineStr">
        <is>
          <t>Bachchan and Dharmendra make special appearances as qawwali singers in the film about Charandas, a mechanic turned industrialist whose wealth spoils his family, and who teams up with the abandoned wife Lalli to teach their spouses a lesson. The fetched plot does not mention the qawwali scene.</t>
        </is>
      </c>
      <c r="Y52" s="19" t="n"/>
      <c r="Z52" s="19" t="n"/>
      <c r="AA52" s="19" t="n"/>
      <c r="AB52" s="19" t="n"/>
      <c r="AC52" s="5" t="n"/>
      <c r="AD52" s="5" t="inlineStr">
        <is>
          <t>Lakshmi</t>
        </is>
      </c>
      <c r="AE52" s="5" t="inlineStr">
        <is>
          <t>None</t>
        </is>
      </c>
      <c r="AF52" s="20" t="n">
        <v>0</v>
      </c>
      <c r="AG52" s="19" t="inlineStr">
        <is>
          <t>No meaningful romance</t>
        </is>
      </c>
      <c r="AH52" s="5" t="n"/>
      <c r="AI52" s="5" t="n"/>
      <c r="AJ52" s="5" t="n"/>
      <c r="AK52" s="5" t="n"/>
      <c r="AL52" s="5" t="n"/>
      <c r="AM52" s="5" t="n"/>
      <c r="AN52" s="5" t="n"/>
      <c r="AO52" s="18" t="n"/>
      <c r="AP52" s="19" t="n"/>
      <c r="AQ52" s="19" t="n"/>
      <c r="AR52" s="5" t="inlineStr">
        <is>
          <t>SOURCE-001; SOURCE-052</t>
        </is>
      </c>
      <c r="AS52" s="5" t="inlineStr">
        <is>
          <t>Low</t>
        </is>
      </c>
      <c r="AT52" s="5" t="inlineStr">
        <is>
          <t>Filmography notes: Guest appearance. Box Office India's 1977 list does not include the film. The article's only non-Wikipedia citation now points to an unrelated page.</t>
        </is>
      </c>
    </row>
    <row r="53" ht="94" customHeight="1">
      <c r="A53" s="15" t="inlineStr">
        <is>
          <t>FILM-052</t>
        </is>
      </c>
      <c r="B53" s="5" t="inlineStr">
        <is>
          <t>Parvarish</t>
        </is>
      </c>
      <c r="C53" s="16" t="n">
        <v>28425</v>
      </c>
      <c r="D53" s="17" t="n">
        <v>1977</v>
      </c>
      <c r="E53" s="5" t="inlineStr">
        <is>
          <t>1970s</t>
        </is>
      </c>
      <c r="F53" s="5" t="inlineStr">
        <is>
          <t>Hindi</t>
        </is>
      </c>
      <c r="G53" s="5" t="inlineStr">
        <is>
          <t>Action</t>
        </is>
      </c>
      <c r="H53" s="5" t="inlineStr">
        <is>
          <t>Family drama</t>
        </is>
      </c>
      <c r="I53" s="17" t="n">
        <v>162</v>
      </c>
      <c r="J53" s="5" t="inlineStr">
        <is>
          <t>Manmohan Desai</t>
        </is>
      </c>
      <c r="K53" s="5" t="inlineStr">
        <is>
          <t>A.A. Nadiadwala</t>
        </is>
      </c>
      <c r="L53" s="5" t="inlineStr">
        <is>
          <t>A.G. Films Pvt.Ltd</t>
        </is>
      </c>
      <c r="M53" s="5" t="inlineStr">
        <is>
          <t>Kader Khan; Prayag Raj; K. K. Shukla</t>
        </is>
      </c>
      <c r="N53" s="5" t="n"/>
      <c r="O53" s="5" t="inlineStr">
        <is>
          <t>Laxmikant–Pyarelal</t>
        </is>
      </c>
      <c r="P53" s="5" t="n"/>
      <c r="Q53" s="5" t="inlineStr">
        <is>
          <t>Majrooh Sultanpuri</t>
        </is>
      </c>
      <c r="R53" s="5" t="inlineStr">
        <is>
          <t>Inspector Amit Singh</t>
        </is>
      </c>
      <c r="S53" s="5" t="n"/>
      <c r="T53" s="5" t="inlineStr">
        <is>
          <t>Co-lead</t>
        </is>
      </c>
      <c r="U53" s="20" t="n">
        <v>2</v>
      </c>
      <c r="V53" s="5" t="inlineStr">
        <is>
          <t>Police inspector</t>
        </is>
      </c>
      <c r="W53" s="5" t="inlineStr">
        <is>
          <t>Son of the bandit Mangal Singh, raised by DSP Shamsher Singh</t>
        </is>
      </c>
      <c r="X53" s="19" t="inlineStr">
        <is>
          <t>Amit, the son of the bandit Mangal Singh, is raised by DSP Shamsher Singh with his own son Kishen and becomes an honest police inspector, while Kishen secretly smuggles for Mangal's gang. Amit falls for Neetu, one of two pickpocketing sisters, pretends a bomb has blinded him to gather evidence against Kishen, and learns his true parentage. With a repentant Kishen he defeats Mangal's gang and marries Neetu.</t>
        </is>
      </c>
      <c r="Y53" s="19" t="inlineStr">
        <is>
          <t>To break Mangal Singh's gang and expose Kishen</t>
        </is>
      </c>
      <c r="Z53" s="19" t="inlineStr">
        <is>
          <t>His foster brother's crimes and his birth father's gang</t>
        </is>
      </c>
      <c r="AA53" s="19" t="inlineStr">
        <is>
          <t>From a dutiful foster son to a man who learns he is the bandit's son and still brings him to justice.</t>
        </is>
      </c>
      <c r="AB53" s="19" t="inlineStr">
        <is>
          <t>Heroic</t>
        </is>
      </c>
      <c r="AC53" s="5" t="inlineStr">
        <is>
          <t>Mangal surrenders to him; he marries Neetu.</t>
        </is>
      </c>
      <c r="AD53" s="5" t="inlineStr">
        <is>
          <t>Neetu Singh</t>
        </is>
      </c>
      <c r="AE53" s="5" t="inlineStr">
        <is>
          <t>Secondary</t>
        </is>
      </c>
      <c r="AF53" s="20" t="n">
        <v>3</v>
      </c>
      <c r="AG53" s="19" t="inlineStr">
        <is>
          <t>Romance subordinate to another genre</t>
        </is>
      </c>
      <c r="AH53" s="5" t="n"/>
      <c r="AI53" s="21" t="n">
        <v>3.75</v>
      </c>
      <c r="AJ53" s="21" t="n">
        <v>6.5</v>
      </c>
      <c r="AK53" s="5" t="n"/>
      <c r="AL53" s="5" t="n"/>
      <c r="AM53" s="5" t="inlineStr">
        <is>
          <t>INR crore</t>
        </is>
      </c>
      <c r="AN53" s="5" t="inlineStr">
        <is>
          <t>Hit (Box Office India)</t>
        </is>
      </c>
      <c r="AO53" s="18" t="inlineStr">
        <is>
          <t>4 (Box Office India, 1977)</t>
        </is>
      </c>
      <c r="AP53" s="19" t="n"/>
      <c r="AQ53" s="19" t="n"/>
      <c r="AR53" s="5" t="inlineStr">
        <is>
          <t>SOURCE-001; SOURCE-051; SOURCE-293</t>
        </is>
      </c>
      <c r="AS53" s="5" t="inlineStr">
        <is>
          <t>Medium</t>
        </is>
      </c>
      <c r="AT53" s="5" t="inlineStr">
        <is>
          <t>Wikipedia's 1977 list also ranks the film 4th.</t>
        </is>
      </c>
    </row>
    <row r="54" ht="64" customHeight="1">
      <c r="A54" s="15" t="inlineStr">
        <is>
          <t>FILM-053</t>
        </is>
      </c>
      <c r="B54" s="5" t="inlineStr">
        <is>
          <t>Chala Murari Hero Banne</t>
        </is>
      </c>
      <c r="C54" s="16" t="n">
        <v>28440</v>
      </c>
      <c r="D54" s="17" t="n">
        <v>1977</v>
      </c>
      <c r="E54" s="5" t="inlineStr">
        <is>
          <t>1970s</t>
        </is>
      </c>
      <c r="F54" s="5" t="inlineStr">
        <is>
          <t>Hindi</t>
        </is>
      </c>
      <c r="G54" s="5" t="inlineStr">
        <is>
          <t>Comedy</t>
        </is>
      </c>
      <c r="H54" s="5" t="n"/>
      <c r="I54" s="18" t="n"/>
      <c r="J54" s="5" t="inlineStr">
        <is>
          <t>Asrani</t>
        </is>
      </c>
      <c r="K54" s="5" t="inlineStr">
        <is>
          <t>Surinder Kumar Sharma</t>
        </is>
      </c>
      <c r="L54" s="5" t="inlineStr">
        <is>
          <t>Mehboob Studios</t>
        </is>
      </c>
      <c r="M54" s="5" t="n"/>
      <c r="N54" s="5" t="n"/>
      <c r="O54" s="5" t="inlineStr">
        <is>
          <t>R. D. Burman</t>
        </is>
      </c>
      <c r="P54" s="5" t="n"/>
      <c r="Q54" s="5" t="inlineStr">
        <is>
          <t>Yogesh</t>
        </is>
      </c>
      <c r="R54" s="5" t="inlineStr">
        <is>
          <t>Himself</t>
        </is>
      </c>
      <c r="S54" s="5" t="n"/>
      <c r="T54" s="5" t="inlineStr">
        <is>
          <t>Self appearance</t>
        </is>
      </c>
      <c r="U54" s="18" t="n"/>
      <c r="V54" s="5" t="n"/>
      <c r="W54" s="5" t="n"/>
      <c r="X54" s="19" t="inlineStr">
        <is>
          <t>Bachchan is one of several stars appearing as themselves in the comedy about Murari, a cloth merchant's son who runs away to Bombay to become an actor, succeeds, is caught up in scandals and wins back the woman he loves. The fetched sources do not describe his scene.</t>
        </is>
      </c>
      <c r="Y54" s="19" t="n"/>
      <c r="Z54" s="19" t="n"/>
      <c r="AA54" s="19" t="n"/>
      <c r="AB54" s="19" t="n"/>
      <c r="AC54" s="5" t="n"/>
      <c r="AD54" s="5" t="inlineStr">
        <is>
          <t>Bindiya Goswami</t>
        </is>
      </c>
      <c r="AE54" s="5" t="inlineStr">
        <is>
          <t>None</t>
        </is>
      </c>
      <c r="AF54" s="20" t="n">
        <v>0</v>
      </c>
      <c r="AG54" s="19" t="inlineStr">
        <is>
          <t>No meaningful romance</t>
        </is>
      </c>
      <c r="AH54" s="5" t="n"/>
      <c r="AI54" s="5" t="n"/>
      <c r="AJ54" s="5" t="n"/>
      <c r="AK54" s="5" t="n"/>
      <c r="AL54" s="5" t="n"/>
      <c r="AM54" s="5" t="n"/>
      <c r="AN54" s="5" t="n"/>
      <c r="AO54" s="18" t="n"/>
      <c r="AP54" s="19" t="n"/>
      <c r="AQ54" s="19" t="n"/>
      <c r="AR54" s="5" t="inlineStr">
        <is>
          <t>SOURCE-001; SOURCE-053</t>
        </is>
      </c>
      <c r="AS54" s="5" t="inlineStr">
        <is>
          <t>Low</t>
        </is>
      </c>
      <c r="AT54" s="5" t="inlineStr">
        <is>
          <t>Filmography notes: Guest appearance. Box Office India's 1977 list does not include the film.</t>
        </is>
      </c>
    </row>
    <row r="55" ht="79" customHeight="1">
      <c r="A55" s="15" t="inlineStr">
        <is>
          <t>FILM-054</t>
        </is>
      </c>
      <c r="B55" s="5" t="inlineStr">
        <is>
          <t>Khatta Meetha</t>
        </is>
      </c>
      <c r="C55" s="16" t="n">
        <v>28496</v>
      </c>
      <c r="D55" s="17" t="n">
        <v>1978</v>
      </c>
      <c r="E55" s="5" t="inlineStr">
        <is>
          <t>1970s</t>
        </is>
      </c>
      <c r="F55" s="5" t="inlineStr">
        <is>
          <t>Hindi</t>
        </is>
      </c>
      <c r="G55" s="5" t="inlineStr">
        <is>
          <t>Comedy</t>
        </is>
      </c>
      <c r="H55" s="5" t="n"/>
      <c r="I55" s="18" t="n"/>
      <c r="J55" s="5" t="inlineStr">
        <is>
          <t>Basu Chatterjee</t>
        </is>
      </c>
      <c r="K55" s="5" t="inlineStr">
        <is>
          <t>Gul Anand; Romu N. Sippy</t>
        </is>
      </c>
      <c r="L55" s="5" t="n"/>
      <c r="M55" s="5" t="inlineStr">
        <is>
          <t>Basu Chatterjee</t>
        </is>
      </c>
      <c r="N55" s="5" t="n"/>
      <c r="O55" s="5" t="inlineStr">
        <is>
          <t>Rajesh Roshan</t>
        </is>
      </c>
      <c r="P55" s="5" t="n"/>
      <c r="Q55" s="5" t="inlineStr">
        <is>
          <t>Gulzar</t>
        </is>
      </c>
      <c r="R55" s="5" t="inlineStr">
        <is>
          <t>Himself</t>
        </is>
      </c>
      <c r="S55" s="5" t="n"/>
      <c r="T55" s="5" t="inlineStr">
        <is>
          <t>Self appearance</t>
        </is>
      </c>
      <c r="U55" s="18" t="n"/>
      <c r="V55" s="5" t="n"/>
      <c r="W55" s="5" t="n"/>
      <c r="X55" s="19" t="inlineStr">
        <is>
          <t>Bachchan makes a guest appearance as himself in the comedy about the Parsi widower Homi Mistry, whose remarriage to the widow Nargis Sethna throws their two families together. The Tribune notes that Nargis's daughter Freni (Preeti Ganguli) is a die-hard Amitabh Bachchan fan; the fetched sources do not describe his scene.</t>
        </is>
      </c>
      <c r="Y55" s="19" t="n"/>
      <c r="Z55" s="19" t="n"/>
      <c r="AA55" s="19" t="n"/>
      <c r="AB55" s="19" t="n"/>
      <c r="AC55" s="5" t="n"/>
      <c r="AD55" s="5" t="inlineStr">
        <is>
          <t>Pearl Padamsee</t>
        </is>
      </c>
      <c r="AE55" s="5" t="inlineStr">
        <is>
          <t>None</t>
        </is>
      </c>
      <c r="AF55" s="20" t="n">
        <v>0</v>
      </c>
      <c r="AG55" s="19" t="inlineStr">
        <is>
          <t>No meaningful romance</t>
        </is>
      </c>
      <c r="AH55" s="5" t="n"/>
      <c r="AI55" s="5" t="n"/>
      <c r="AJ55" s="5" t="n"/>
      <c r="AK55" s="5" t="n"/>
      <c r="AL55" s="5" t="n"/>
      <c r="AM55" s="5" t="n"/>
      <c r="AN55" s="5" t="n"/>
      <c r="AO55" s="18" t="n"/>
      <c r="AP55" s="19" t="n"/>
      <c r="AQ55" s="19" t="inlineStr">
        <is>
          <t>A remake of the Hollywood comedy Yours, Mine and Ours (The Tribune).</t>
        </is>
      </c>
      <c r="AR55" s="5" t="inlineStr">
        <is>
          <t>SOURCE-001; SOURCE-055; SOURCE-301</t>
        </is>
      </c>
      <c r="AS55" s="5" t="inlineStr">
        <is>
          <t>Medium</t>
        </is>
      </c>
      <c r="AT55" s="5" t="inlineStr">
        <is>
          <t>Filmography notes: Guest appearance. Box Office India's 1978 list does not include the film.</t>
        </is>
      </c>
    </row>
    <row r="56" ht="154" customHeight="1">
      <c r="A56" s="15" t="inlineStr">
        <is>
          <t>FILM-055</t>
        </is>
      </c>
      <c r="B56" s="5" t="inlineStr">
        <is>
          <t>Ganga Ki Saugandh</t>
        </is>
      </c>
      <c r="C56" s="16" t="n">
        <v>28531</v>
      </c>
      <c r="D56" s="17" t="n">
        <v>1978</v>
      </c>
      <c r="E56" s="5" t="inlineStr">
        <is>
          <t>1970s</t>
        </is>
      </c>
      <c r="F56" s="5" t="inlineStr">
        <is>
          <t>Hindi</t>
        </is>
      </c>
      <c r="G56" s="5" t="inlineStr">
        <is>
          <t>Action</t>
        </is>
      </c>
      <c r="H56" s="5" t="inlineStr">
        <is>
          <t>Drama</t>
        </is>
      </c>
      <c r="I56" s="18" t="n"/>
      <c r="J56" s="5" t="inlineStr">
        <is>
          <t>Sultan Ahmed</t>
        </is>
      </c>
      <c r="K56" s="5" t="inlineStr">
        <is>
          <t>Sultan Ahmed</t>
        </is>
      </c>
      <c r="L56" s="5" t="n"/>
      <c r="M56" s="5" t="inlineStr">
        <is>
          <t>Nabendu Ghosh; Asgar Mirza; Wajahat Mirza; Santosh Vyas</t>
        </is>
      </c>
      <c r="N56" s="5" t="n"/>
      <c r="O56" s="5" t="inlineStr">
        <is>
          <t>Kalyanji–Anandji</t>
        </is>
      </c>
      <c r="P56" s="5" t="n"/>
      <c r="Q56" s="5" t="inlineStr">
        <is>
          <t>Anjaan</t>
        </is>
      </c>
      <c r="R56" s="5" t="inlineStr">
        <is>
          <t>Jeeva</t>
        </is>
      </c>
      <c r="S56" s="5" t="n"/>
      <c r="T56" s="5" t="inlineStr">
        <is>
          <t>Lead</t>
        </is>
      </c>
      <c r="U56" s="20" t="n">
        <v>1</v>
      </c>
      <c r="V56" s="5" t="inlineStr">
        <is>
          <t>Villager turned dacoit</t>
        </is>
      </c>
      <c r="W56" s="5" t="inlineStr">
        <is>
          <t>Poor villager living with his widowed mother Ramvati</t>
        </is>
      </c>
      <c r="X56" s="19" t="inlineStr">
        <is>
          <t>Jeeva, a poor villager fond of Dhaniya, daughter of the shoemaker Kalu Chamar, stops the tyrannical Thakur Jaswant Singh from beating his mother. The Thakur's allies frame him for poisoning a cow, and he is beaten and driven out. After his mother dies, he becomes a dacoit and swears on the Ganga to destroy the Thakur, which sets him against the police and the villagers who now refuse his help.</t>
        </is>
      </c>
      <c r="Y56" s="19" t="inlineStr">
        <is>
          <t>Revenge for his mother's death</t>
        </is>
      </c>
      <c r="Z56" s="19" t="inlineStr">
        <is>
          <t>Thakur Jaswant Singh and his fellow conspirators</t>
        </is>
      </c>
      <c r="AA56" s="19" t="inlineStr">
        <is>
          <t>From an exiled villager to a dacoit who clears his name when the Thakur loots the village.</t>
        </is>
      </c>
      <c r="AB56" s="19" t="inlineStr">
        <is>
          <t>Morally compromised</t>
        </is>
      </c>
      <c r="AC56" s="5" t="n"/>
      <c r="AD56" s="5" t="inlineStr">
        <is>
          <t>Rekha</t>
        </is>
      </c>
      <c r="AE56" s="5" t="inlineStr">
        <is>
          <t>Minor</t>
        </is>
      </c>
      <c r="AF56" s="20" t="n">
        <v>2</v>
      </c>
      <c r="AG56" s="19" t="inlineStr">
        <is>
          <t>Romance subordinate to another genre</t>
        </is>
      </c>
      <c r="AH56" s="5" t="n"/>
      <c r="AI56" s="21" t="n">
        <v>2.3</v>
      </c>
      <c r="AJ56" s="21" t="n">
        <v>4.6</v>
      </c>
      <c r="AK56" s="5" t="n"/>
      <c r="AL56" s="5" t="n"/>
      <c r="AM56" s="5" t="inlineStr">
        <is>
          <t>INR crore</t>
        </is>
      </c>
      <c r="AN56" s="5" t="inlineStr">
        <is>
          <t>Above Average (Box Office India)</t>
        </is>
      </c>
      <c r="AO56" s="18" t="inlineStr">
        <is>
          <t>8 (Box Office India, 1978)</t>
        </is>
      </c>
      <c r="AP56" s="19" t="inlineStr">
        <is>
          <t>Bollywood Prism (blog) reads the film as a microcosm of Indian society, pointing to the moneylender, the temple priest and the villagers' acceptance of Kalu's leadership. The Wikipedia article quotes a commentator noting that the scheduled-caste Kallu is central and that Jeeva burns his own shikha.</t>
        </is>
      </c>
      <c r="AQ56" s="19" t="n"/>
      <c r="AR56" s="5" t="inlineStr">
        <is>
          <t>SOURCE-001; SOURCE-056; SOURCE-294; SOURCE-314</t>
        </is>
      </c>
      <c r="AS56" s="5" t="inlineStr">
        <is>
          <t>Low</t>
        </is>
      </c>
      <c r="AT56" s="5" t="inlineStr">
        <is>
          <t>Infobox gross '₹5.5 crores (equivalent to ₹128 crores or US$16.5 million in 2021)' has no nett/gross label and is not entered. No Romances row: the fetched sources say only that Jeeva is fond of Dhaniya (Rekha) and that the Thakur tries to molest her. The article has no cast list; Rekha's character name comes from Bollywood Prism. The fetched plot ends with the Thakur's death and does not state Jeeva's fate. Box Office India adds 'Good in Interiors'; Wikipedia's 1978 list also ranks the film 8th.</t>
        </is>
      </c>
    </row>
    <row r="57" ht="109" customHeight="1">
      <c r="A57" s="15" t="inlineStr">
        <is>
          <t>FILM-056</t>
        </is>
      </c>
      <c r="B57" s="5" t="inlineStr">
        <is>
          <t>Kasme Vaade</t>
        </is>
      </c>
      <c r="C57" s="16" t="n">
        <v>28601</v>
      </c>
      <c r="D57" s="17" t="n">
        <v>1978</v>
      </c>
      <c r="E57" s="5" t="inlineStr">
        <is>
          <t>1970s</t>
        </is>
      </c>
      <c r="F57" s="5" t="inlineStr">
        <is>
          <t>Hindi</t>
        </is>
      </c>
      <c r="G57" s="5" t="inlineStr">
        <is>
          <t>Action drama</t>
        </is>
      </c>
      <c r="H57" s="5" t="inlineStr">
        <is>
          <t>Romance</t>
        </is>
      </c>
      <c r="I57" s="18" t="n"/>
      <c r="J57" s="5" t="inlineStr">
        <is>
          <t>Ramesh Behl</t>
        </is>
      </c>
      <c r="K57" s="5" t="inlineStr">
        <is>
          <t>Ramesh Behl</t>
        </is>
      </c>
      <c r="L57" s="5" t="n"/>
      <c r="M57" s="5" t="inlineStr">
        <is>
          <t>Mirza Brothers</t>
        </is>
      </c>
      <c r="N57" s="5" t="n"/>
      <c r="O57" s="5" t="inlineStr">
        <is>
          <t>R. D. Burman</t>
        </is>
      </c>
      <c r="P57" s="5" t="n"/>
      <c r="Q57" s="5" t="inlineStr">
        <is>
          <t>Gulshan Bawra</t>
        </is>
      </c>
      <c r="R57" s="5" t="inlineStr">
        <is>
          <t>Professor Amit</t>
        </is>
      </c>
      <c r="S57" s="5" t="inlineStr">
        <is>
          <t>Shankar</t>
        </is>
      </c>
      <c r="T57" s="5" t="inlineStr">
        <is>
          <t>Lead</t>
        </is>
      </c>
      <c r="U57" s="20" t="n">
        <v>1</v>
      </c>
      <c r="V57" s="5" t="inlineStr">
        <is>
          <t>College professor (Amit); car thief (Shankar)</t>
        </is>
      </c>
      <c r="W57" s="5" t="inlineStr">
        <is>
          <t>Amit raises his younger brother Raju; Shankar is a loner criminal</t>
        </is>
      </c>
      <c r="X57" s="19" t="inlineStr">
        <is>
          <t>Professor Amit loves Suman but delays marrying her until his spoilt younger brother Raju graduates. Raju falls into bad company, and Amit is killed rescuing him. In Bombay the guilt-ridden Raju meets Shankar, Amit's look-alike and a wanted car thief, and takes him in. Raju's and Suman's affection reforms Shankar, who comes to take Amit's place with Suman and defeats the smuggler who kidnaps her.</t>
        </is>
      </c>
      <c r="Y57" s="19" t="inlineStr">
        <is>
          <t>Amit: his brother's future. Shankar: escape from the police, then belonging</t>
        </is>
      </c>
      <c r="Z57" s="19" t="inlineStr">
        <is>
          <t>Raju's bad company, then Shankar's criminal past and the smuggler who kidnaps Suman</t>
        </is>
      </c>
      <c r="AA57" s="19" t="inlineStr">
        <is>
          <t>Amit dies; Shankar turns from a loner criminal into a reformed man who takes his place.</t>
        </is>
      </c>
      <c r="AB57" s="19" t="inlineStr">
        <is>
          <t>Flawed but good-hearted</t>
        </is>
      </c>
      <c r="AC57" s="5" t="inlineStr">
        <is>
          <t>Amit is killed; Shankar reforms, defeats the smugglers and is united with Suman.</t>
        </is>
      </c>
      <c r="AD57" s="5" t="inlineStr">
        <is>
          <t>Raakhee</t>
        </is>
      </c>
      <c r="AE57" s="5" t="inlineStr">
        <is>
          <t>Major</t>
        </is>
      </c>
      <c r="AF57" s="20" t="n">
        <v>6</v>
      </c>
      <c r="AG57" s="19" t="inlineStr">
        <is>
          <t>Multiple romantic relationships</t>
        </is>
      </c>
      <c r="AH57" s="5" t="n"/>
      <c r="AI57" s="21" t="n">
        <v>2.4</v>
      </c>
      <c r="AJ57" s="21" t="n">
        <v>4.8</v>
      </c>
      <c r="AK57" s="5" t="n"/>
      <c r="AL57" s="5" t="n"/>
      <c r="AM57" s="5" t="inlineStr">
        <is>
          <t>INR crore</t>
        </is>
      </c>
      <c r="AN57" s="5" t="inlineStr">
        <is>
          <t>Semi Hit (Box Office India)</t>
        </is>
      </c>
      <c r="AO57" s="18" t="inlineStr">
        <is>
          <t>7 (Box Office India, 1978)</t>
        </is>
      </c>
      <c r="AP57" s="19" t="inlineStr">
        <is>
          <t>The Post-Punk Cinema Club (2007) enjoyed its melodrama and called Bachchan's song as Shankar a moment of 'Transcendental Bollywood'.</t>
        </is>
      </c>
      <c r="AQ57" s="19" t="inlineStr">
        <is>
          <t>Remade in Tamil as Dharmathin Thalaivan with Rajinikanth (Hindustan Times).</t>
        </is>
      </c>
      <c r="AR57" s="5" t="inlineStr">
        <is>
          <t>SOURCE-001; SOURCE-057; SOURCE-294; SOURCE-306; SOURCE-315</t>
        </is>
      </c>
      <c r="AS57" s="5" t="inlineStr">
        <is>
          <t>Medium</t>
        </is>
      </c>
      <c r="AT57" s="5" t="inlineStr">
        <is>
          <t>Infobox gross '₹4.7 crores(equivalent to ₹97 crores or US$13.6 million in 2019)' has no nett/gross label and is not entered. Wikipedia's 1978 list ranks the film 6th. The Post-Punk Cinema Club says Amit promised his mother to delay marriage until Raju graduates and reads Shankar's blood on Suman's forehead as a symbolic marriage; no other fetched source confirms a wedding.</t>
        </is>
      </c>
    </row>
    <row r="58" ht="124" customHeight="1">
      <c r="A58" s="15" t="inlineStr">
        <is>
          <t>FILM-057</t>
        </is>
      </c>
      <c r="B58" s="5" t="inlineStr">
        <is>
          <t>Besharam</t>
        </is>
      </c>
      <c r="C58" s="16" t="n">
        <v>28608</v>
      </c>
      <c r="D58" s="17" t="n">
        <v>1978</v>
      </c>
      <c r="E58" s="5" t="inlineStr">
        <is>
          <t>1970s</t>
        </is>
      </c>
      <c r="F58" s="5" t="inlineStr">
        <is>
          <t>Hindi</t>
        </is>
      </c>
      <c r="G58" s="5" t="inlineStr">
        <is>
          <t>Crime drama</t>
        </is>
      </c>
      <c r="H58" s="5" t="inlineStr">
        <is>
          <t>Thriller</t>
        </is>
      </c>
      <c r="I58" s="17" t="n">
        <v>149</v>
      </c>
      <c r="J58" s="5" t="inlineStr">
        <is>
          <t>Deven Verma</t>
        </is>
      </c>
      <c r="K58" s="5" t="inlineStr">
        <is>
          <t>Deven Verma; Navratna Films</t>
        </is>
      </c>
      <c r="L58" s="5" t="n"/>
      <c r="M58" s="5" t="n"/>
      <c r="N58" s="5" t="n"/>
      <c r="O58" s="5" t="inlineStr">
        <is>
          <t>Kalyanji–Anandji</t>
        </is>
      </c>
      <c r="P58" s="5" t="n"/>
      <c r="Q58" s="5" t="inlineStr">
        <is>
          <t>Yogesh</t>
        </is>
      </c>
      <c r="R58" s="5" t="inlineStr">
        <is>
          <t>Ram Kumar Chandra</t>
        </is>
      </c>
      <c r="S58" s="5" t="inlineStr">
        <is>
          <t>Prince Chandrashekar</t>
        </is>
      </c>
      <c r="T58" s="5" t="inlineStr">
        <is>
          <t>Lead</t>
        </is>
      </c>
      <c r="U58" s="20" t="n">
        <v>1</v>
      </c>
      <c r="V58" s="5" t="inlineStr">
        <is>
          <t>Insurance agent</t>
        </is>
      </c>
      <c r="W58" s="5" t="inlineStr">
        <is>
          <t>Son of the honest Ramchandra, who killed himself after being framed</t>
        </is>
      </c>
      <c r="X58" s="19" t="inlineStr">
        <is>
          <t>Ram Kumar, a mild insurance agent, sets out to prove that his honest father Ramchandra was framed by Digvijay Singh and driven to suicide. Working with the police commissioner, he poses as Prince Chandrashekar, a diamond businessman from South Africa, to get close to Digvijay, now the respectable industrialist Dharamdas, wooing Dharamdas's beloved Manju while in love with Dharamdas's sister Rinku. He finally has Dharamdas arrested.</t>
        </is>
      </c>
      <c r="Y58" s="19" t="inlineStr">
        <is>
          <t>To expose the man who drove his father to suicide</t>
        </is>
      </c>
      <c r="Z58" s="19" t="inlineStr">
        <is>
          <t>Digvijay Singh alias Dharamdas</t>
        </is>
      </c>
      <c r="AA58" s="19" t="inlineStr">
        <is>
          <t>From a simple, obedient son to a disguised avenger who brings down his father's persecutor.</t>
        </is>
      </c>
      <c r="AB58" s="19" t="inlineStr">
        <is>
          <t>Heroic</t>
        </is>
      </c>
      <c r="AC58" s="5" t="inlineStr">
        <is>
          <t>Has Dharamdas arrested.</t>
        </is>
      </c>
      <c r="AD58" s="5" t="inlineStr">
        <is>
          <t>Sharmila Tagore; Bindu</t>
        </is>
      </c>
      <c r="AE58" s="5" t="inlineStr">
        <is>
          <t>Secondary</t>
        </is>
      </c>
      <c r="AF58" s="20" t="n">
        <v>3</v>
      </c>
      <c r="AG58" s="19" t="inlineStr">
        <is>
          <t>Romance subordinate to another genre</t>
        </is>
      </c>
      <c r="AH58" s="5" t="n"/>
      <c r="AI58" s="21" t="n">
        <v>1.35</v>
      </c>
      <c r="AJ58" s="21" t="n">
        <v>2.7</v>
      </c>
      <c r="AK58" s="5" t="n"/>
      <c r="AL58" s="5" t="n"/>
      <c r="AM58" s="5" t="inlineStr">
        <is>
          <t>INR crore</t>
        </is>
      </c>
      <c r="AN58" s="5" t="inlineStr">
        <is>
          <t>Average (Box Office India)</t>
        </is>
      </c>
      <c r="AO58" s="18" t="inlineStr">
        <is>
          <t>20 (Box Office India, 1978)</t>
        </is>
      </c>
      <c r="AP58" s="19" t="n"/>
      <c r="AQ58" s="19" t="n"/>
      <c r="AR58" s="5" t="inlineStr">
        <is>
          <t>SOURCE-001; SOURCE-058; SOURCE-294; SOURCE-312</t>
        </is>
      </c>
      <c r="AS58" s="5" t="inlineStr">
        <is>
          <t>Low</t>
        </is>
      </c>
      <c r="AT58" s="5" t="inlineStr">
        <is>
          <t>Wikipedia calls Ramchandra a teacher wrongly implicated as corrupt; the bachchansir blog says he was framed after winning a mayoral election, names the sister Renuka (Rinku in the cast list) and says the Prince romances both women at once. No Romances rows: the fetched sources say only that Ram falls in love with Rinku, too little to score; his courtship of Manju is part of the disguise (as with Bandhe Haath's Rajni).</t>
        </is>
      </c>
    </row>
    <row r="59" ht="94" customHeight="1">
      <c r="A59" s="15" t="inlineStr">
        <is>
          <t>FILM-058</t>
        </is>
      </c>
      <c r="B59" s="5" t="inlineStr">
        <is>
          <t>Trishul</t>
        </is>
      </c>
      <c r="C59" s="16" t="n">
        <v>28615</v>
      </c>
      <c r="D59" s="17" t="n">
        <v>1978</v>
      </c>
      <c r="E59" s="5" t="inlineStr">
        <is>
          <t>1970s</t>
        </is>
      </c>
      <c r="F59" s="5" t="inlineStr">
        <is>
          <t>Hindi</t>
        </is>
      </c>
      <c r="G59" s="5" t="inlineStr">
        <is>
          <t>Drama</t>
        </is>
      </c>
      <c r="H59" s="5" t="inlineStr">
        <is>
          <t>Action</t>
        </is>
      </c>
      <c r="I59" s="17" t="n">
        <v>168</v>
      </c>
      <c r="J59" s="5" t="inlineStr">
        <is>
          <t>Yash Chopra</t>
        </is>
      </c>
      <c r="K59" s="5" t="inlineStr">
        <is>
          <t>Gulshan Rai</t>
        </is>
      </c>
      <c r="L59" s="5" t="inlineStr">
        <is>
          <t>Trimurti Films</t>
        </is>
      </c>
      <c r="M59" s="5" t="inlineStr">
        <is>
          <t>Salim–Javed</t>
        </is>
      </c>
      <c r="N59" s="5" t="n"/>
      <c r="O59" s="5" t="inlineStr">
        <is>
          <t>Mohammed Zahur Khayyam</t>
        </is>
      </c>
      <c r="P59" s="5" t="n"/>
      <c r="Q59" s="5" t="inlineStr">
        <is>
          <t>Sahir Ludhianvi</t>
        </is>
      </c>
      <c r="R59" s="5" t="inlineStr">
        <is>
          <t>Vijay Kumar Gupta</t>
        </is>
      </c>
      <c r="S59" s="5" t="n"/>
      <c r="T59" s="5" t="inlineStr">
        <is>
          <t>Lead</t>
        </is>
      </c>
      <c r="U59" s="20" t="n">
        <v>3</v>
      </c>
      <c r="V59" s="5" t="inlineStr">
        <is>
          <t>Builder; founder of Shanti Constructions</t>
        </is>
      </c>
      <c r="W59" s="5" t="inlineStr">
        <is>
          <t>Illegitimate son of the construction baron R. K. Gupta, raised by his single mother Shanti</t>
        </is>
      </c>
      <c r="X59" s="19" t="inlineStr">
        <is>
          <t>Vijay, raised alone by Shanti after R. K. Gupta abandoned her for a wealthy marriage, comes to Delhi after her death to ruin his father. He builds Shanti Constructions, outbids Gupta, hires Gupta's wrongly dismissed secretary Geeta, tries to break up his half-brother Shekhar's romance and encourages his half-sister to defy Gupta. When Balwant Rai attacks, Gupta takes a bullet meant for Vijay, who forgives him as he dies.</t>
        </is>
      </c>
      <c r="Y59" s="19" t="inlineStr">
        <is>
          <t>Revenge on the father who abandoned his mother</t>
        </is>
      </c>
      <c r="Z59" s="19" t="inlineStr">
        <is>
          <t>His rivalry with R. K. Gupta and his half-brother Shekhar</t>
        </is>
      </c>
      <c r="AA59" s="19" t="inlineStr">
        <is>
          <t>From an obsessive avenger to a son who forgives his dying father and joins his family.</t>
        </is>
      </c>
      <c r="AB59" s="19" t="inlineStr">
        <is>
          <t>Morally compromised</t>
        </is>
      </c>
      <c r="AC59" s="5" t="inlineStr">
        <is>
          <t>Forgives Gupta, who dies saving him, and unites with the Gupta family; the company becomes Shanti-Raj Constructions.</t>
        </is>
      </c>
      <c r="AD59" s="5" t="inlineStr">
        <is>
          <t>Raakhee</t>
        </is>
      </c>
      <c r="AE59" s="5" t="inlineStr">
        <is>
          <t>Secondary</t>
        </is>
      </c>
      <c r="AF59" s="20" t="n">
        <v>3</v>
      </c>
      <c r="AG59" s="19" t="inlineStr">
        <is>
          <t>Friendship to love</t>
        </is>
      </c>
      <c r="AH59" s="5" t="n"/>
      <c r="AI59" s="21" t="n">
        <v>5.5</v>
      </c>
      <c r="AJ59" s="21" t="n">
        <v>11</v>
      </c>
      <c r="AK59" s="5" t="n"/>
      <c r="AL59" s="5" t="n"/>
      <c r="AM59" s="5" t="inlineStr">
        <is>
          <t>INR crore</t>
        </is>
      </c>
      <c r="AN59" s="5" t="inlineStr">
        <is>
          <t>Super Hit (Box Office India)</t>
        </is>
      </c>
      <c r="AO59" s="18" t="inlineStr">
        <is>
          <t>2 (Box Office India, 1978)</t>
        </is>
      </c>
      <c r="AP59" s="19" t="inlineStr">
        <is>
          <t>Conversations Over Chai (blog) calls it 'Salim–Javed's script all the way' and says Bachchan and Sanjeev Kumar set the screen on fire in their confrontations, with Bachchan underplaying Vijay's hatred.</t>
        </is>
      </c>
      <c r="AQ59" s="19" t="inlineStr">
        <is>
          <t>Second-highest-grossing Indian film of 1978, after Muqaddar Ka Sikandar and ahead of Don (Wikipedia).</t>
        </is>
      </c>
      <c r="AR59" s="5" t="inlineStr">
        <is>
          <t>SOURCE-001; SOURCE-059; SOURCE-294; SOURCE-308</t>
        </is>
      </c>
      <c r="AS59" s="5" t="inlineStr">
        <is>
          <t>Medium</t>
        </is>
      </c>
      <c r="AT59" s="5" t="inlineStr">
        <is>
          <t>Wikipedia gives an Indian gross of ₹110 million and nett of ₹55 million, matching Box Office India, which adds 'Extraordinary business in Mumbai'. Hema Malini plays Shekhar's love interest. The fetched sources do not say whether Vijay and Geeta marry.</t>
        </is>
      </c>
    </row>
    <row r="60" ht="124" customHeight="1">
      <c r="A60" s="15" t="inlineStr">
        <is>
          <t>FILM-059</t>
        </is>
      </c>
      <c r="B60" s="5" t="inlineStr">
        <is>
          <t>Don</t>
        </is>
      </c>
      <c r="C60" s="16" t="n">
        <v>28622</v>
      </c>
      <c r="D60" s="17" t="n">
        <v>1978</v>
      </c>
      <c r="E60" s="5" t="inlineStr">
        <is>
          <t>1970s</t>
        </is>
      </c>
      <c r="F60" s="5" t="inlineStr">
        <is>
          <t>Hindi</t>
        </is>
      </c>
      <c r="G60" s="5" t="inlineStr">
        <is>
          <t>Crime thriller</t>
        </is>
      </c>
      <c r="H60" s="5" t="inlineStr">
        <is>
          <t>Action</t>
        </is>
      </c>
      <c r="I60" s="17" t="n">
        <v>166</v>
      </c>
      <c r="J60" s="5" t="inlineStr">
        <is>
          <t>Chandra Barot</t>
        </is>
      </c>
      <c r="K60" s="5" t="inlineStr">
        <is>
          <t>Nariman Irani</t>
        </is>
      </c>
      <c r="L60" s="5" t="inlineStr">
        <is>
          <t>Nariman Films</t>
        </is>
      </c>
      <c r="M60" s="5" t="inlineStr">
        <is>
          <t>Salim–Javed</t>
        </is>
      </c>
      <c r="N60" s="5" t="n"/>
      <c r="O60" s="5" t="inlineStr">
        <is>
          <t>Kalyanji–Anandji</t>
        </is>
      </c>
      <c r="P60" s="5" t="n"/>
      <c r="Q60" s="5" t="inlineStr">
        <is>
          <t>Anjaan; Indeevar</t>
        </is>
      </c>
      <c r="R60" s="5" t="inlineStr">
        <is>
          <t>Mark Donald "Don"</t>
        </is>
      </c>
      <c r="S60" s="5" t="inlineStr">
        <is>
          <t>Vijay</t>
        </is>
      </c>
      <c r="T60" s="5" t="inlineStr">
        <is>
          <t>Lead</t>
        </is>
      </c>
      <c r="U60" s="20" t="n">
        <v>1</v>
      </c>
      <c r="V60" s="5" t="inlineStr">
        <is>
          <t>Street performer (Vijay); crime boss (Don)</t>
        </is>
      </c>
      <c r="W60" s="5" t="inlineStr">
        <is>
          <t>Vijay is a street entertainer from Allahabad raising two children he has taken in</t>
        </is>
      </c>
      <c r="X60" s="19" t="inlineStr">
        <is>
          <t>When the crime boss Don dies after a police chase, DSP D'Silva secretly recruits his look-alike Vijay, a street performer raising two children, to infiltrate the gang as an amnesiac Don. Vijay passes the gang's secrets to D'Silva and wins over Roma, who had come to kill Don for her brother's murder. After D'Silva is killed, Vijay is hunted by police and gang alike until he exposes Vardhaan, who has been posing as the Interpol officer Malik.</t>
        </is>
      </c>
      <c r="Y60" s="19" t="inlineStr">
        <is>
          <t>To secure the children's education, then to prove he is not Don</t>
        </is>
      </c>
      <c r="Z60" s="19" t="inlineStr">
        <is>
          <t>Being taken for Don by both the police and the gang</t>
        </is>
      </c>
      <c r="AA60" s="19" t="inlineStr">
        <is>
          <t>From a reluctant stand-in to a fugitive who clears his name and exposes Vardhaan.</t>
        </is>
      </c>
      <c r="AB60" s="19" t="inlineStr">
        <is>
          <t>Heroic</t>
        </is>
      </c>
      <c r="AC60" s="5" t="inlineStr">
        <is>
          <t>Exposes Vardhaan with the real diary and leaves the police station a free man.</t>
        </is>
      </c>
      <c r="AD60" s="5" t="inlineStr">
        <is>
          <t>Zeenat Aman</t>
        </is>
      </c>
      <c r="AE60" s="5" t="inlineStr">
        <is>
          <t>Secondary</t>
        </is>
      </c>
      <c r="AF60" s="20" t="n">
        <v>3</v>
      </c>
      <c r="AG60" s="19" t="inlineStr">
        <is>
          <t>Rivals to lovers</t>
        </is>
      </c>
      <c r="AH60" s="21" t="n">
        <v>0.7</v>
      </c>
      <c r="AI60" s="21" t="n">
        <v>3.5</v>
      </c>
      <c r="AJ60" s="21" t="n">
        <v>7</v>
      </c>
      <c r="AK60" s="5" t="n"/>
      <c r="AL60" s="5" t="n"/>
      <c r="AM60" s="5" t="inlineStr">
        <is>
          <t>INR crore</t>
        </is>
      </c>
      <c r="AN60" s="5" t="inlineStr">
        <is>
          <t>Hit (Box Office India)</t>
        </is>
      </c>
      <c r="AO60" s="18" t="inlineStr">
        <is>
          <t>3 (Box Office India, 1978)</t>
        </is>
      </c>
      <c r="AP60" s="19" t="inlineStr">
        <is>
          <t>Conversations Over Chai (blog) praises the 'absolutely zany script' and its twists, calling the duet Jiska mujhe tha intezaar the film's only false note.</t>
        </is>
      </c>
      <c r="AQ60" s="19" t="inlineStr">
        <is>
          <t>Remade in Tamil as Billa (1980) with Rajinikanth (Hindustan Times) and in Hindi in 2006 with Shah Rukh Khan (Wikipedia).</t>
        </is>
      </c>
      <c r="AR60" s="5" t="inlineStr">
        <is>
          <t>SOURCE-001; SOURCE-060; SOURCE-294; SOURCE-309; SOURCE-315</t>
        </is>
      </c>
      <c r="AS60" s="5" t="inlineStr">
        <is>
          <t>Medium</t>
        </is>
      </c>
      <c r="AT60" s="5" t="inlineStr">
        <is>
          <t>Filmography notes: 50th Film. Infobox gross '₹70 million' has no nett/gross label and is not entered. Wikipedia's box-office section says the film grossed ₹3.5 crore, which is Box Office India's nett; Box Office India's ₹7 crore gross (the infobox's unlabelled ₹70 million) and ₹3.5 crore nett are entered. Don's mistress Anita (Arpana Choudhary) has no Romances row: she is Don's partner, not Vijay's.</t>
        </is>
      </c>
    </row>
    <row r="61" ht="109" customHeight="1">
      <c r="A61" s="15" t="inlineStr">
        <is>
          <t>FILM-060</t>
        </is>
      </c>
      <c r="B61" s="5" t="inlineStr">
        <is>
          <t>Muqaddar Ka Sikandar</t>
        </is>
      </c>
      <c r="C61" s="16" t="n">
        <v>28790</v>
      </c>
      <c r="D61" s="17" t="n">
        <v>1978</v>
      </c>
      <c r="E61" s="5" t="inlineStr">
        <is>
          <t>1970s</t>
        </is>
      </c>
      <c r="F61" s="5" t="inlineStr">
        <is>
          <t>Hindi</t>
        </is>
      </c>
      <c r="G61" s="5" t="inlineStr">
        <is>
          <t>Drama</t>
        </is>
      </c>
      <c r="H61" s="5" t="inlineStr">
        <is>
          <t>Romance</t>
        </is>
      </c>
      <c r="I61" s="17" t="n">
        <v>182</v>
      </c>
      <c r="J61" s="5" t="inlineStr">
        <is>
          <t>Prakash Mehra</t>
        </is>
      </c>
      <c r="K61" s="5" t="inlineStr">
        <is>
          <t>Prakash Mehra</t>
        </is>
      </c>
      <c r="L61" s="5" t="n"/>
      <c r="M61" s="5" t="inlineStr">
        <is>
          <t>Kader Khan; Vijay Kaul; Laxmikant Sharma</t>
        </is>
      </c>
      <c r="N61" s="5" t="n"/>
      <c r="O61" s="5" t="inlineStr">
        <is>
          <t>Kalyanji–Anandji</t>
        </is>
      </c>
      <c r="P61" s="5" t="n"/>
      <c r="Q61" s="5" t="inlineStr">
        <is>
          <t>Anjaan; Prakash Mehra</t>
        </is>
      </c>
      <c r="R61" s="5" t="inlineStr">
        <is>
          <t>Sikandar</t>
        </is>
      </c>
      <c r="S61" s="5" t="n"/>
      <c r="T61" s="5" t="inlineStr">
        <is>
          <t>Lead</t>
        </is>
      </c>
      <c r="U61" s="20" t="n">
        <v>1</v>
      </c>
      <c r="V61" s="5" t="inlineStr">
        <is>
          <t>Businessman who made his fortune from police rewards</t>
        </is>
      </c>
      <c r="W61" s="5" t="inlineStr">
        <is>
          <t>Orphan adopted by Fatima, a Muslim servant in Ramnath's house</t>
        </is>
      </c>
      <c r="X61" s="19" t="inlineStr">
        <is>
          <t>Sikandar, an orphan adopted by Fatima, has loved Kaamna since childhood, when her father Ramnath threw them out. Grown rich on rewards for turning in smugglers, he secretly pays her family's bills, but his love letter, written by his friend Vishal, makes Kaamna think Vishal loves her, and Sikandar hides his feelings as they plan to marry. Drinking and visiting the courtesan Zohra, who loves him in vain, he is mortally wounded fighting Dilawar and dies at Kaamna's wedding.</t>
        </is>
      </c>
      <c r="Y61" s="19" t="inlineStr">
        <is>
          <t>His unspoken love for Kaamna and his sister Mehroo's future</t>
        </is>
      </c>
      <c r="Z61" s="19" t="inlineStr">
        <is>
          <t>His love for Kaamna, who marries his best friend</t>
        </is>
      </c>
      <c r="AA61" s="19" t="inlineStr">
        <is>
          <t>From a spurned orphan to a wealthy, self-destructive man who renounces his love and dies.</t>
        </is>
      </c>
      <c r="AB61" s="19" t="inlineStr">
        <is>
          <t>Flawed but good-hearted</t>
        </is>
      </c>
      <c r="AC61" s="5" t="inlineStr">
        <is>
          <t>Dies in Vishal's arms as Kaamna's wedding becomes a funeral.</t>
        </is>
      </c>
      <c r="AD61" s="5" t="inlineStr">
        <is>
          <t>Raakhee; Rekha</t>
        </is>
      </c>
      <c r="AE61" s="5" t="inlineStr">
        <is>
          <t>Central</t>
        </is>
      </c>
      <c r="AF61" s="20" t="n">
        <v>8</v>
      </c>
      <c r="AG61" s="19" t="inlineStr">
        <is>
          <t>Unrequited love</t>
        </is>
      </c>
      <c r="AH61" s="21" t="n">
        <v>1</v>
      </c>
      <c r="AI61" s="21" t="n">
        <v>8.5</v>
      </c>
      <c r="AJ61" s="21" t="n">
        <v>17</v>
      </c>
      <c r="AK61" s="5" t="n"/>
      <c r="AL61" s="5" t="n"/>
      <c r="AM61" s="5" t="inlineStr">
        <is>
          <t>INR crore</t>
        </is>
      </c>
      <c r="AN61" s="5" t="inlineStr">
        <is>
          <t>Blockbuster (Box Office India)</t>
        </is>
      </c>
      <c r="AO61" s="18" t="inlineStr">
        <is>
          <t>1 (Box Office India, 1978)</t>
        </is>
      </c>
      <c r="AP61" s="19" t="inlineStr">
        <is>
          <t>ThePrint credits Kader Khan's dialogue with lifting a conventional screenplay and reads the film as a reworking of Devdas in which Kaamna has no interest in Sikandar.</t>
        </is>
      </c>
      <c r="AQ61" s="19" t="inlineStr">
        <is>
          <t>Highest-grossing Indian film of 1978 (Wikipedia; Box Office India); also an overseas blockbuster in the Soviet Union (Wikipedia).</t>
        </is>
      </c>
      <c r="AR61" s="5" t="inlineStr">
        <is>
          <t>SOURCE-001; SOURCE-061; SOURCE-294; SOURCE-302</t>
        </is>
      </c>
      <c r="AS61" s="5" t="inlineStr">
        <is>
          <t>High</t>
        </is>
      </c>
      <c r="AT61" s="5" t="inlineStr">
        <is>
          <t>Budget ₹10 million and India gross ₹170 million per Wikipedia; the gross matches Box Office India. Wikipedia reports a Soviet gross of 6.3 million rubles (25.2 million tickets); rouble figures are not entered. A Hindustan Times list credits the film with ₹26 crore but also names Parveen Babi in the cast, so it was not used.</t>
        </is>
      </c>
    </row>
    <row r="62" ht="214" customHeight="1">
      <c r="A62" s="15" t="inlineStr">
        <is>
          <t>FILM-061</t>
        </is>
      </c>
      <c r="B62" s="5" t="inlineStr">
        <is>
          <t>Ahsaas</t>
        </is>
      </c>
      <c r="C62" s="5" t="inlineStr">
        <is>
          <t>1979</t>
        </is>
      </c>
      <c r="D62" s="17" t="n">
        <v>1979</v>
      </c>
      <c r="E62" s="5" t="inlineStr">
        <is>
          <t>1970s</t>
        </is>
      </c>
      <c r="F62" s="5" t="inlineStr">
        <is>
          <t>Hindi</t>
        </is>
      </c>
      <c r="G62" s="5" t="inlineStr">
        <is>
          <t>Romance</t>
        </is>
      </c>
      <c r="H62" s="5" t="n"/>
      <c r="I62" s="18" t="n"/>
      <c r="J62" s="5" t="inlineStr">
        <is>
          <t>Surinder Suri</t>
        </is>
      </c>
      <c r="K62" s="5" t="inlineStr">
        <is>
          <t>G. P. Sippy</t>
        </is>
      </c>
      <c r="L62" s="5" t="n"/>
      <c r="M62" s="5" t="n"/>
      <c r="N62" s="5" t="n"/>
      <c r="O62" s="5" t="n"/>
      <c r="P62" s="5" t="n"/>
      <c r="Q62" s="5" t="n"/>
      <c r="R62" s="5" t="inlineStr">
        <is>
          <t>Himself</t>
        </is>
      </c>
      <c r="S62" s="5" t="n"/>
      <c r="T62" s="5" t="inlineStr">
        <is>
          <t>Self appearance</t>
        </is>
      </c>
      <c r="U62" s="18" t="n"/>
      <c r="V62" s="5" t="n"/>
      <c r="W62" s="5" t="n"/>
      <c r="X62" s="19" t="inlineStr">
        <is>
          <t>Bachchan makes a guest appearance in Surinder Suri's romance produced by G. P. Sippy. The Wikipedia list of 1979 Hindi films leaves him out of its cast line, and a Flashback Bollywood review names him only among the film's top stars; no fetched source describes his scene or character.</t>
        </is>
      </c>
      <c r="Y62" s="19" t="n"/>
      <c r="Z62" s="19" t="n"/>
      <c r="AA62" s="19" t="n"/>
      <c r="AB62" s="19" t="n"/>
      <c r="AC62" s="5" t="n"/>
      <c r="AD62" s="5" t="n"/>
      <c r="AE62" s="5" t="inlineStr">
        <is>
          <t>None</t>
        </is>
      </c>
      <c r="AF62" s="20" t="n">
        <v>0</v>
      </c>
      <c r="AG62" s="19" t="inlineStr">
        <is>
          <t>No meaningful romance</t>
        </is>
      </c>
      <c r="AH62" s="5" t="n"/>
      <c r="AI62" s="5" t="n"/>
      <c r="AJ62" s="5" t="n"/>
      <c r="AK62" s="5" t="n"/>
      <c r="AL62" s="5" t="n"/>
      <c r="AM62" s="5" t="n"/>
      <c r="AN62" s="5" t="n"/>
      <c r="AO62" s="18" t="n"/>
      <c r="AP62" s="19" t="n"/>
      <c r="AQ62" s="19" t="n"/>
      <c r="AR62" s="5" t="inlineStr">
        <is>
          <t>SOURCE-001; SOURCE-341; SOURCE-342; SOURCE-319</t>
        </is>
      </c>
      <c r="AS62" s="5" t="inlineStr">
        <is>
          <t>Low</t>
        </is>
      </c>
      <c r="AT62" s="5" t="inlineStr">
        <is>
          <t>Filmography notes: Guest appearance. No Wikipedia film article; fields come from the filmography table. No film article; the title redirects to List of Hindi films of 1979. The List of Hindi films of 1979 gives director Surinder Suri, genre Romance and a cast of Shashi Kapoor, Simi Garewal, Amjad Khan, Bindu, Simple Kapadia and Shammi Kapoor. The producer comes from the Flashback Bollywood blog. A search-result summary gives a 26 October 1979 release and a guest appearance by Bachchan and Bindiya Goswami; no fetched page confirms either, so no date is entered. The character 'Himself' rests only on the filmography's 'Guest appearance' note. Not among the 20 titles on Box Office India's 1979 page.</t>
        </is>
      </c>
    </row>
    <row r="63" ht="124" customHeight="1">
      <c r="A63" s="15" t="inlineStr">
        <is>
          <t>FILM-062</t>
        </is>
      </c>
      <c r="B63" s="5" t="inlineStr">
        <is>
          <t>The Great Gambler</t>
        </is>
      </c>
      <c r="C63" s="16" t="n">
        <v>28951</v>
      </c>
      <c r="D63" s="17" t="n">
        <v>1979</v>
      </c>
      <c r="E63" s="5" t="inlineStr">
        <is>
          <t>1970s</t>
        </is>
      </c>
      <c r="F63" s="5" t="inlineStr">
        <is>
          <t>Hindi</t>
        </is>
      </c>
      <c r="G63" s="5" t="inlineStr">
        <is>
          <t>Spy thriller</t>
        </is>
      </c>
      <c r="H63" s="5" t="inlineStr">
        <is>
          <t>Crime</t>
        </is>
      </c>
      <c r="I63" s="17" t="n">
        <v>163</v>
      </c>
      <c r="J63" s="5" t="inlineStr">
        <is>
          <t>Shakti Samanta</t>
        </is>
      </c>
      <c r="K63" s="5" t="inlineStr">
        <is>
          <t>C. V. K. Sastry</t>
        </is>
      </c>
      <c r="L63" s="5" t="n"/>
      <c r="M63" s="5" t="inlineStr">
        <is>
          <t>C. J. Pavri; Vrajendra Gaur; Vikramaditya; Shakti Samanta; Ranjan Bose</t>
        </is>
      </c>
      <c r="N63" s="5" t="n"/>
      <c r="O63" s="5" t="inlineStr">
        <is>
          <t>R. D. Burman</t>
        </is>
      </c>
      <c r="P63" s="5" t="n"/>
      <c r="Q63" s="5" t="inlineStr">
        <is>
          <t>Anand Bakshi</t>
        </is>
      </c>
      <c r="R63" s="5" t="inlineStr">
        <is>
          <t>Jay</t>
        </is>
      </c>
      <c r="S63" s="5" t="inlineStr">
        <is>
          <t>CID Inspector Vijay</t>
        </is>
      </c>
      <c r="T63" s="5" t="inlineStr">
        <is>
          <t>Lead</t>
        </is>
      </c>
      <c r="U63" s="20" t="n">
        <v>1</v>
      </c>
      <c r="V63" s="5" t="inlineStr">
        <is>
          <t>Professional gambler (Jai); CID inspector (Vijay)</t>
        </is>
      </c>
      <c r="W63" s="5" t="inlineStr">
        <is>
          <t>Jai works for the underworld figure Ratan Das, who treats him as a son; Vijay is a police officer. They turn out to be long-lost twins.</t>
        </is>
      </c>
      <c r="X63" s="19" t="inlineStr">
        <is>
          <t>In a double role, Bachchan plays Jai, an unbeatable gambler used by the underworld to ruin a government official, and his lookalike Vijay, a CID inspector sent after the gang. Jai sets off to marry the heiress Mala for money and flirts with Shabnam, a dancer sent to seduce him, while Mala mistakes Vijay for Jai. Framed for murder and coerced by the gang, Jai finally joins his twin against Saxena.</t>
        </is>
      </c>
      <c r="Y63" s="19" t="inlineStr">
        <is>
          <t>Jai wants easy wealth through gambling and a marriage for money; Vijay wants evidence against Saxena's gang.</t>
        </is>
      </c>
      <c r="Z63" s="19" t="inlineStr">
        <is>
          <t>The twins' mistaken identities, which trap Jai inside Saxena's gang and entangle Vijay with Jai's intended bride.</t>
        </is>
      </c>
      <c r="AA63" s="19" t="inlineStr">
        <is>
          <t>Jai moves from a mercenary gambler, framed and coerced by the gang, to his twin's ally against Saxena.</t>
        </is>
      </c>
      <c r="AB63" s="19" t="inlineStr">
        <is>
          <t>Morally compromised</t>
        </is>
      </c>
      <c r="AC63" s="5" t="inlineStr">
        <is>
          <t>The twins team up to stop Saxena from obtaining the laser weapon; the fetched sources do not describe how either romance ends.</t>
        </is>
      </c>
      <c r="AD63" s="5" t="inlineStr">
        <is>
          <t>Zeenat Aman; Neetu Singh</t>
        </is>
      </c>
      <c r="AE63" s="5" t="inlineStr">
        <is>
          <t>Major</t>
        </is>
      </c>
      <c r="AF63" s="20" t="n">
        <v>5</v>
      </c>
      <c r="AG63" s="19" t="inlineStr">
        <is>
          <t>Multiple romantic relationships</t>
        </is>
      </c>
      <c r="AH63" s="5" t="n"/>
      <c r="AI63" s="21" t="n">
        <v>2.25</v>
      </c>
      <c r="AJ63" s="21" t="n">
        <v>4.5</v>
      </c>
      <c r="AK63" s="5" t="n"/>
      <c r="AL63" s="5" t="n"/>
      <c r="AM63" s="5" t="inlineStr">
        <is>
          <t>INR crore</t>
        </is>
      </c>
      <c r="AN63" s="5" t="inlineStr">
        <is>
          <t>Flop (Box Office India)</t>
        </is>
      </c>
      <c r="AO63" s="18" t="inlineStr">
        <is>
          <t>8 (Box Office India, 1979)</t>
        </is>
      </c>
      <c r="AP63" s="19" t="n"/>
      <c r="AQ63" s="19" t="n"/>
      <c r="AR63" s="5" t="inlineStr">
        <is>
          <t>SOURCE-001; SOURCE-062; SOURCE-319; SOURCE-344; SOURCE-349</t>
        </is>
      </c>
      <c r="AS63" s="5" t="inlineStr">
        <is>
          <t>Medium</t>
        </is>
      </c>
      <c r="AT63" s="5" t="inlineStr">
        <is>
          <t>Filmography notes: Also playback singer for "Do Lafzon Ki". Box Office India's business note: 'Decent in Mumbai'. Wikipedia spells the gambler Jay; the blogs use Jai. The bachchansir blog names Saxena as the don who hires Jai; Wikipedia and Conversations Over Chai name Ratan Das. Search-result summaries mention later cult status and a happy ending for Shabnam, but no fetched page confirms either.</t>
        </is>
      </c>
    </row>
    <row r="64" ht="79" customHeight="1">
      <c r="A64" s="15" t="inlineStr">
        <is>
          <t>FILM-063</t>
        </is>
      </c>
      <c r="B64" s="5" t="inlineStr">
        <is>
          <t>Gol Maal</t>
        </is>
      </c>
      <c r="C64" s="16" t="n">
        <v>28965</v>
      </c>
      <c r="D64" s="17" t="n">
        <v>1979</v>
      </c>
      <c r="E64" s="5" t="inlineStr">
        <is>
          <t>1970s</t>
        </is>
      </c>
      <c r="F64" s="5" t="inlineStr">
        <is>
          <t>Hindi</t>
        </is>
      </c>
      <c r="G64" s="5" t="inlineStr">
        <is>
          <t>Comedy</t>
        </is>
      </c>
      <c r="H64" s="5" t="n"/>
      <c r="I64" s="18" t="n"/>
      <c r="J64" s="5" t="inlineStr">
        <is>
          <t>Hrishikesh Mukherjee</t>
        </is>
      </c>
      <c r="K64" s="5" t="inlineStr">
        <is>
          <t>N. C. Sippy</t>
        </is>
      </c>
      <c r="L64" s="5" t="n"/>
      <c r="M64" s="5" t="inlineStr">
        <is>
          <t>Rahi Masoom Raza; Sachin Bhowmick</t>
        </is>
      </c>
      <c r="N64" s="5" t="inlineStr">
        <is>
          <t>Remake of the 1961 Bengali film Kanamachhi</t>
        </is>
      </c>
      <c r="O64" s="5" t="inlineStr">
        <is>
          <t>R. D. Burman</t>
        </is>
      </c>
      <c r="P64" s="5" t="n"/>
      <c r="Q64" s="5" t="inlineStr">
        <is>
          <t>Gulzar</t>
        </is>
      </c>
      <c r="R64" s="5" t="inlineStr">
        <is>
          <t>Himself</t>
        </is>
      </c>
      <c r="S64" s="5" t="n"/>
      <c r="T64" s="5" t="inlineStr">
        <is>
          <t>Self appearance</t>
        </is>
      </c>
      <c r="U64" s="18" t="n"/>
      <c r="V64" s="5" t="n"/>
      <c r="W64" s="5" t="n"/>
      <c r="X64" s="19" t="inlineStr">
        <is>
          <t>Bachchan appears as himself, one of several guest stars with Rekha, Hema Malini and Zeenat Aman, in Hrishikesh Mukherjee's comedy about Ramprasad, a job-seeker who invents a clean-shaven twin, Lucky, to fool his moustache-loving employer Bhavani Shankar. The fetched sources do not describe his scene.</t>
        </is>
      </c>
      <c r="Y64" s="19" t="n"/>
      <c r="Z64" s="19" t="n"/>
      <c r="AA64" s="19" t="n"/>
      <c r="AB64" s="19" t="n"/>
      <c r="AC64" s="5" t="n"/>
      <c r="AD64" s="5" t="inlineStr">
        <is>
          <t>Bindiya Goswami</t>
        </is>
      </c>
      <c r="AE64" s="5" t="inlineStr">
        <is>
          <t>None</t>
        </is>
      </c>
      <c r="AF64" s="20" t="n">
        <v>0</v>
      </c>
      <c r="AG64" s="19" t="inlineStr">
        <is>
          <t>No meaningful romance</t>
        </is>
      </c>
      <c r="AH64" s="5" t="n"/>
      <c r="AI64" s="5" t="n"/>
      <c r="AJ64" s="5" t="n"/>
      <c r="AK64" s="5" t="n"/>
      <c r="AL64" s="5" t="n"/>
      <c r="AM64" s="5" t="n"/>
      <c r="AN64" s="5" t="n"/>
      <c r="AO64" s="18" t="n"/>
      <c r="AP64" s="19" t="n"/>
      <c r="AQ64" s="19" t="inlineStr">
        <is>
          <t>Wikipedia says the film inspired Bol Bachchan (2012), itself remade in Telugu as Masala (2013).</t>
        </is>
      </c>
      <c r="AR64" s="5" t="inlineStr">
        <is>
          <t>SOURCE-001; SOURCE-068; SOURCE-319</t>
        </is>
      </c>
      <c r="AS64" s="5" t="inlineStr">
        <is>
          <t>Medium</t>
        </is>
      </c>
      <c r="AT64" s="5" t="inlineStr">
        <is>
          <t>Filmography notes: Guest appearance. The extracted source-material text was cut off mid-sentence and has been rewritten from the article lead. Not among the 20 titles on Box Office India's 1979 page.</t>
        </is>
      </c>
    </row>
    <row r="65" ht="109" customHeight="1">
      <c r="A65" s="15" t="inlineStr">
        <is>
          <t>FILM-064</t>
        </is>
      </c>
      <c r="B65" s="5" t="inlineStr">
        <is>
          <t>Jurmana</t>
        </is>
      </c>
      <c r="C65" s="16" t="n">
        <v>28976</v>
      </c>
      <c r="D65" s="17" t="n">
        <v>1979</v>
      </c>
      <c r="E65" s="5" t="inlineStr">
        <is>
          <t>1970s</t>
        </is>
      </c>
      <c r="F65" s="5" t="inlineStr">
        <is>
          <t>Hindi</t>
        </is>
      </c>
      <c r="G65" s="5" t="inlineStr">
        <is>
          <t>Romantic drama</t>
        </is>
      </c>
      <c r="H65" s="5" t="n"/>
      <c r="I65" s="17" t="n">
        <v>139</v>
      </c>
      <c r="J65" s="5" t="inlineStr">
        <is>
          <t>Hrishikesh Mukherjee</t>
        </is>
      </c>
      <c r="K65" s="5" t="inlineStr">
        <is>
          <t>Debesh Ghosh</t>
        </is>
      </c>
      <c r="L65" s="5" t="inlineStr">
        <is>
          <t>Shri Lokenath Chitramandir</t>
        </is>
      </c>
      <c r="M65" s="5" t="inlineStr">
        <is>
          <t>Bimal Dutta</t>
        </is>
      </c>
      <c r="N65" s="5" t="n"/>
      <c r="O65" s="5" t="inlineStr">
        <is>
          <t>R. D. Burman</t>
        </is>
      </c>
      <c r="P65" s="5" t="n"/>
      <c r="Q65" s="5" t="inlineStr">
        <is>
          <t>Anand Bakshi</t>
        </is>
      </c>
      <c r="R65" s="5" t="inlineStr">
        <is>
          <t>Inder Saxena</t>
        </is>
      </c>
      <c r="S65" s="5" t="n"/>
      <c r="T65" s="5" t="inlineStr">
        <is>
          <t>Lead</t>
        </is>
      </c>
      <c r="U65" s="20" t="n">
        <v>1</v>
      </c>
      <c r="V65" s="5" t="inlineStr">
        <is>
          <t>Building contractor</t>
        </is>
      </c>
      <c r="W65" s="5" t="inlineStr">
        <is>
          <t>Wealthy Delhi contractor sent by his maternal uncle to supervise a project at Pratapgarh</t>
        </is>
      </c>
      <c r="X65" s="19" t="inlineStr">
        <is>
          <t>Inder Saxena, a rich Delhi contractor who believes money can win any woman, bets his college mate Prakash that he can win Rama, their professor's daughter. When her father finds her in Inder's bedroom and scorns her, Rama leaves home and is presumed dead in a train accident. Guilt-ridden, Inder searches for her, finds her as a radio singer, and they reconcile.</t>
        </is>
      </c>
      <c r="Y65" s="19" t="inlineStr">
        <is>
          <t>To prove that money can win any woman, then to atone for ruining Rama</t>
        </is>
      </c>
      <c r="Z65" s="19" t="inlineStr">
        <is>
          <t>His wager over Rama, which costs her her home and reputation</t>
        </is>
      </c>
      <c r="AA65" s="19" t="inlineStr">
        <is>
          <t>From a cynic who treats a woman as a wager to a guilt-stricken man who searches for her and is reconciled with her.</t>
        </is>
      </c>
      <c r="AB65" s="19" t="inlineStr">
        <is>
          <t>Flawed</t>
        </is>
      </c>
      <c r="AC65" s="5" t="inlineStr">
        <is>
          <t>Reunited with Rama once the misunderstandings are settled.</t>
        </is>
      </c>
      <c r="AD65" s="5" t="inlineStr">
        <is>
          <t>Raakhee</t>
        </is>
      </c>
      <c r="AE65" s="5" t="inlineStr">
        <is>
          <t>Central</t>
        </is>
      </c>
      <c r="AF65" s="20" t="n">
        <v>8</v>
      </c>
      <c r="AG65" s="19" t="inlineStr">
        <is>
          <t>Genuine incompatibility gradually resolved</t>
        </is>
      </c>
      <c r="AH65" s="5" t="n"/>
      <c r="AI65" s="5" t="n"/>
      <c r="AJ65" s="5" t="n"/>
      <c r="AK65" s="5" t="n"/>
      <c r="AL65" s="5" t="n"/>
      <c r="AM65" s="5" t="n"/>
      <c r="AN65" s="5" t="n"/>
      <c r="AO65" s="18" t="n"/>
      <c r="AP65" s="19" t="n"/>
      <c r="AQ65" s="19" t="n"/>
      <c r="AR65" s="5" t="inlineStr">
        <is>
          <t>SOURCE-001; SOURCE-063; SOURCE-319</t>
        </is>
      </c>
      <c r="AS65" s="5" t="inlineStr">
        <is>
          <t>Medium</t>
        </is>
      </c>
      <c r="AT65" s="5" t="inlineStr">
        <is>
          <t>Extracted producers read 'Debesh Ghosh; Shri Lokenath Chitramandir'; the second is a banner and has been moved. Composer normalised from 'Rahul Dev Burman' to R. D. Burman. Not among the 20 titles on Box Office India's 1979 page; a Zee News Hindi headline cited by Wikipedia calls it a 'superflop', but the article was not fetched.</t>
        </is>
      </c>
    </row>
    <row r="66" ht="94" customHeight="1">
      <c r="A66" s="15" t="inlineStr">
        <is>
          <t>FILM-065</t>
        </is>
      </c>
      <c r="B66" s="5" t="inlineStr">
        <is>
          <t>Mr. Natwarlal</t>
        </is>
      </c>
      <c r="C66" s="16" t="n">
        <v>29014</v>
      </c>
      <c r="D66" s="17" t="n">
        <v>1979</v>
      </c>
      <c r="E66" s="5" t="inlineStr">
        <is>
          <t>1970s</t>
        </is>
      </c>
      <c r="F66" s="5" t="inlineStr">
        <is>
          <t>Hindi</t>
        </is>
      </c>
      <c r="G66" s="5" t="inlineStr">
        <is>
          <t>Action comedy</t>
        </is>
      </c>
      <c r="H66" s="5" t="inlineStr">
        <is>
          <t>Revenge drama</t>
        </is>
      </c>
      <c r="I66" s="17" t="n">
        <v>148</v>
      </c>
      <c r="J66" s="5" t="inlineStr">
        <is>
          <t>Rakesh Kumar</t>
        </is>
      </c>
      <c r="K66" s="5" t="inlineStr">
        <is>
          <t>Tony Glaad</t>
        </is>
      </c>
      <c r="L66" s="5" t="inlineStr">
        <is>
          <t>Navjeevan Productions</t>
        </is>
      </c>
      <c r="M66" s="5" t="inlineStr">
        <is>
          <t>Gyandev Agnihotri; Kader Khan; Rakesh Kumar</t>
        </is>
      </c>
      <c r="N66" s="5" t="n"/>
      <c r="O66" s="5" t="inlineStr">
        <is>
          <t>Rajesh Roshan</t>
        </is>
      </c>
      <c r="P66" s="5" t="n"/>
      <c r="Q66" s="5" t="inlineStr">
        <is>
          <t>Anand Bakshi</t>
        </is>
      </c>
      <c r="R66" s="5" t="inlineStr">
        <is>
          <t>Natwarlal</t>
        </is>
      </c>
      <c r="S66" s="5" t="inlineStr">
        <is>
          <t>Avtar Singh</t>
        </is>
      </c>
      <c r="T66" s="5" t="inlineStr">
        <is>
          <t>Lead</t>
        </is>
      </c>
      <c r="U66" s="20" t="n">
        <v>1</v>
      </c>
      <c r="V66" s="5" t="inlineStr">
        <is>
          <t>Con man; poses as the hunter Avtar Singh</t>
        </is>
      </c>
      <c r="W66" s="5" t="inlineStr">
        <is>
          <t>Raised by his police-officer elder brother Girdharilal and sister-in-law Seema</t>
        </is>
      </c>
      <c r="X66" s="19" t="inlineStr">
        <is>
          <t>As a boy, Natwar watches the criminal Vikram frame his brother Girdharilal, an honest police officer. Grown up, he becomes the smooth con man 'Mr. Natwarlal' to take revenge, estranging the brother he is avenging. He steals a necklace Vikram wants and follows him to Chandanpur disguised as a hunter, where villagers expect him to kill a man-eating tiger and the village girl Shanno falls for him.</t>
        </is>
      </c>
      <c r="Y66" s="19" t="inlineStr">
        <is>
          <t>Revenge on Vikram for framing his brother</t>
        </is>
      </c>
      <c r="Z66" s="19" t="inlineStr">
        <is>
          <t>His criminal methods estrange Girdharilal, while Vikram terrorises Chandanpur</t>
        </is>
      </c>
      <c r="AA66" s="19" t="inlineStr">
        <is>
          <t>From a self-serving crook to a man who, in Cinema Chaat's reading, learns to love something more than himself.</t>
        </is>
      </c>
      <c r="AB66" s="19" t="inlineStr">
        <is>
          <t>Flawed but good-hearted</t>
        </is>
      </c>
      <c r="AC66" s="5" t="n"/>
      <c r="AD66" s="5" t="inlineStr">
        <is>
          <t>Rekha</t>
        </is>
      </c>
      <c r="AE66" s="5" t="inlineStr">
        <is>
          <t>Major</t>
        </is>
      </c>
      <c r="AF66" s="20" t="n">
        <v>5</v>
      </c>
      <c r="AG66" s="19" t="inlineStr">
        <is>
          <t>Romance subordinate to another genre</t>
        </is>
      </c>
      <c r="AH66" s="5" t="n"/>
      <c r="AI66" s="21" t="n">
        <v>3.25</v>
      </c>
      <c r="AJ66" s="21" t="n">
        <v>6.5</v>
      </c>
      <c r="AK66" s="5" t="n"/>
      <c r="AL66" s="5" t="n"/>
      <c r="AM66" s="5" t="inlineStr">
        <is>
          <t>INR crore</t>
        </is>
      </c>
      <c r="AN66" s="5" t="inlineStr">
        <is>
          <t>Semi Hit (Box Office India)</t>
        </is>
      </c>
      <c r="AO66" s="18" t="inlineStr">
        <is>
          <t>4 (Box Office India, 1979)</t>
        </is>
      </c>
      <c r="AP66" s="19" t="inlineStr">
        <is>
          <t>Cinema Chaat (blog, 2016) calls it a great masala film and praises Rekha and Bachchan's chemistry.</t>
        </is>
      </c>
      <c r="AQ66" s="19" t="n"/>
      <c r="AR66" s="5" t="inlineStr">
        <is>
          <t>SOURCE-001; SOURCE-064; SOURCE-319; SOURCE-352</t>
        </is>
      </c>
      <c r="AS66" s="5" t="inlineStr">
        <is>
          <t>Medium</t>
        </is>
      </c>
      <c r="AT66" s="5" t="inlineStr">
        <is>
          <t>Filmography notes: Also playback singer for "Mere Paas Aao Mere Doston". Wikipedia's plot stops at Natwar's arrival in Chandanpur; later events come from Cinema Chaat, which avoids the ending, so the outcome is blank. Box Office India's business note: 'Good in Mumbai'.</t>
        </is>
      </c>
    </row>
    <row r="67" ht="349" customHeight="1">
      <c r="A67" s="15" t="inlineStr">
        <is>
          <t>FILM-066</t>
        </is>
      </c>
      <c r="B67" s="5" t="inlineStr">
        <is>
          <t>Cinema Cinema</t>
        </is>
      </c>
      <c r="C67" s="16" t="n">
        <v>29033</v>
      </c>
      <c r="D67" s="17" t="n">
        <v>1979</v>
      </c>
      <c r="E67" s="5" t="inlineStr">
        <is>
          <t>1970s</t>
        </is>
      </c>
      <c r="F67" s="5" t="inlineStr">
        <is>
          <t>Hindi</t>
        </is>
      </c>
      <c r="G67" s="5" t="inlineStr">
        <is>
          <t>Documentary</t>
        </is>
      </c>
      <c r="H67" s="5" t="n"/>
      <c r="I67" s="17" t="n">
        <v>138</v>
      </c>
      <c r="J67" s="5" t="inlineStr">
        <is>
          <t>Krishna Shah</t>
        </is>
      </c>
      <c r="K67" s="5" t="inlineStr">
        <is>
          <t>Bhupendra Shah</t>
        </is>
      </c>
      <c r="L67" s="5" t="n"/>
      <c r="M67" s="5" t="inlineStr">
        <is>
          <t>Krishna Shah; Kamleshwar</t>
        </is>
      </c>
      <c r="N67" s="5" t="n"/>
      <c r="O67" s="5" t="inlineStr">
        <is>
          <t>Vijay Raghav Rao</t>
        </is>
      </c>
      <c r="P67" s="5" t="n"/>
      <c r="Q67" s="5" t="n"/>
      <c r="R67" s="5" t="inlineStr">
        <is>
          <t>Himself</t>
        </is>
      </c>
      <c r="S67" s="5" t="n"/>
      <c r="T67" s="5" t="inlineStr">
        <is>
          <t>Self appearance</t>
        </is>
      </c>
      <c r="U67" s="20" t="n">
        <v>2</v>
      </c>
      <c r="V67" s="5" t="n"/>
      <c r="W67" s="5" t="n"/>
      <c r="X67" s="19" t="inlineStr">
        <is>
          <t>Bachchan is one of the stars, with Dharmendra, Hema Malini and Zeenat Aman, in Krishna Shah's quasi-documentary history of Hindi cinema, framed as a screening watched by a cinema audience. Wikipedia says it features original interviews with the stars; no fetched source says whether Bachchan appears in anything beyond interview or film-extract footage.</t>
        </is>
      </c>
      <c r="Y67" s="19" t="n"/>
      <c r="Z67" s="19" t="n"/>
      <c r="AA67" s="19" t="n"/>
      <c r="AB67" s="19" t="n"/>
      <c r="AC67" s="5" t="n"/>
      <c r="AD67" s="5" t="n"/>
      <c r="AE67" s="5" t="inlineStr">
        <is>
          <t>None</t>
        </is>
      </c>
      <c r="AF67" s="20" t="n">
        <v>0</v>
      </c>
      <c r="AG67" s="19" t="inlineStr">
        <is>
          <t>No meaningful romance</t>
        </is>
      </c>
      <c r="AH67" s="5" t="n"/>
      <c r="AI67" s="5" t="n"/>
      <c r="AJ67" s="5" t="n"/>
      <c r="AK67" s="5" t="n"/>
      <c r="AL67" s="5" t="n"/>
      <c r="AM67" s="5" t="n"/>
      <c r="AN67" s="5" t="n"/>
      <c r="AO67" s="18" t="n"/>
      <c r="AP67" s="19" t="inlineStr">
        <is>
          <t>Time Out London faults its 'semi-sociological pretensions' and the stereotyped audience watching the extracts. Mint's 2019 survey of Hindi alternative cinema calls it a 'charming history lesson' with Parallel Cinema pedigree.</t>
        </is>
      </c>
      <c r="AQ67" s="19" t="n"/>
      <c r="AR67" s="5" t="inlineStr">
        <is>
          <t>SOURCE-001; SOURCE-069; SOURCE-338; SOURCE-339; SOURCE-319</t>
        </is>
      </c>
      <c r="AS67" s="5" t="inlineStr">
        <is>
          <t>Low</t>
        </is>
      </c>
      <c r="AT67" s="5" t="inlineStr">
        <is>
          <t>Filmography notes: Special appearance. Infobox release dates: 1979-06-27 (India); 1979 (US). Scope decision (18 September 2026): included, as an exception to phase 1's exclusion of documentaries. Wikipedia categorises the film under Indian documentary films and states that it features original interviews with notable Indian film stars including Bachchan, and the filmography table credits him as Himself in a special appearance. It is retained because the film is a staged quasi-documentary built around a fictional 1970s theatre audience rather than a straight documentary, so the star segments sit inside a constructed narrative. Against that, a citation inside the Wikipedia article (Bobby Sing, 'Cinema Cinema (1979) and Film Hi Film (1983) - Two Rare, Lesser Known Attempts Made, Using Clippings of Many Released and Unreleased (Hindi) Films', 5 June 2012) describes both films as assembled from clippings; that page could not be fetched, so the claim is recorded but not relied on. Confidence stays Low because no fetched source establishes whether Bachchan's footage is interview, extract or newly staged. Language is entered as Hindi because the writing credits name a Hindi version. Not on Box Office India's 1979 page.</t>
        </is>
      </c>
    </row>
    <row r="68" ht="94" customHeight="1">
      <c r="A68" s="15" t="inlineStr">
        <is>
          <t>FILM-067</t>
        </is>
      </c>
      <c r="B68" s="5" t="inlineStr">
        <is>
          <t>Kaala Patthar</t>
        </is>
      </c>
      <c r="C68" s="16" t="n">
        <v>29076</v>
      </c>
      <c r="D68" s="17" t="n">
        <v>1979</v>
      </c>
      <c r="E68" s="5" t="inlineStr">
        <is>
          <t>1970s</t>
        </is>
      </c>
      <c r="F68" s="5" t="inlineStr">
        <is>
          <t>Hindi</t>
        </is>
      </c>
      <c r="G68" s="5" t="inlineStr">
        <is>
          <t>Disaster drama</t>
        </is>
      </c>
      <c r="H68" s="5" t="inlineStr">
        <is>
          <t>Action</t>
        </is>
      </c>
      <c r="I68" s="17" t="n">
        <v>171</v>
      </c>
      <c r="J68" s="5" t="inlineStr">
        <is>
          <t>Yash Chopra</t>
        </is>
      </c>
      <c r="K68" s="5" t="inlineStr">
        <is>
          <t>Yash Chopra</t>
        </is>
      </c>
      <c r="L68" s="5" t="inlineStr">
        <is>
          <t>Yash Raj Films</t>
        </is>
      </c>
      <c r="M68" s="5" t="inlineStr">
        <is>
          <t>Salim–Javed</t>
        </is>
      </c>
      <c r="N68" s="5" t="inlineStr">
        <is>
          <t>Based on the Chasnala mining disaster; loosely inspired by Joseph Conrad's Lord Jim (1900)</t>
        </is>
      </c>
      <c r="O68" s="5" t="inlineStr">
        <is>
          <t>Rajesh Roshan</t>
        </is>
      </c>
      <c r="P68" s="5" t="inlineStr">
        <is>
          <t>Salil Chowdhury</t>
        </is>
      </c>
      <c r="Q68" s="5" t="inlineStr">
        <is>
          <t>Sahir Ludhianvi</t>
        </is>
      </c>
      <c r="R68" s="5" t="inlineStr">
        <is>
          <t>Vijay Pal Singh</t>
        </is>
      </c>
      <c r="S68" s="5" t="n"/>
      <c r="T68" s="5" t="inlineStr">
        <is>
          <t>Lead</t>
        </is>
      </c>
      <c r="U68" s="20" t="n">
        <v>1</v>
      </c>
      <c r="V68" s="5" t="inlineStr">
        <is>
          <t>Coal miner; formerly a Merchant Navy captain</t>
        </is>
      </c>
      <c r="W68" s="5" t="inlineStr">
        <is>
          <t>Disgraced former captain disowned by his parents for abandoning a ship with over 300 passengers</t>
        </is>
      </c>
      <c r="X68" s="19" t="inlineStr">
        <is>
          <t>Vijay Pal Singh, a Merchant Navy captain branded a coward for abandoning his ship, is disowned by his parents and works in a coal mine to punish himself. He clashes with the escaped convict Mangal, later saving his life with his own blood, and grows close to Dr. Sudha Sen, who urges him to face his past. When water floods the mine, he, Ravi and Mangal rescue the trapped miners.</t>
        </is>
      </c>
      <c r="Y68" s="19" t="inlineStr">
        <is>
          <t>To atone for his cowardice</t>
        </is>
      </c>
      <c r="Z68" s="19" t="inlineStr">
        <is>
          <t>His guilt over the abandoned ship, set against the mine owner Dhanraj's neglect of the miners</t>
        </is>
      </c>
      <c r="AA68" s="19" t="inlineStr">
        <is>
          <t>From a self-punishing outcast to the man who helps lead the rescue of trapped miners and overcomes his past.</t>
        </is>
      </c>
      <c r="AB68" s="19" t="inlineStr">
        <is>
          <t>Flawed but good-hearted</t>
        </is>
      </c>
      <c r="AC68" s="5" t="inlineStr">
        <is>
          <t>Survives the flood rescue, in which Mangal dies.</t>
        </is>
      </c>
      <c r="AD68" s="5" t="inlineStr">
        <is>
          <t>Raakhee</t>
        </is>
      </c>
      <c r="AE68" s="5" t="inlineStr">
        <is>
          <t>Secondary</t>
        </is>
      </c>
      <c r="AF68" s="20" t="n">
        <v>3</v>
      </c>
      <c r="AG68" s="19" t="inlineStr">
        <is>
          <t>Romance subordinate to another genre</t>
        </is>
      </c>
      <c r="AH68" s="5" t="n"/>
      <c r="AI68" s="21" t="n">
        <v>3</v>
      </c>
      <c r="AJ68" s="21" t="n">
        <v>6</v>
      </c>
      <c r="AK68" s="5" t="n"/>
      <c r="AL68" s="5" t="n"/>
      <c r="AM68" s="5" t="inlineStr">
        <is>
          <t>INR crore</t>
        </is>
      </c>
      <c r="AN68" s="5" t="inlineStr">
        <is>
          <t>Average (Box Office India)</t>
        </is>
      </c>
      <c r="AO68" s="18" t="inlineStr">
        <is>
          <t>5 (Box Office India, 1979)</t>
        </is>
      </c>
      <c r="AP68" s="19" t="n"/>
      <c r="AQ68" s="19" t="n"/>
      <c r="AR68" s="5" t="inlineStr">
        <is>
          <t>SOURCE-001; SOURCE-065; SOURCE-319; SOURCE-346</t>
        </is>
      </c>
      <c r="AS68" s="5" t="inlineStr">
        <is>
          <t>Medium</t>
        </is>
      </c>
      <c r="AT68" s="5" t="inlineStr">
        <is>
          <t>Source material rewritten from the article lead; the infobox value ran two items together. Box Office India lists the film as Kala Patthar with the note 'Good in Big Cities'. Wikipedia calls it the fourth collaboration of Yash Chopra with Shashi Kapoor and Bachchan.</t>
        </is>
      </c>
    </row>
    <row r="69" ht="94" customHeight="1">
      <c r="A69" s="15" t="inlineStr">
        <is>
          <t>FILM-068</t>
        </is>
      </c>
      <c r="B69" s="5" t="inlineStr">
        <is>
          <t>Manzil</t>
        </is>
      </c>
      <c r="C69" s="16" t="n">
        <v>29126</v>
      </c>
      <c r="D69" s="17" t="n">
        <v>1979</v>
      </c>
      <c r="E69" s="5" t="inlineStr">
        <is>
          <t>1970s</t>
        </is>
      </c>
      <c r="F69" s="5" t="inlineStr">
        <is>
          <t>Hindi</t>
        </is>
      </c>
      <c r="G69" s="5" t="inlineStr">
        <is>
          <t>Romantic drama</t>
        </is>
      </c>
      <c r="H69" s="5" t="n"/>
      <c r="I69" s="17" t="n">
        <v>114</v>
      </c>
      <c r="J69" s="5" t="inlineStr">
        <is>
          <t>Basu Chatterjee</t>
        </is>
      </c>
      <c r="K69" s="5" t="inlineStr">
        <is>
          <t>Jai Pawar; Raj Prakash; Rajiv Suri</t>
        </is>
      </c>
      <c r="L69" s="5" t="n"/>
      <c r="M69" s="5" t="inlineStr">
        <is>
          <t>Ashish Burman; Basu Chatterjee</t>
        </is>
      </c>
      <c r="N69" s="5" t="inlineStr">
        <is>
          <t>Remake of 1965 Bengali film Akash Kusum</t>
        </is>
      </c>
      <c r="O69" s="5" t="inlineStr">
        <is>
          <t>R. D. Burman</t>
        </is>
      </c>
      <c r="P69" s="5" t="n"/>
      <c r="Q69" s="5" t="inlineStr">
        <is>
          <t>Yogesh</t>
        </is>
      </c>
      <c r="R69" s="5" t="inlineStr">
        <is>
          <t>Ajay Chandra</t>
        </is>
      </c>
      <c r="S69" s="5" t="n"/>
      <c r="T69" s="5" t="inlineStr">
        <is>
          <t>Lead</t>
        </is>
      </c>
      <c r="U69" s="20" t="n">
        <v>1</v>
      </c>
      <c r="V69" s="5" t="inlineStr">
        <is>
          <t>Aspiring entrepreneur refurbishing galvanometers</t>
        </is>
      </c>
      <c r="W69" s="5" t="inlineStr">
        <is>
          <t>Middle-class young man whose mother backs him with insurance money and her gold jewellery</t>
        </is>
      </c>
      <c r="X69" s="19" t="inlineStr">
        <is>
          <t>Ajay Chandra, an ambitious young man, falls for the wealthy Aruna Khosla and pretends to be rich with his friend Prakash's suit, car and flat. His galvanometer business collapses when rivals bribe his technician, and Aruna's lawyer father prosecutes him for fraud. Ajay confesses to Aruna, learns to repair the instruments himself with his mother's savings, and is cleared in court.</t>
        </is>
      </c>
      <c r="Y69" s="19" t="inlineStr">
        <is>
          <t>Business success that will make him worthy of Aruna</t>
        </is>
      </c>
      <c r="Z69" s="19" t="inlineStr">
        <is>
          <t>His pretence of wealth and the failing business that exposes it</t>
        </is>
      </c>
      <c r="AA69" s="19" t="inlineStr">
        <is>
          <t>From a dreamer who fakes wealth to a self-reliant entrepreneur.</t>
        </is>
      </c>
      <c r="AB69" s="19" t="inlineStr">
        <is>
          <t>Flawed but good-hearted</t>
        </is>
      </c>
      <c r="AC69" s="5" t="inlineStr">
        <is>
          <t>Cleared when the case is withdrawn; the bachchansir blog says he wins over Aruna's father.</t>
        </is>
      </c>
      <c r="AD69" s="5" t="inlineStr">
        <is>
          <t>Moushumi Chatterjee</t>
        </is>
      </c>
      <c r="AE69" s="5" t="inlineStr">
        <is>
          <t>Major</t>
        </is>
      </c>
      <c r="AF69" s="20" t="n">
        <v>6</v>
      </c>
      <c r="AG69" s="19" t="inlineStr">
        <is>
          <t>United couple versus external world</t>
        </is>
      </c>
      <c r="AH69" s="5" t="n"/>
      <c r="AI69" s="5" t="n"/>
      <c r="AJ69" s="5" t="n"/>
      <c r="AK69" s="5" t="n"/>
      <c r="AL69" s="5" t="n"/>
      <c r="AM69" s="5" t="n"/>
      <c r="AN69" s="5" t="n"/>
      <c r="AO69" s="18" t="n"/>
      <c r="AP69" s="19" t="inlineStr">
        <is>
          <t>Baradwaj Rangan (Film Companion, 2020) calls Manzil 'surely the only Hindi film with galvanometers in the plot' and singles out its melodramatic concluding portions as unlike Basu Chatterjee's gentle style.</t>
        </is>
      </c>
      <c r="AQ69" s="19" t="n"/>
      <c r="AR69" s="5" t="inlineStr">
        <is>
          <t>SOURCE-001; SOURCE-066; SOURCE-319; SOURCE-333; SOURCE-345</t>
        </is>
      </c>
      <c r="AS69" s="5" t="inlineStr">
        <is>
          <t>Medium</t>
        </is>
      </c>
      <c r="AT69" s="5" t="inlineStr">
        <is>
          <t>Not among the 20 titles on Box Office India's 1979 page.</t>
        </is>
      </c>
    </row>
    <row r="70" ht="124" customHeight="1">
      <c r="A70" s="15" t="inlineStr">
        <is>
          <t>FILM-069</t>
        </is>
      </c>
      <c r="B70" s="5" t="inlineStr">
        <is>
          <t>Suhaag</t>
        </is>
      </c>
      <c r="C70" s="16" t="n">
        <v>29175</v>
      </c>
      <c r="D70" s="17" t="n">
        <v>1979</v>
      </c>
      <c r="E70" s="5" t="inlineStr">
        <is>
          <t>1970s</t>
        </is>
      </c>
      <c r="F70" s="5" t="inlineStr">
        <is>
          <t>Hindi</t>
        </is>
      </c>
      <c r="G70" s="5" t="inlineStr">
        <is>
          <t>Action drama</t>
        </is>
      </c>
      <c r="H70" s="5" t="inlineStr">
        <is>
          <t>Family drama</t>
        </is>
      </c>
      <c r="I70" s="17" t="n">
        <v>169</v>
      </c>
      <c r="J70" s="5" t="inlineStr">
        <is>
          <t>Manmohan Desai</t>
        </is>
      </c>
      <c r="K70" s="5" t="inlineStr">
        <is>
          <t>Rajinder Kumar Sharma; Ramesh Sharma; Shakti Subhash Sharma; Prakash Trehan</t>
        </is>
      </c>
      <c r="L70" s="5" t="n"/>
      <c r="M70" s="5" t="inlineStr">
        <is>
          <t>Kader Khan; Prayag Raj; K. K. Shukla</t>
        </is>
      </c>
      <c r="N70" s="5" t="n"/>
      <c r="O70" s="5" t="inlineStr">
        <is>
          <t>Laxmikant–Pyarelal</t>
        </is>
      </c>
      <c r="P70" s="5" t="n"/>
      <c r="Q70" s="5" t="n"/>
      <c r="R70" s="5" t="inlineStr">
        <is>
          <t>Amit Kapoor</t>
        </is>
      </c>
      <c r="S70" s="5" t="n"/>
      <c r="T70" s="5" t="inlineStr">
        <is>
          <t>Co-lead</t>
        </is>
      </c>
      <c r="U70" s="20" t="n">
        <v>2</v>
      </c>
      <c r="V70" s="5" t="inlineStr">
        <is>
          <t>Petty criminal</t>
        </is>
      </c>
      <c r="W70" s="5" t="inlineStr">
        <is>
          <t>Stolen at birth from his mother Durga and raised by the bootlegger Pascal, who makes him an alcoholic petty criminal</t>
        </is>
      </c>
      <c r="X70" s="19" t="inlineStr">
        <is>
          <t>Amit, one of twins stolen at birth and raised by the bootlegger Pascal, grows into a hard-drinking petty criminal who courts the nautch girl Basanti. After clashing with the police officer Kishan, his unknown twin, the two become friends. Hired by his own estranged father Vikram to kill Kishan, Amit warns him instead, and when Kishan is blinded in the attack, Amit sets out to find the man behind it.</t>
        </is>
      </c>
      <c r="Y70" s="19" t="inlineStr">
        <is>
          <t>Loyalty to Kishan and revenge on the man who blinded him</t>
        </is>
      </c>
      <c r="Z70" s="19" t="inlineStr">
        <is>
          <t>Being hired to kill the friend who is secretly his brother</t>
        </is>
      </c>
      <c r="AA70" s="19" t="inlineStr">
        <is>
          <t>From Pascal's exploited petty criminal to Kishan's protector and avenger.</t>
        </is>
      </c>
      <c r="AB70" s="19" t="inlineStr">
        <is>
          <t>Flawed but good-hearted</t>
        </is>
      </c>
      <c r="AC70" s="5" t="n"/>
      <c r="AD70" s="5" t="inlineStr">
        <is>
          <t>Rekha</t>
        </is>
      </c>
      <c r="AE70" s="5" t="inlineStr">
        <is>
          <t>Secondary</t>
        </is>
      </c>
      <c r="AF70" s="20" t="n">
        <v>3</v>
      </c>
      <c r="AG70" s="19" t="inlineStr">
        <is>
          <t>Romance subordinate to another genre</t>
        </is>
      </c>
      <c r="AH70" s="21" t="n">
        <v>2</v>
      </c>
      <c r="AI70" s="21" t="n">
        <v>5</v>
      </c>
      <c r="AJ70" s="21" t="n">
        <v>10</v>
      </c>
      <c r="AK70" s="5" t="n"/>
      <c r="AL70" s="5" t="n"/>
      <c r="AM70" s="5" t="inlineStr">
        <is>
          <t>INR crore</t>
        </is>
      </c>
      <c r="AN70" s="5" t="inlineStr">
        <is>
          <t>Hit (Box Office India)</t>
        </is>
      </c>
      <c r="AO70" s="18" t="inlineStr">
        <is>
          <t>1 (Box Office India, 1979)</t>
        </is>
      </c>
      <c r="AP70" s="19" t="n"/>
      <c r="AQ70" s="19" t="n"/>
      <c r="AR70" s="5" t="inlineStr">
        <is>
          <t>SOURCE-001; SOURCE-067; SOURCE-319; SOURCE-347</t>
        </is>
      </c>
      <c r="AS70" s="5" t="inlineStr">
        <is>
          <t>Medium</t>
        </is>
      </c>
      <c r="AT70" s="5" t="inlineStr">
        <is>
          <t>Infobox gross '₹50 million' has no nett/gross label and is not entered. Wikipedia's infobox gives a budget of ₹20 million and a gross of ₹50 million, citing Box Office India; Box Office India's 1979 page lists gross ₹10 crore and nett ₹5 crore, so the infobox 'gross' equals the nett. Only the yearly page's labelled figures are entered. Neither Wikipedia nor the blog excerpt gives the ending.</t>
        </is>
      </c>
    </row>
    <row r="71" ht="94" customHeight="1">
      <c r="A71" s="15" t="inlineStr">
        <is>
          <t>FILM-070</t>
        </is>
      </c>
      <c r="B71" s="5" t="inlineStr">
        <is>
          <t>Do Aur Do Paanch</t>
        </is>
      </c>
      <c r="C71" s="16" t="n">
        <v>29261</v>
      </c>
      <c r="D71" s="17" t="n">
        <v>1980</v>
      </c>
      <c r="E71" s="5" t="inlineStr">
        <is>
          <t>1980s</t>
        </is>
      </c>
      <c r="F71" s="5" t="inlineStr">
        <is>
          <t>Hindi</t>
        </is>
      </c>
      <c r="G71" s="5" t="inlineStr">
        <is>
          <t>Comedy</t>
        </is>
      </c>
      <c r="H71" s="5" t="inlineStr">
        <is>
          <t>Crime</t>
        </is>
      </c>
      <c r="I71" s="18" t="n"/>
      <c r="J71" s="5" t="inlineStr">
        <is>
          <t>Rakesh Kumar</t>
        </is>
      </c>
      <c r="K71" s="5" t="inlineStr">
        <is>
          <t>Sandow M. M. A. Chinnappa Thevar (presenter); C. Dhandyadupani</t>
        </is>
      </c>
      <c r="L71" s="5" t="inlineStr">
        <is>
          <t>Devar Films</t>
        </is>
      </c>
      <c r="M71" s="5" t="inlineStr">
        <is>
          <t>Sachin Bhowmick; Kader Khan</t>
        </is>
      </c>
      <c r="N71" s="5" t="n"/>
      <c r="O71" s="5" t="inlineStr">
        <is>
          <t>Rajesh Roshan</t>
        </is>
      </c>
      <c r="P71" s="5" t="n"/>
      <c r="Q71" s="5" t="n"/>
      <c r="R71" s="5" t="inlineStr">
        <is>
          <t>Vijay</t>
        </is>
      </c>
      <c r="S71" s="5" t="inlineStr">
        <is>
          <t>Ram</t>
        </is>
      </c>
      <c r="T71" s="5" t="inlineStr">
        <is>
          <t>Co-lead</t>
        </is>
      </c>
      <c r="U71" s="20" t="n">
        <v>2</v>
      </c>
      <c r="V71" s="5" t="inlineStr">
        <is>
          <t>Petty burglar posing as a school PE instructor</t>
        </is>
      </c>
      <c r="W71" s="5" t="inlineStr">
        <is>
          <t>Small-time crook working for a criminal boss</t>
        </is>
      </c>
      <c r="X71" s="19" t="inlineStr">
        <is>
          <t>Vijay, a petty burglar, and his sworn rival Sunil are separately sent to kidnap Bittoo, a rich man's son, from his school. Vijay joins the staff as the PE instructor 'Ram' and romances Anju, the principal's daughter. Growing fond of the boy, both crooks drop the plan, and when Sunil's boss Uncle Jagdish abducts Bittoo himself, the rivals team up to rescue him.</t>
        </is>
      </c>
      <c r="Y71" s="19" t="inlineStr">
        <is>
          <t>The ransom at first, then Bittoo's safety</t>
        </is>
      </c>
      <c r="Z71" s="19" t="inlineStr">
        <is>
          <t>His rivalry with Sunil and the kidnapping job he comes to reject</t>
        </is>
      </c>
      <c r="AA71" s="19" t="inlineStr">
        <is>
          <t>From a kidnapper in disguise to a reformed man who rescues the child.</t>
        </is>
      </c>
      <c r="AB71" s="19" t="inlineStr">
        <is>
          <t>Flawed but good-hearted</t>
        </is>
      </c>
      <c r="AC71" s="5" t="inlineStr">
        <is>
          <t>Rescues Bittoo with Sunil; Uncle Jagdish and his men are arrested.</t>
        </is>
      </c>
      <c r="AD71" s="5" t="inlineStr">
        <is>
          <t>Parveen Babi</t>
        </is>
      </c>
      <c r="AE71" s="5" t="inlineStr">
        <is>
          <t>Secondary</t>
        </is>
      </c>
      <c r="AF71" s="20" t="n">
        <v>3</v>
      </c>
      <c r="AG71" s="19" t="inlineStr">
        <is>
          <t>Romance subordinate to another genre</t>
        </is>
      </c>
      <c r="AH71" s="5" t="n"/>
      <c r="AI71" s="21" t="n">
        <v>1.5</v>
      </c>
      <c r="AJ71" s="21" t="n">
        <v>3</v>
      </c>
      <c r="AK71" s="5" t="n"/>
      <c r="AL71" s="5" t="n"/>
      <c r="AM71" s="5" t="inlineStr">
        <is>
          <t>INR crore</t>
        </is>
      </c>
      <c r="AN71" s="5" t="inlineStr">
        <is>
          <t>Flop (Box Office India)</t>
        </is>
      </c>
      <c r="AO71" s="18" t="inlineStr">
        <is>
          <t>19 (Box Office India, 1980)</t>
        </is>
      </c>
      <c r="AP71" s="19" t="inlineStr">
        <is>
          <t>Post-Punk Cinema Club (blog, 2008) says Hema Malini and Parveen Babi are 'relegated to the most menial of supporting roles'.</t>
        </is>
      </c>
      <c r="AQ71" s="19" t="n"/>
      <c r="AR71" s="5" t="inlineStr">
        <is>
          <t>SOURCE-001; SOURCE-070; SOURCE-320; SOURCE-351</t>
        </is>
      </c>
      <c r="AS71" s="5" t="inlineStr">
        <is>
          <t>Medium</t>
        </is>
      </c>
      <c r="AT71" s="5" t="inlineStr">
        <is>
          <t>Producer credit rejoined: the extracted value had split '(presenter)' into its own item.</t>
        </is>
      </c>
    </row>
    <row r="72" ht="124" customHeight="1">
      <c r="A72" s="15" t="inlineStr">
        <is>
          <t>FILM-071</t>
        </is>
      </c>
      <c r="B72" s="5" t="inlineStr">
        <is>
          <t>Dostana</t>
        </is>
      </c>
      <c r="C72" s="16" t="n">
        <v>29511</v>
      </c>
      <c r="D72" s="17" t="n">
        <v>1980</v>
      </c>
      <c r="E72" s="5" t="inlineStr">
        <is>
          <t>1980s</t>
        </is>
      </c>
      <c r="F72" s="5" t="inlineStr">
        <is>
          <t>Hindi</t>
        </is>
      </c>
      <c r="G72" s="5" t="inlineStr">
        <is>
          <t>Action drama</t>
        </is>
      </c>
      <c r="H72" s="5" t="inlineStr">
        <is>
          <t>Crime</t>
        </is>
      </c>
      <c r="I72" s="17" t="n">
        <v>153</v>
      </c>
      <c r="J72" s="5" t="inlineStr">
        <is>
          <t>Raj Khosla</t>
        </is>
      </c>
      <c r="K72" s="5" t="inlineStr">
        <is>
          <t>Yash Johar</t>
        </is>
      </c>
      <c r="L72" s="5" t="n"/>
      <c r="M72" s="5" t="inlineStr">
        <is>
          <t>Salim–Javed</t>
        </is>
      </c>
      <c r="N72" s="5" t="n"/>
      <c r="O72" s="5" t="inlineStr">
        <is>
          <t>Laxmikant–Pyarelal</t>
        </is>
      </c>
      <c r="P72" s="5" t="n"/>
      <c r="Q72" s="5" t="inlineStr">
        <is>
          <t>Anand Bakshi</t>
        </is>
      </c>
      <c r="R72" s="5" t="inlineStr">
        <is>
          <t>CID Inspector Vijay Verma</t>
        </is>
      </c>
      <c r="S72" s="5" t="n"/>
      <c r="T72" s="5" t="inlineStr">
        <is>
          <t>Co-lead</t>
        </is>
      </c>
      <c r="U72" s="20" t="n">
        <v>1</v>
      </c>
      <c r="V72" s="5" t="inlineStr">
        <is>
          <t>CID inspector</t>
        </is>
      </c>
      <c r="W72" s="5" t="inlineStr">
        <is>
          <t>Police officer whose best friend Ravi is a lawyer</t>
        </is>
      </c>
      <c r="X72" s="19" t="inlineStr">
        <is>
          <t>CID Inspector Vijay Verma and his best friend Ravi, a lawyer secretly working for the smuggler Daaga, both fall for Sheetal, who loves Vijay. When Ravi confesses his feelings, Vijay writes to Sheetal giving her up. Daaga turns Ravi against Vijay with a photograph and frames Vijay for murder. Ravi reads the letter and repents, and the friends defeat Daaga, whom Vijay shoots dead.</t>
        </is>
      </c>
      <c r="Y72" s="19" t="inlineStr">
        <is>
          <t>Loyalty to Ravi and bringing down Daaga</t>
        </is>
      </c>
      <c r="Z72" s="19" t="inlineStr">
        <is>
          <t>Rivalry with his best friend over Sheetal, exploited by Daaga</t>
        </is>
      </c>
      <c r="AA72" s="19" t="inlineStr">
        <is>
          <t>From a lover ready to give up Sheetal for his friend to a framed man whose friendship is restored.</t>
        </is>
      </c>
      <c r="AB72" s="19" t="inlineStr">
        <is>
          <t>Heroic</t>
        </is>
      </c>
      <c r="AC72" s="5" t="inlineStr">
        <is>
          <t>Kills Daaga after Tony dies in his arms, promising to look after Tony's son Johnny; reconciled with Ravi.</t>
        </is>
      </c>
      <c r="AD72" s="5" t="inlineStr">
        <is>
          <t>Zeenat Aman</t>
        </is>
      </c>
      <c r="AE72" s="5" t="inlineStr">
        <is>
          <t>Major</t>
        </is>
      </c>
      <c r="AF72" s="20" t="n">
        <v>6</v>
      </c>
      <c r="AG72" s="19" t="inlineStr">
        <is>
          <t>Love triangle</t>
        </is>
      </c>
      <c r="AH72" s="5" t="n"/>
      <c r="AI72" s="21" t="n">
        <v>4.5</v>
      </c>
      <c r="AJ72" s="21" t="n">
        <v>9</v>
      </c>
      <c r="AK72" s="5" t="n"/>
      <c r="AL72" s="5" t="n"/>
      <c r="AM72" s="5" t="inlineStr">
        <is>
          <t>INR crore</t>
        </is>
      </c>
      <c r="AN72" s="5" t="inlineStr">
        <is>
          <t>Super Hit (Box Office India)</t>
        </is>
      </c>
      <c r="AO72" s="18" t="inlineStr">
        <is>
          <t>4 (Box Office India, 1980)</t>
        </is>
      </c>
      <c r="AP72" s="19" t="n"/>
      <c r="AQ72" s="19" t="n"/>
      <c r="AR72" s="5" t="inlineStr">
        <is>
          <t>SOURCE-001; SOURCE-071; SOURCE-320</t>
        </is>
      </c>
      <c r="AS72" s="5" t="inlineStr">
        <is>
          <t>Medium</t>
        </is>
      </c>
      <c r="AT72" s="5" t="inlineStr">
        <is>
          <t>Director value cleaned: the extracted text ended in a wikitext comment marker. Wikipedia, citing Bollywood Hungama, gives Indian nett ₹4.50 crore, domestic gross ₹9 crore and an estimated worldwide gross of ₹9.25 crore; the domestic figures match Box Office India. The worldwide estimate is not entered because the Bollywood Hungama page was not fetched. The fetched plot does not say whether Vijay and Sheetal end up together.</t>
        </is>
      </c>
    </row>
    <row r="73" ht="94" customHeight="1">
      <c r="A73" s="15" t="inlineStr">
        <is>
          <t>FILM-072</t>
        </is>
      </c>
      <c r="B73" s="5" t="inlineStr">
        <is>
          <t>Ram Balram</t>
        </is>
      </c>
      <c r="C73" s="16" t="n">
        <v>29553</v>
      </c>
      <c r="D73" s="17" t="n">
        <v>1980</v>
      </c>
      <c r="E73" s="5" t="inlineStr">
        <is>
          <t>1980s</t>
        </is>
      </c>
      <c r="F73" s="5" t="inlineStr">
        <is>
          <t>Hindi</t>
        </is>
      </c>
      <c r="G73" s="5" t="inlineStr">
        <is>
          <t>Action thriller</t>
        </is>
      </c>
      <c r="H73" s="5" t="inlineStr">
        <is>
          <t>Family drama</t>
        </is>
      </c>
      <c r="I73" s="17" t="n">
        <v>171</v>
      </c>
      <c r="J73" s="5" t="inlineStr">
        <is>
          <t>Vijay Anand</t>
        </is>
      </c>
      <c r="K73" s="5" t="inlineStr">
        <is>
          <t>Tito</t>
        </is>
      </c>
      <c r="L73" s="5" t="n"/>
      <c r="M73" s="5" t="inlineStr">
        <is>
          <t>Vijay Anand</t>
        </is>
      </c>
      <c r="N73" s="5" t="n"/>
      <c r="O73" s="5" t="inlineStr">
        <is>
          <t>Laxmikant–Pyarelal</t>
        </is>
      </c>
      <c r="P73" s="5" t="n"/>
      <c r="Q73" s="5" t="inlineStr">
        <is>
          <t>Anand Bakshi</t>
        </is>
      </c>
      <c r="R73" s="5" t="inlineStr">
        <is>
          <t>Inspector Balram Singh</t>
        </is>
      </c>
      <c r="S73" s="5" t="n"/>
      <c r="T73" s="5" t="inlineStr">
        <is>
          <t>Co-lead</t>
        </is>
      </c>
      <c r="U73" s="20" t="n">
        <v>2</v>
      </c>
      <c r="V73" s="5" t="inlineStr">
        <is>
          <t>Police inspector</t>
        </is>
      </c>
      <c r="W73" s="5" t="inlineStr">
        <is>
          <t>Raised with his elder brother Ram by their uncle Jagatpal, who secretly killed their father and ruled them by fear</t>
        </is>
      </c>
      <c r="X73" s="19" t="inlineStr">
        <is>
          <t>Balram and his elder brother Ram grow up under their uncle Jagatpal, who murdered their parents and bullies them with a needle-tipped cane. Jagatpal makes Ram a thief and Balram a policeman to shield him. Balram turns the scheme around by making Ram a police informer inside the smuggling underworld, becoming a star officer. He falls for Shobha, and when their mother returns alive the brothers unite against Jagatpal.</t>
        </is>
      </c>
      <c r="Y73" s="19" t="inlineStr">
        <is>
          <t>Freeing himself and Ram from Jagatpal's control</t>
        </is>
      </c>
      <c r="Z73" s="19" t="inlineStr">
        <is>
          <t>His uncle's plan to use Balram's police post to protect Ram's thefts</t>
        </is>
      </c>
      <c r="AA73" s="19" t="inlineStr">
        <is>
          <t>From an intimidated nephew to the officer who, with Ram, turns on Jagatpal.</t>
        </is>
      </c>
      <c r="AB73" s="19" t="inlineStr">
        <is>
          <t>Heroic</t>
        </is>
      </c>
      <c r="AC73" s="5" t="inlineStr">
        <is>
          <t>Unites with Ram and their mother to take down Jagatpal.</t>
        </is>
      </c>
      <c r="AD73" s="5" t="inlineStr">
        <is>
          <t>Rekha</t>
        </is>
      </c>
      <c r="AE73" s="5" t="inlineStr">
        <is>
          <t>Minor</t>
        </is>
      </c>
      <c r="AF73" s="20" t="n">
        <v>2</v>
      </c>
      <c r="AG73" s="19" t="inlineStr">
        <is>
          <t>Romance subordinate to another genre</t>
        </is>
      </c>
      <c r="AH73" s="5" t="n"/>
      <c r="AI73" s="21" t="n">
        <v>4.75</v>
      </c>
      <c r="AJ73" s="21" t="n">
        <v>9.5</v>
      </c>
      <c r="AK73" s="5" t="n"/>
      <c r="AL73" s="5" t="n"/>
      <c r="AM73" s="5" t="inlineStr">
        <is>
          <t>INR crore</t>
        </is>
      </c>
      <c r="AN73" s="5" t="inlineStr">
        <is>
          <t>Semi Hit (Box Office India)</t>
        </is>
      </c>
      <c r="AO73" s="18" t="inlineStr">
        <is>
          <t>3 (Box Office India, 1980)</t>
        </is>
      </c>
      <c r="AP73" s="19" t="n"/>
      <c r="AQ73" s="19" t="n"/>
      <c r="AR73" s="5" t="inlineStr">
        <is>
          <t>SOURCE-001; SOURCE-072; SOURCE-320</t>
        </is>
      </c>
      <c r="AS73" s="5" t="inlineStr">
        <is>
          <t>Medium</t>
        </is>
      </c>
      <c r="AT73" s="5" t="inlineStr">
        <is>
          <t>No Romances row: the fetched sources say only that Balram falls for Shobha, a professor's daughter, which is too little to score the pairing. Wikipedia's 'lifetime collection of ₹4.7 crore' has no nett or gross label; it is close to Box Office India's nett of ₹4.75 crore.</t>
        </is>
      </c>
    </row>
    <row r="74" ht="109" customHeight="1">
      <c r="A74" s="15" t="inlineStr">
        <is>
          <t>FILM-073</t>
        </is>
      </c>
      <c r="B74" s="5" t="inlineStr">
        <is>
          <t>Shaan</t>
        </is>
      </c>
      <c r="C74" s="16" t="n">
        <v>29567</v>
      </c>
      <c r="D74" s="17" t="n">
        <v>1980</v>
      </c>
      <c r="E74" s="5" t="inlineStr">
        <is>
          <t>1980s</t>
        </is>
      </c>
      <c r="F74" s="5" t="inlineStr">
        <is>
          <t>Hindi</t>
        </is>
      </c>
      <c r="G74" s="5" t="inlineStr">
        <is>
          <t>Action thriller</t>
        </is>
      </c>
      <c r="H74" s="5" t="inlineStr">
        <is>
          <t>Crime</t>
        </is>
      </c>
      <c r="I74" s="17" t="n">
        <v>181</v>
      </c>
      <c r="J74" s="5" t="inlineStr">
        <is>
          <t>Ramesh Sippy</t>
        </is>
      </c>
      <c r="K74" s="5" t="inlineStr">
        <is>
          <t>G. P. Sippy</t>
        </is>
      </c>
      <c r="L74" s="5" t="inlineStr">
        <is>
          <t>Sippy Films</t>
        </is>
      </c>
      <c r="M74" s="5" t="inlineStr">
        <is>
          <t>Salim–Javed</t>
        </is>
      </c>
      <c r="N74" s="5" t="n"/>
      <c r="O74" s="5" t="inlineStr">
        <is>
          <t>R. D. Burman</t>
        </is>
      </c>
      <c r="P74" s="5" t="n"/>
      <c r="Q74" s="5" t="inlineStr">
        <is>
          <t>Anand Bakshi</t>
        </is>
      </c>
      <c r="R74" s="5" t="inlineStr">
        <is>
          <t>Vijay Kumar</t>
        </is>
      </c>
      <c r="S74" s="5" t="n"/>
      <c r="T74" s="5" t="inlineStr">
        <is>
          <t>Ensemble lead</t>
        </is>
      </c>
      <c r="U74" s="20" t="n">
        <v>3</v>
      </c>
      <c r="V74" s="5" t="inlineStr">
        <is>
          <t>Con artist</t>
        </is>
      </c>
      <c r="W74" s="5" t="inlineStr">
        <is>
          <t>Younger brother of DCP Shiv Kumar; lives in Bombay with his brother Ravi, conning wealthy people</t>
        </is>
      </c>
      <c r="X74" s="19" t="inlineStr">
        <is>
          <t>Vijay and his brother Ravi are Bombay con men who recruit Renu, Chacha and the thief Sunita, with whom Vijay falls in love. Arrested by their policeman brother Shiv, they vow to reform. When the crime lord Shakaal murders Shiv, they join the marksman Rakesh, infiltrate Shakaal's island, where Vijay kills the crocodile, and destroy him.</t>
        </is>
      </c>
      <c r="Y74" s="19" t="inlineStr">
        <is>
          <t>Easy money, then revenge for Shiv's murder</t>
        </is>
      </c>
      <c r="Z74" s="19" t="inlineStr">
        <is>
          <t>Shakaal's murder of their brother</t>
        </is>
      </c>
      <c r="AA74" s="19" t="inlineStr">
        <is>
          <t>From a con man at odds with the law to an avenger who destroys Shakaal.</t>
        </is>
      </c>
      <c r="AB74" s="19" t="inlineStr">
        <is>
          <t>Flawed but good-hearted</t>
        </is>
      </c>
      <c r="AC74" s="5" t="inlineStr">
        <is>
          <t>Escapes Shakaal's exploding island by helicopter with Ravi, Rakesh, their girlfriends and Chacha.</t>
        </is>
      </c>
      <c r="AD74" s="5" t="inlineStr">
        <is>
          <t>Parveen Babi</t>
        </is>
      </c>
      <c r="AE74" s="5" t="inlineStr">
        <is>
          <t>Secondary</t>
        </is>
      </c>
      <c r="AF74" s="20" t="n">
        <v>3</v>
      </c>
      <c r="AG74" s="19" t="inlineStr">
        <is>
          <t>Romance subordinate to another genre</t>
        </is>
      </c>
      <c r="AH74" s="5" t="inlineStr">
        <is>
          <t>₹42–42.5 million</t>
        </is>
      </c>
      <c r="AI74" s="21" t="n">
        <v>4.25</v>
      </c>
      <c r="AJ74" s="21" t="n">
        <v>8.5</v>
      </c>
      <c r="AK74" s="5" t="n"/>
      <c r="AL74" s="5" t="n"/>
      <c r="AM74" s="5" t="inlineStr">
        <is>
          <t>INR crore</t>
        </is>
      </c>
      <c r="AN74" s="5" t="inlineStr">
        <is>
          <t>Below Average (Box Office India)</t>
        </is>
      </c>
      <c r="AO74" s="18" t="inlineStr">
        <is>
          <t>5 (Box Office India, 1980)</t>
        </is>
      </c>
      <c r="AP74" s="19" t="n"/>
      <c r="AQ74" s="19" t="n"/>
      <c r="AR74" s="5" t="inlineStr">
        <is>
          <t>SOURCE-001; SOURCE-073; SOURCE-320</t>
        </is>
      </c>
      <c r="AS74" s="5" t="inlineStr">
        <is>
          <t>Medium</t>
        </is>
      </c>
      <c r="AT74" s="5" t="inlineStr">
        <is>
          <t>Infobox gross '₹85-125 million' has no nett/gross label and is not entered. Wikipedia says the film grossed ₹12.5 crore, and its infobox gives a budget of ₹42–42.5 million and a gross of ₹85–125 million from BollyViewsYt, a weak source. Box Office India lists gross ₹8.5 crore and nett ₹4.25 crore, Below Average; only its figures are entered.</t>
        </is>
      </c>
    </row>
    <row r="75" ht="154" customHeight="1">
      <c r="A75" s="15" t="inlineStr">
        <is>
          <t>FILM-075</t>
        </is>
      </c>
      <c r="B75" s="5" t="inlineStr">
        <is>
          <t>Barsaat Ki Ek Raat</t>
        </is>
      </c>
      <c r="C75" s="16" t="n">
        <v>29621</v>
      </c>
      <c r="D75" s="17" t="n">
        <v>1981</v>
      </c>
      <c r="E75" s="5" t="inlineStr">
        <is>
          <t>1980s</t>
        </is>
      </c>
      <c r="F75" s="5" t="inlineStr">
        <is>
          <t>Bengali; Hindi</t>
        </is>
      </c>
      <c r="G75" s="5" t="inlineStr">
        <is>
          <t>Action drama</t>
        </is>
      </c>
      <c r="H75" s="5" t="inlineStr">
        <is>
          <t>Romance</t>
        </is>
      </c>
      <c r="I75" s="17" t="n">
        <v>142</v>
      </c>
      <c r="J75" s="5" t="inlineStr">
        <is>
          <t>Shakti Samanta</t>
        </is>
      </c>
      <c r="K75" s="5" t="inlineStr">
        <is>
          <t>Shakti Samanta</t>
        </is>
      </c>
      <c r="L75" s="5" t="inlineStr">
        <is>
          <t>Shakti Films</t>
        </is>
      </c>
      <c r="M75" s="5" t="inlineStr">
        <is>
          <t>Shaktipada Rajguru; Shakti Samanta</t>
        </is>
      </c>
      <c r="N75" s="5" t="inlineStr">
        <is>
          <t>Based on Anusandhan by Shaktipada Rajguru</t>
        </is>
      </c>
      <c r="O75" s="5" t="inlineStr">
        <is>
          <t>R. D. Burman</t>
        </is>
      </c>
      <c r="P75" s="5" t="n"/>
      <c r="Q75" s="5" t="inlineStr">
        <is>
          <t>Gouri Prasanna Majumdar; Anand Bakshi</t>
        </is>
      </c>
      <c r="R75" s="5" t="inlineStr">
        <is>
          <t>ACP Abhijeet Rai</t>
        </is>
      </c>
      <c r="S75" s="5" t="n"/>
      <c r="T75" s="5" t="inlineStr">
        <is>
          <t>Lead</t>
        </is>
      </c>
      <c r="U75" s="20" t="n">
        <v>1</v>
      </c>
      <c r="V75" s="5" t="inlineStr">
        <is>
          <t>Senior police officer (ACP) working incognito</t>
        </is>
      </c>
      <c r="W75" s="5" t="inlineStr">
        <is>
          <t>High-ranking officer sent to a Darjeeling tea-estate area after villagers appeal for help</t>
        </is>
      </c>
      <c r="X75" s="19" t="inlineStr">
        <is>
          <t>Abhijeet arrives incognito at a Darjeeling tea estate terrorised by the corrupt merchant Sahuji and his son Kaaliram, and beats Kaali in every encounter. He falls in love with Rajni, the blind daughter of an honest manager, saves her from Kaali's assault, reveals himself as a senior officer and jails him. After Abhijeet and Rajni marry, the freed Kaali attacks her and she miscarries; as Abhijeet arrests him, Sahuji accidentally shoots his own son.</t>
        </is>
      </c>
      <c r="Y75" s="19" t="inlineStr">
        <is>
          <t>Ending Sahuji's and Kaaliram's reign of terror</t>
        </is>
      </c>
      <c r="Z75" s="19" t="inlineStr">
        <is>
          <t>The corrupt network protecting Kaaliram, which later reaches his own home</t>
        </is>
      </c>
      <c r="AA75" s="19" t="inlineStr">
        <is>
          <t>From a mysterious stranger to the officer who brings down Kaaliram, at the cost of his unborn child.</t>
        </is>
      </c>
      <c r="AB75" s="19" t="inlineStr">
        <is>
          <t>Heroic</t>
        </is>
      </c>
      <c r="AC75" s="5" t="inlineStr">
        <is>
          <t>Captures Kaaliram, who is killed by his father's stray shot; Abhijeet and Rajni lose their unborn child.</t>
        </is>
      </c>
      <c r="AD75" s="5" t="inlineStr">
        <is>
          <t>Raakhee</t>
        </is>
      </c>
      <c r="AE75" s="5" t="inlineStr">
        <is>
          <t>Major</t>
        </is>
      </c>
      <c r="AF75" s="20" t="n">
        <v>5</v>
      </c>
      <c r="AG75" s="19" t="inlineStr">
        <is>
          <t>United couple versus external world</t>
        </is>
      </c>
      <c r="AH75" s="5" t="n"/>
      <c r="AI75" s="21" t="n">
        <v>2</v>
      </c>
      <c r="AJ75" s="21" t="n">
        <v>4</v>
      </c>
      <c r="AK75" s="5" t="n"/>
      <c r="AL75" s="5" t="n"/>
      <c r="AM75" s="5" t="inlineStr">
        <is>
          <t>INR crore</t>
        </is>
      </c>
      <c r="AN75" s="5" t="inlineStr">
        <is>
          <t>Average (Box Office India)</t>
        </is>
      </c>
      <c r="AO75" s="18" t="inlineStr">
        <is>
          <t>15 (Box Office India, 1981)</t>
        </is>
      </c>
      <c r="AP75" s="19" t="inlineStr">
        <is>
          <t>India Today's review of 1981 (Sunil Sethi) said Bachchan's bravura 'palled' in Barsaat Ki Ek Raat.</t>
        </is>
      </c>
      <c r="AQ75" s="19" t="inlineStr">
        <is>
          <t>In 2018 Bachchan tweeted that the Bengali version, Anusandhan, was the top-grossing Bengali film (IndiaBlooms).</t>
        </is>
      </c>
      <c r="AR75" s="5" t="inlineStr">
        <is>
          <t>SOURCE-001; SOURCE-074; SOURCE-321; SOURCE-328; SOURCE-336</t>
        </is>
      </c>
      <c r="AS75" s="5" t="inlineStr">
        <is>
          <t>Medium</t>
        </is>
      </c>
      <c r="AT75" s="5" t="inlineStr">
        <is>
          <t>Filmography notes: Bilingual film; Simultaneously shot in Hindi and Bengali. Infobox release dates: 1981-02-04 (Bengali); 1981-02-20 (Hindi). Bilingual production shot simultaneously in Hindi and Bengali; the Bengali version, Anusandhan, has no separate row. The Wikipedia article is titled Anusandhan (1981 film). Box Office India's figures are for the Hindi version, with the business note 'Excellent in West Bengal'. The plot comes from the Anusandhan article; the Hindi heroine's name, Rajni, follows the cast list.</t>
        </is>
      </c>
    </row>
    <row r="76" ht="169" customHeight="1">
      <c r="A76" s="15" t="inlineStr">
        <is>
          <t>FILM-076</t>
        </is>
      </c>
      <c r="B76" s="5" t="inlineStr">
        <is>
          <t>Naseeb</t>
        </is>
      </c>
      <c r="C76" s="16" t="n">
        <v>29707</v>
      </c>
      <c r="D76" s="17" t="n">
        <v>1981</v>
      </c>
      <c r="E76" s="5" t="inlineStr">
        <is>
          <t>1980s</t>
        </is>
      </c>
      <c r="F76" s="5" t="inlineStr">
        <is>
          <t>Hindi</t>
        </is>
      </c>
      <c r="G76" s="5" t="inlineStr">
        <is>
          <t>Action drama</t>
        </is>
      </c>
      <c r="H76" s="5" t="inlineStr">
        <is>
          <t>Romance</t>
        </is>
      </c>
      <c r="I76" s="17" t="n">
        <v>182</v>
      </c>
      <c r="J76" s="5" t="inlineStr">
        <is>
          <t>Manmohan Desai</t>
        </is>
      </c>
      <c r="K76" s="5" t="inlineStr">
        <is>
          <t>Manmohan Desai</t>
        </is>
      </c>
      <c r="L76" s="5" t="n"/>
      <c r="M76" s="5" t="inlineStr">
        <is>
          <t>Kader Khan; Prayag Raj; K. K. Shukla</t>
        </is>
      </c>
      <c r="N76" s="5" t="n"/>
      <c r="O76" s="5" t="inlineStr">
        <is>
          <t>Laxmikant–Pyarelal</t>
        </is>
      </c>
      <c r="P76" s="5" t="n"/>
      <c r="Q76" s="5" t="inlineStr">
        <is>
          <t>Anand Bakshi</t>
        </is>
      </c>
      <c r="R76" s="5" t="inlineStr">
        <is>
          <t>John Jani Janardan (Johnny)</t>
        </is>
      </c>
      <c r="S76" s="5" t="n"/>
      <c r="T76" s="5" t="inlineStr">
        <is>
          <t>Lead</t>
        </is>
      </c>
      <c r="U76" s="20" t="n">
        <v>1</v>
      </c>
      <c r="V76" s="5" t="inlineStr">
        <is>
          <t>Hotel waiter</t>
        </is>
      </c>
      <c r="W76" s="5" t="inlineStr">
        <is>
          <t>Elder son of Namdev, a waiter framed for murder and presumed dead; works at the hotel built by his father's betrayers</t>
        </is>
      </c>
      <c r="X76" s="19" t="inlineStr">
        <is>
          <t>Johnny, son of the framed and presumed-dead waiter Namdev, works in the hotel that his father's betrayers built with a stolen lottery prize. He and his best friend Vicky fall for the singer Asha, who loves Johnny, while Julie loves Vicky. Johnny and Julie stage a sacrifice so that Vicky can have Asha, until Vicky returns her to Johnny. When Namdev reappears, Johnny helps expose Raghu and the Don.</t>
        </is>
      </c>
      <c r="Y76" s="19" t="inlineStr">
        <is>
          <t>Loyalty to Vicky and, later, clearing his father's name</t>
        </is>
      </c>
      <c r="Z76" s="19" t="inlineStr">
        <is>
          <t>His love for Asha against his friendship with Vicky</t>
        </is>
      </c>
      <c r="AA76" s="19" t="inlineStr">
        <is>
          <t>From a cheerful waiter who gives up his love to a son who helps prove his father innocent.</t>
        </is>
      </c>
      <c r="AB76" s="19" t="inlineStr">
        <is>
          <t>Heroic</t>
        </is>
      </c>
      <c r="AC76" s="5" t="inlineStr">
        <is>
          <t>Escapes the hotel fire; Namdev is proved innocent and ends up owning the hotel.</t>
        </is>
      </c>
      <c r="AD76" s="5" t="inlineStr">
        <is>
          <t>Hema Malini</t>
        </is>
      </c>
      <c r="AE76" s="5" t="inlineStr">
        <is>
          <t>Major</t>
        </is>
      </c>
      <c r="AF76" s="20" t="n">
        <v>5</v>
      </c>
      <c r="AG76" s="19" t="inlineStr">
        <is>
          <t>Love triangle</t>
        </is>
      </c>
      <c r="AH76" s="5" t="inlineStr">
        <is>
          <t>Over ₹4 crore</t>
        </is>
      </c>
      <c r="AI76" s="21" t="n">
        <v>7.25</v>
      </c>
      <c r="AJ76" s="21" t="n">
        <v>14.5</v>
      </c>
      <c r="AK76" s="5" t="n"/>
      <c r="AL76" s="5" t="n"/>
      <c r="AM76" s="5" t="inlineStr">
        <is>
          <t>INR crore</t>
        </is>
      </c>
      <c r="AN76" s="5" t="inlineStr">
        <is>
          <t>Hit (Box Office India)</t>
        </is>
      </c>
      <c r="AO76" s="18" t="inlineStr">
        <is>
          <t>2 (Box Office India, 1981)</t>
        </is>
      </c>
      <c r="AP76" s="19" t="n"/>
      <c r="AQ76" s="19" t="inlineStr">
        <is>
          <t>ThePrint (2020) names Naseeb among the biggest hits of the Manmohan Desai–Bachchan partnership.</t>
        </is>
      </c>
      <c r="AR76" s="5" t="inlineStr">
        <is>
          <t>SOURCE-001; SOURCE-075; SOURCE-321; SOURCE-328; SOURCE-337; SOURCE-348</t>
        </is>
      </c>
      <c r="AS76" s="5" t="inlineStr">
        <is>
          <t>Medium</t>
        </is>
      </c>
      <c r="AT76" s="5" t="inlineStr">
        <is>
          <t>Filmography notes: Also playback singer for the song "Chal Mere Bhai". Infobox gross '₹14.5 crore' has no nett/gross label and is not entered. Budget: India Today (1982) says Naseeb and Kranti were 'price-tagged at over Rs 4 crore each'; the earlier value of 4 is replaced with text so the 'over' is kept. Wikipedia says Trade Guide rated the film an 'All Time Earner' that crossed ₹1 crore per territory; Box Office India's verdict is Hit. Wikipedia's plot ends the triangle with Johnny and Julie's sacrifice; Conversations Over Chai adds that Vicky later hands Asha over to Johnny.</t>
        </is>
      </c>
    </row>
    <row r="77" ht="79" customHeight="1">
      <c r="A77" s="15" t="inlineStr">
        <is>
          <t>FILM-077</t>
        </is>
      </c>
      <c r="B77" s="5" t="inlineStr">
        <is>
          <t>Chashme Buddoor</t>
        </is>
      </c>
      <c r="C77" s="16" t="n">
        <v>29714</v>
      </c>
      <c r="D77" s="17" t="n">
        <v>1981</v>
      </c>
      <c r="E77" s="5" t="inlineStr">
        <is>
          <t>1980s</t>
        </is>
      </c>
      <c r="F77" s="5" t="inlineStr">
        <is>
          <t>Hindi</t>
        </is>
      </c>
      <c r="G77" s="5" t="inlineStr">
        <is>
          <t>Romantic comedy</t>
        </is>
      </c>
      <c r="H77" s="5" t="n"/>
      <c r="I77" s="17" t="n">
        <v>145</v>
      </c>
      <c r="J77" s="5" t="inlineStr">
        <is>
          <t>Sai Paranjpye</t>
        </is>
      </c>
      <c r="K77" s="5" t="inlineStr">
        <is>
          <t>Gul Anand; Jayshree Anand-Makhija</t>
        </is>
      </c>
      <c r="L77" s="5" t="n"/>
      <c r="M77" s="5" t="inlineStr">
        <is>
          <t>Sai Paranjpye</t>
        </is>
      </c>
      <c r="N77" s="5" t="inlineStr">
        <is>
          <t>Based on Dhuan Dhuan by Sai Paranjpye</t>
        </is>
      </c>
      <c r="O77" s="5" t="inlineStr">
        <is>
          <t>Raj Kamal</t>
        </is>
      </c>
      <c r="P77" s="5" t="n"/>
      <c r="Q77" s="5" t="n"/>
      <c r="R77" s="5" t="inlineStr">
        <is>
          <t>Himself</t>
        </is>
      </c>
      <c r="S77" s="5" t="n"/>
      <c r="T77" s="5" t="inlineStr">
        <is>
          <t>Self appearance</t>
        </is>
      </c>
      <c r="U77" s="18" t="n"/>
      <c r="V77" s="5" t="n"/>
      <c r="W77" s="5" t="n"/>
      <c r="X77" s="19" t="inlineStr">
        <is>
          <t>Bachchan and Rekha make a brief appearance as themselves in Sai Paranjpye's comedy about three Delhi University roommates and their neighbour Neha. Wikipedia describes a gag in which Jomo fails when he copies the way Bachchan flirted with Rekha, and Tanqeed calls it 'a breezy appearance'.</t>
        </is>
      </c>
      <c r="Y77" s="19" t="n"/>
      <c r="Z77" s="19" t="n"/>
      <c r="AA77" s="19" t="n"/>
      <c r="AB77" s="19" t="n"/>
      <c r="AC77" s="5" t="n"/>
      <c r="AD77" s="5" t="inlineStr">
        <is>
          <t>Deepti Naval</t>
        </is>
      </c>
      <c r="AE77" s="5" t="inlineStr">
        <is>
          <t>None</t>
        </is>
      </c>
      <c r="AF77" s="20" t="n">
        <v>0</v>
      </c>
      <c r="AG77" s="19" t="inlineStr">
        <is>
          <t>No meaningful romance</t>
        </is>
      </c>
      <c r="AH77" s="5" t="n"/>
      <c r="AI77" s="5" t="n"/>
      <c r="AJ77" s="5" t="n"/>
      <c r="AK77" s="5" t="n"/>
      <c r="AL77" s="5" t="n"/>
      <c r="AM77" s="5" t="n"/>
      <c r="AN77" s="5" t="n"/>
      <c r="AO77" s="18" t="n"/>
      <c r="AP77" s="19" t="inlineStr">
        <is>
          <t>Wikipedia says Bollywood Hungama and Roychoudhury praised Bachchan and Rekha's chemistry. India Today (1982) called the film a milestone as a classy comedy that drew full houses.</t>
        </is>
      </c>
      <c r="AQ77" s="19" t="n"/>
      <c r="AR77" s="5" t="inlineStr">
        <is>
          <t>SOURCE-001; SOURCE-081; SOURCE-340; SOURCE-328; SOURCE-321</t>
        </is>
      </c>
      <c r="AS77" s="5" t="inlineStr">
        <is>
          <t>Medium</t>
        </is>
      </c>
      <c r="AT77" s="5" t="inlineStr">
        <is>
          <t>Filmography notes: Cameo. Not among the 25 titles on Box Office India's 1981 page.</t>
        </is>
      </c>
    </row>
    <row r="78" ht="94" customHeight="1">
      <c r="A78" s="15" t="inlineStr">
        <is>
          <t>FILM-078</t>
        </is>
      </c>
      <c r="B78" s="5" t="inlineStr">
        <is>
          <t>Lawaaris</t>
        </is>
      </c>
      <c r="C78" s="16" t="n">
        <v>29728</v>
      </c>
      <c r="D78" s="17" t="n">
        <v>1981</v>
      </c>
      <c r="E78" s="5" t="inlineStr">
        <is>
          <t>1980s</t>
        </is>
      </c>
      <c r="F78" s="5" t="inlineStr">
        <is>
          <t>Hindi</t>
        </is>
      </c>
      <c r="G78" s="5" t="inlineStr">
        <is>
          <t>Action drama</t>
        </is>
      </c>
      <c r="H78" s="5" t="inlineStr">
        <is>
          <t>Family drama</t>
        </is>
      </c>
      <c r="I78" s="17" t="n">
        <v>189</v>
      </c>
      <c r="J78" s="5" t="inlineStr">
        <is>
          <t>Prakash Mehra</t>
        </is>
      </c>
      <c r="K78" s="5" t="inlineStr">
        <is>
          <t>Prakash Mehra</t>
        </is>
      </c>
      <c r="L78" s="5" t="n"/>
      <c r="M78" s="5" t="inlineStr">
        <is>
          <t>Shashi Bhushan; Kader Khan; Prakash Mehra; Din Dayal Sharma</t>
        </is>
      </c>
      <c r="N78" s="5" t="n"/>
      <c r="O78" s="5" t="inlineStr">
        <is>
          <t>Kalyanji–Anandji</t>
        </is>
      </c>
      <c r="P78" s="5" t="n"/>
      <c r="Q78" s="5" t="inlineStr">
        <is>
          <t>Anjaan</t>
        </is>
      </c>
      <c r="R78" s="5" t="inlineStr">
        <is>
          <t>Heera</t>
        </is>
      </c>
      <c r="S78" s="5" t="n"/>
      <c r="T78" s="5" t="inlineStr">
        <is>
          <t>Lead</t>
        </is>
      </c>
      <c r="U78" s="20" t="n">
        <v>1</v>
      </c>
      <c r="V78" s="5" t="inlineStr">
        <is>
          <t>Factory worker</t>
        </is>
      </c>
      <c r="W78" s="5" t="inlineStr">
        <is>
          <t>Illegitimate son of the singer Vidya and the businessman Ranvir Singh, raised by the alcoholic driver Gangu Ganpat</t>
        </is>
      </c>
      <c r="X78" s="19" t="inlineStr">
        <is>
          <t>Heera, the illegitimate son of the singer Vidya, who died giving birth, and the businessman Ranvir Singh, is raised by the drunkard Gangu. Learning he is an orphan, he leaves and takes a factory job under Mahendar Singh, his unknown half-brother, where he fights for underpaid workers. Mohini falls for him. Sent to Mahendar's hill estate to be killed, Heera wins Ranvir's favour, and Ranvir finally accepts him as his son.</t>
        </is>
      </c>
      <c r="Y78" s="19" t="inlineStr">
        <is>
          <t>Dignity and an identity despite having no father's name</t>
        </is>
      </c>
      <c r="Z78" s="19" t="inlineStr">
        <is>
          <t>His illegitimacy and Mahendar Singh's hostility</t>
        </is>
      </c>
      <c r="AA78" s="19" t="inlineStr">
        <is>
          <t>From a nameless orphan to a son acknowledged by his father.</t>
        </is>
      </c>
      <c r="AB78" s="19" t="inlineStr">
        <is>
          <t>Heroic</t>
        </is>
      </c>
      <c r="AC78" s="5" t="inlineStr">
        <is>
          <t>Ranvir Singh accepts him as his legitimate son and the family is united.</t>
        </is>
      </c>
      <c r="AD78" s="5" t="inlineStr">
        <is>
          <t>Zeenat Aman</t>
        </is>
      </c>
      <c r="AE78" s="5" t="inlineStr">
        <is>
          <t>Secondary</t>
        </is>
      </c>
      <c r="AF78" s="20" t="n">
        <v>3</v>
      </c>
      <c r="AG78" s="19" t="inlineStr">
        <is>
          <t>Romance subordinate to another genre</t>
        </is>
      </c>
      <c r="AH78" s="5" t="n"/>
      <c r="AI78" s="21" t="n">
        <v>6</v>
      </c>
      <c r="AJ78" s="21" t="n">
        <v>12</v>
      </c>
      <c r="AK78" s="5" t="n"/>
      <c r="AL78" s="5" t="n"/>
      <c r="AM78" s="5" t="inlineStr">
        <is>
          <t>INR crore</t>
        </is>
      </c>
      <c r="AN78" s="5" t="inlineStr">
        <is>
          <t>Super Hit (Box Office India)</t>
        </is>
      </c>
      <c r="AO78" s="18" t="inlineStr">
        <is>
          <t>4 (Box Office India, 1981)</t>
        </is>
      </c>
      <c r="AP78" s="19" t="inlineStr">
        <is>
          <t>India Today's review of 1981 (Sunil Sethi) said Bachchan's bravura paid off in Laawaris, but also that he 'changed four pairs of bosoms in Laawaris and was booed'.</t>
        </is>
      </c>
      <c r="AQ78" s="19" t="n"/>
      <c r="AR78" s="5" t="inlineStr">
        <is>
          <t>SOURCE-001; SOURCE-076; SOURCE-321; SOURCE-328; SOURCE-353</t>
        </is>
      </c>
      <c r="AS78" s="5" t="inlineStr">
        <is>
          <t>Medium</t>
        </is>
      </c>
      <c r="AT78" s="5" t="inlineStr">
        <is>
          <t>Filmography notes: Also playback singer "Mere Angne Mein". Infobox gross '₹9 crores' has no nett/gross label and is not entered. Wikipedia's infobox gross of '₹9 crores' is unsourced; Box Office India lists gross ₹12 crore and nett ₹6 crore.</t>
        </is>
      </c>
    </row>
    <row r="79" ht="139" customHeight="1">
      <c r="A79" s="15" t="inlineStr">
        <is>
          <t>FILM-079</t>
        </is>
      </c>
      <c r="B79" s="5" t="inlineStr">
        <is>
          <t>Silsila</t>
        </is>
      </c>
      <c r="C79" s="16" t="n">
        <v>29812</v>
      </c>
      <c r="D79" s="17" t="n">
        <v>1981</v>
      </c>
      <c r="E79" s="5" t="inlineStr">
        <is>
          <t>1980s</t>
        </is>
      </c>
      <c r="F79" s="5" t="inlineStr">
        <is>
          <t>Hindi</t>
        </is>
      </c>
      <c r="G79" s="5" t="inlineStr">
        <is>
          <t>Romantic drama</t>
        </is>
      </c>
      <c r="H79" s="5" t="n"/>
      <c r="I79" s="17" t="n">
        <v>180</v>
      </c>
      <c r="J79" s="5" t="inlineStr">
        <is>
          <t>Yash Chopra</t>
        </is>
      </c>
      <c r="K79" s="5" t="inlineStr">
        <is>
          <t>Yash Chopra</t>
        </is>
      </c>
      <c r="L79" s="5" t="inlineStr">
        <is>
          <t>Yash Raj Films</t>
        </is>
      </c>
      <c r="M79" s="5" t="inlineStr">
        <is>
          <t>Preeti Bedi; Yash Chopra; Sagar Sarhadi</t>
        </is>
      </c>
      <c r="N79" s="5" t="n"/>
      <c r="O79" s="5" t="inlineStr">
        <is>
          <t>Shiv–Hari</t>
        </is>
      </c>
      <c r="P79" s="5" t="n"/>
      <c r="Q79" s="5" t="inlineStr">
        <is>
          <t>Javed Akhtar; Rajendra Krishan; Harivansh Rai Bachchan; Hasan Kamal; Mirabai; Nida Fazli</t>
        </is>
      </c>
      <c r="R79" s="5" t="inlineStr">
        <is>
          <t>Amit Malhotra</t>
        </is>
      </c>
      <c r="S79" s="5" t="n"/>
      <c r="T79" s="5" t="inlineStr">
        <is>
          <t>Lead</t>
        </is>
      </c>
      <c r="U79" s="20" t="n">
        <v>2</v>
      </c>
      <c r="V79" s="5" t="inlineStr">
        <is>
          <t>Playwright</t>
        </is>
      </c>
      <c r="W79" s="5" t="inlineStr">
        <is>
          <t>Orphaned Delhi playwright, younger brother of Squadron Leader Shekhar Malhotra</t>
        </is>
      </c>
      <c r="X79" s="19" t="inlineStr">
        <is>
          <t>Amit, a Delhi playwright, loves Chandni and hopes to marry her, but when his brother Shekhar dies in the 1971 war he marries Shekhar's pregnant fiancée Shobha and ends things with Chandni by letter. After Shobha miscarries, the marriage turns loveless and Amit resumes an affair with Chandni, now Dr. Anand's wife. As they run away together, Anand's plane crashes; Amit learns Shobha is carrying his child, rescues Anand and returns to his wife.</t>
        </is>
      </c>
      <c r="Y79" s="19" t="inlineStr">
        <is>
          <t>Duty to his brother's memory, set against his love for Chandni</t>
        </is>
      </c>
      <c r="Z79" s="19" t="inlineStr">
        <is>
          <t>His marriage of duty to Shobha against his continuing love for Chandni</t>
        </is>
      </c>
      <c r="AA79" s="19" t="inlineStr">
        <is>
          <t>From devoted lover to dutiful husband, then adulterer, and finally a husband who recommits to his marriage.</t>
        </is>
      </c>
      <c r="AB79" s="19" t="inlineStr">
        <is>
          <t>Morally compromised</t>
        </is>
      </c>
      <c r="AC79" s="5" t="inlineStr">
        <is>
          <t>Returns to Shobha; the film ends with them living happily in their marriage.</t>
        </is>
      </c>
      <c r="AD79" s="5" t="inlineStr">
        <is>
          <t>Rekha; Jaya Bachchan</t>
        </is>
      </c>
      <c r="AE79" s="5" t="inlineStr">
        <is>
          <t>Central</t>
        </is>
      </c>
      <c r="AF79" s="20" t="n">
        <v>10</v>
      </c>
      <c r="AG79" s="19" t="inlineStr">
        <is>
          <t>Love triangle</t>
        </is>
      </c>
      <c r="AH79" s="5" t="n"/>
      <c r="AI79" s="5" t="n"/>
      <c r="AJ79" s="5" t="n"/>
      <c r="AK79" s="5" t="n"/>
      <c r="AL79" s="5" t="n"/>
      <c r="AM79" s="5" t="n"/>
      <c r="AN79" s="5" t="n"/>
      <c r="AO79" s="18" t="n"/>
      <c r="AP79" s="19" t="inlineStr">
        <is>
          <t>Sunil Sethi's India Today review (1981) called it 'pure polyester yarn', arguing that Yash Chopra 'reconventionalised' adultery for public taste and that Bachchan's sacrifice and seduction were 'as synthetic as his tiresome chauvinism'. India Today's review of the year called it 'the silliest damp squib of the year'. Wikipedia cites Rachel Dwyer's view that his angry-young-man persona did not suit a lover's role.</t>
        </is>
      </c>
      <c r="AQ79" s="19" t="inlineStr">
        <is>
          <t>Three Filmfare nominations, including Best Actor for Bachchan (Wikipedia). In 2018 Bachchan called it 'a cult film now' (IndiaBlooms).</t>
        </is>
      </c>
      <c r="AR79" s="5" t="inlineStr">
        <is>
          <t>SOURCE-001; SOURCE-077; SOURCE-321; SOURCE-324; SOURCE-328; SOURCE-336</t>
        </is>
      </c>
      <c r="AS79" s="5" t="inlineStr">
        <is>
          <t>High</t>
        </is>
      </c>
      <c r="AT79" s="5" t="inlineStr">
        <is>
          <t>Filmography notes: Also playback singer for "Neela Aasman So Gaya", "Dekha Ek Khwab", "Yeh Kahan Aa Gaye Hum" and "Rang Barse Bhige Chunar Wali". Infobox gross '₹35 million' has no nett/gross label and is not entered. Wikipedia's infobox gives a gross of ₹35 million, citing an archived Indian Express article that could not be fetched; the figure has no nett or gross label in the source and is not entered. Silsila is not among the 25 titles on Box Office India's 1981 page.</t>
        </is>
      </c>
    </row>
    <row r="80" ht="64" customHeight="1">
      <c r="A80" s="15" t="inlineStr">
        <is>
          <t>FILM-080</t>
        </is>
      </c>
      <c r="B80" s="5" t="inlineStr">
        <is>
          <t>Vilayati Babu</t>
        </is>
      </c>
      <c r="C80" s="16" t="n">
        <v>29847</v>
      </c>
      <c r="D80" s="17" t="n">
        <v>1981</v>
      </c>
      <c r="E80" s="5" t="inlineStr">
        <is>
          <t>1980s</t>
        </is>
      </c>
      <c r="F80" s="5" t="inlineStr">
        <is>
          <t>Punjabi</t>
        </is>
      </c>
      <c r="G80" s="5" t="n"/>
      <c r="H80" s="5" t="n"/>
      <c r="I80" s="18" t="n"/>
      <c r="J80" s="5" t="inlineStr">
        <is>
          <t>Dharam Kumar</t>
        </is>
      </c>
      <c r="K80" s="5" t="inlineStr">
        <is>
          <t>Mehar Mittal</t>
        </is>
      </c>
      <c r="L80" s="5" t="n"/>
      <c r="M80" s="5" t="n"/>
      <c r="N80" s="5" t="n"/>
      <c r="O80" s="5" t="n"/>
      <c r="P80" s="5" t="n"/>
      <c r="Q80" s="5" t="n"/>
      <c r="R80" s="5" t="inlineStr">
        <is>
          <t>Jagga</t>
        </is>
      </c>
      <c r="S80" s="5" t="n"/>
      <c r="T80" s="5" t="inlineStr">
        <is>
          <t>Extended special appearance</t>
        </is>
      </c>
      <c r="U80" s="20" t="n">
        <v>4</v>
      </c>
      <c r="V80" s="5" t="n"/>
      <c r="W80" s="5" t="n"/>
      <c r="X80" s="19" t="inlineStr">
        <is>
          <t>Bachchan makes a special appearance as Jagga in this Punjabi film directed by Dharam Kumar and produced by its star Mehar Mittal, with Reena Roy, Nasir Hussain, Ved Goswami and Yogesh Chhabda. The stub Wikipedia article has no plot, and no fetched source describes Jagga or his scenes.</t>
        </is>
      </c>
      <c r="Y80" s="19" t="n"/>
      <c r="Z80" s="19" t="n"/>
      <c r="AA80" s="19" t="n"/>
      <c r="AB80" s="19" t="n"/>
      <c r="AC80" s="5" t="n"/>
      <c r="AD80" s="5" t="inlineStr">
        <is>
          <t>Reena Roy</t>
        </is>
      </c>
      <c r="AE80" s="5" t="inlineStr">
        <is>
          <t>None</t>
        </is>
      </c>
      <c r="AF80" s="20" t="n">
        <v>0</v>
      </c>
      <c r="AG80" s="19" t="inlineStr">
        <is>
          <t>No meaningful romance</t>
        </is>
      </c>
      <c r="AH80" s="5" t="n"/>
      <c r="AI80" s="5" t="n"/>
      <c r="AJ80" s="5" t="n"/>
      <c r="AK80" s="5" t="n"/>
      <c r="AL80" s="5" t="n"/>
      <c r="AM80" s="5" t="n"/>
      <c r="AN80" s="5" t="n"/>
      <c r="AO80" s="18" t="n"/>
      <c r="AP80" s="19" t="n"/>
      <c r="AQ80" s="19" t="n"/>
      <c r="AR80" s="5" t="inlineStr">
        <is>
          <t>SOURCE-001; SOURCE-082; SOURCE-321</t>
        </is>
      </c>
      <c r="AS80" s="5" t="inlineStr">
        <is>
          <t>Low</t>
        </is>
      </c>
      <c r="AT80" s="5" t="inlineStr">
        <is>
          <t>Filmography notes: Punjabi film; Special Appearance. A search-result summary calls this his only Punjabi film; no fetched source confirms it. Not on Box Office India's 1981 Hindi list.</t>
        </is>
      </c>
    </row>
    <row r="81" ht="109" customHeight="1">
      <c r="A81" s="15" t="inlineStr">
        <is>
          <t>FILM-074</t>
        </is>
      </c>
      <c r="B81" s="5" t="inlineStr">
        <is>
          <t>Commander</t>
        </is>
      </c>
      <c r="C81" s="16" t="n">
        <v>29861</v>
      </c>
      <c r="D81" s="17" t="n">
        <v>1981</v>
      </c>
      <c r="E81" s="5" t="inlineStr">
        <is>
          <t>1980s</t>
        </is>
      </c>
      <c r="F81" s="5" t="inlineStr">
        <is>
          <t>Hindi</t>
        </is>
      </c>
      <c r="G81" s="5" t="inlineStr">
        <is>
          <t>Action drama</t>
        </is>
      </c>
      <c r="H81" s="5" t="n"/>
      <c r="I81" s="18" t="n"/>
      <c r="J81" s="5" t="inlineStr">
        <is>
          <t>Rakesh Kumar</t>
        </is>
      </c>
      <c r="K81" s="5" t="inlineStr">
        <is>
          <t>Rakesh Kumar</t>
        </is>
      </c>
      <c r="L81" s="5" t="inlineStr">
        <is>
          <t>Shanti Doot Chitra</t>
        </is>
      </c>
      <c r="M81" s="5" t="n"/>
      <c r="N81" s="5" t="n"/>
      <c r="O81" s="5" t="inlineStr">
        <is>
          <t>Kalyanji–Anandji</t>
        </is>
      </c>
      <c r="P81" s="5" t="n"/>
      <c r="Q81" s="5" t="inlineStr">
        <is>
          <t>Anjaan</t>
        </is>
      </c>
      <c r="R81" s="5" t="inlineStr">
        <is>
          <t>Punjabi truck driver</t>
        </is>
      </c>
      <c r="S81" s="5" t="n"/>
      <c r="T81" s="5" t="inlineStr">
        <is>
          <t>Cameo</t>
        </is>
      </c>
      <c r="U81" s="18" t="n"/>
      <c r="V81" s="5" t="n"/>
      <c r="W81" s="5" t="n"/>
      <c r="X81" s="19" t="inlineStr">
        <is>
          <t>Bachchan plays an uncredited Punjabi truck driver in Rakesh Kumar's action drama starring Amjad Khan, Tanuja and Arun Govil. Wikipedia says he took the cameo to help his friend Amjad Khan promote the film, and Bollywood Hungama says he agreed to go uncredited. No fetched source describes the scene.</t>
        </is>
      </c>
      <c r="Y81" s="19" t="n"/>
      <c r="Z81" s="19" t="n"/>
      <c r="AA81" s="19" t="n"/>
      <c r="AB81" s="19" t="n"/>
      <c r="AC81" s="5" t="n"/>
      <c r="AD81" s="5" t="inlineStr">
        <is>
          <t>Tanuja</t>
        </is>
      </c>
      <c r="AE81" s="5" t="inlineStr">
        <is>
          <t>None</t>
        </is>
      </c>
      <c r="AF81" s="20" t="n">
        <v>0</v>
      </c>
      <c r="AG81" s="19" t="inlineStr">
        <is>
          <t>No meaningful romance</t>
        </is>
      </c>
      <c r="AH81" s="5" t="n"/>
      <c r="AI81" s="5" t="n"/>
      <c r="AJ81" s="5" t="n"/>
      <c r="AK81" s="5" t="n"/>
      <c r="AL81" s="5" t="n"/>
      <c r="AM81" s="5" t="n"/>
      <c r="AN81" s="5" t="n"/>
      <c r="AO81" s="18" t="n"/>
      <c r="AP81" s="19" t="n"/>
      <c r="AQ81" s="19" t="n"/>
      <c r="AR81" s="5" t="inlineStr">
        <is>
          <t>SOURCE-001; SOURCE-080; SOURCE-334; SOURCE-321</t>
        </is>
      </c>
      <c r="AS81" s="5" t="inlineStr">
        <is>
          <t>Medium</t>
        </is>
      </c>
      <c r="AT81" s="5" t="inlineStr">
        <is>
          <t>Filmography notes: Special appearance. Film article has no infobox. Phase 1 recorded a self appearance; Wikipedia and Bollywood Hungama say he played a truck driver, so the role type is now Cameo. Release date, director, producer, banner and music come from the article lead, which has no infobox. Not among the 25 titles on Box Office India's 1981 page.</t>
        </is>
      </c>
    </row>
    <row r="82" ht="109" customHeight="1">
      <c r="A82" s="15" t="inlineStr">
        <is>
          <t>FILM-081</t>
        </is>
      </c>
      <c r="B82" s="5" t="inlineStr">
        <is>
          <t>Yaarana</t>
        </is>
      </c>
      <c r="C82" s="16" t="n">
        <v>29882</v>
      </c>
      <c r="D82" s="17" t="n">
        <v>1981</v>
      </c>
      <c r="E82" s="5" t="inlineStr">
        <is>
          <t>1980s</t>
        </is>
      </c>
      <c r="F82" s="5" t="inlineStr">
        <is>
          <t>Hindi</t>
        </is>
      </c>
      <c r="G82" s="5" t="inlineStr">
        <is>
          <t>Musical drama</t>
        </is>
      </c>
      <c r="H82" s="5" t="inlineStr">
        <is>
          <t>Action</t>
        </is>
      </c>
      <c r="I82" s="17" t="n">
        <v>119</v>
      </c>
      <c r="J82" s="5" t="inlineStr">
        <is>
          <t>Rakesh Kumar</t>
        </is>
      </c>
      <c r="K82" s="5" t="inlineStr">
        <is>
          <t>M. A. Nadiadwala</t>
        </is>
      </c>
      <c r="L82" s="5" t="n"/>
      <c r="M82" s="5" t="inlineStr">
        <is>
          <t>Gyandev Agnihotri; Vijay Kaul; Kader Khan</t>
        </is>
      </c>
      <c r="N82" s="5" t="n"/>
      <c r="O82" s="5" t="inlineStr">
        <is>
          <t>Rajesh Roshan</t>
        </is>
      </c>
      <c r="P82" s="5" t="n"/>
      <c r="Q82" s="5" t="inlineStr">
        <is>
          <t>Anjaan</t>
        </is>
      </c>
      <c r="R82" s="5" t="inlineStr">
        <is>
          <t>Kishan</t>
        </is>
      </c>
      <c r="S82" s="5" t="n"/>
      <c r="T82" s="5" t="inlineStr">
        <is>
          <t>Lead</t>
        </is>
      </c>
      <c r="U82" s="20" t="n">
        <v>1</v>
      </c>
      <c r="V82" s="5" t="inlineStr">
        <is>
          <t>Villager turned pop singer</t>
        </is>
      </c>
      <c r="W82" s="5" t="inlineStr">
        <is>
          <t>Poor, self-reliant village orphan; childhood friend of the wealthy Bishan</t>
        </is>
      </c>
      <c r="X82" s="19" t="inlineStr">
        <is>
          <t>Kishan, a hard-working village orphan, is the lifelong friend of rich Bishan, who returns from abroad and brings him to the city to become a singer. Komal grooms the resisting rustic, and his first concert makes him a star; he spends his earnings freeing Bishan, who mortgaged everything for him. When Bishan's uncle and cousin frame and break him, Kishan feigns madness to enter the asylum, restores his friend's memory and rescues him.</t>
        </is>
      </c>
      <c r="Y82" s="19" t="inlineStr">
        <is>
          <t>Loyalty to Bishan</t>
        </is>
      </c>
      <c r="Z82" s="19" t="inlineStr">
        <is>
          <t>Bishan's treacherous uncle and cousin, who ruin and frame his friend</t>
        </is>
      </c>
      <c r="AA82" s="19" t="inlineStr">
        <is>
          <t>From an unwilling village singer to a star who repays his friend's sacrifice.</t>
        </is>
      </c>
      <c r="AB82" s="19" t="inlineStr">
        <is>
          <t>Heroic</t>
        </is>
      </c>
      <c r="AC82" s="5" t="inlineStr">
        <is>
          <t>Saves Bishan and the child hostages; the uncle goes to prison and the family is reunited.</t>
        </is>
      </c>
      <c r="AD82" s="5" t="inlineStr">
        <is>
          <t>Neetu Singh</t>
        </is>
      </c>
      <c r="AE82" s="5" t="inlineStr">
        <is>
          <t>Secondary</t>
        </is>
      </c>
      <c r="AF82" s="20" t="n">
        <v>3</v>
      </c>
      <c r="AG82" s="19" t="inlineStr">
        <is>
          <t>Romance subordinate to another genre</t>
        </is>
      </c>
      <c r="AH82" s="5" t="n"/>
      <c r="AI82" s="21" t="n">
        <v>3.5</v>
      </c>
      <c r="AJ82" s="21" t="n">
        <v>7</v>
      </c>
      <c r="AK82" s="5" t="n"/>
      <c r="AL82" s="5" t="n"/>
      <c r="AM82" s="5" t="inlineStr">
        <is>
          <t>INR crore</t>
        </is>
      </c>
      <c r="AN82" s="5" t="inlineStr">
        <is>
          <t>Above Average (Box Office India)</t>
        </is>
      </c>
      <c r="AO82" s="18" t="inlineStr">
        <is>
          <t>9 (Box Office India, 1981)</t>
        </is>
      </c>
      <c r="AP82" s="19" t="inlineStr">
        <is>
          <t>India Today's review (1981) said the film's two standard Bachchan routines, the village rustic and the gyrating pop star, were 'done to perfection', but that the plot 'goes berserk' after the concert and that the film would be remembered, if at all, for hang-gliding. India Today's review of the year said his bravura paid off in Yaarana.</t>
        </is>
      </c>
      <c r="AQ82" s="19" t="inlineStr">
        <is>
          <t>In 2017 Bachchan said shooting 'Sara Zamana' in a Kolkata stadium and the lit jacket were his ideas (Indian Express).</t>
        </is>
      </c>
      <c r="AR82" s="5" t="inlineStr">
        <is>
          <t>SOURCE-001; SOURCE-078; SOURCE-321; SOURCE-325; SOURCE-328; SOURCE-332</t>
        </is>
      </c>
      <c r="AS82" s="5" t="inlineStr">
        <is>
          <t>Medium</t>
        </is>
      </c>
      <c r="AT82" s="5" t="inlineStr">
        <is>
          <t>The infobox credits 'Raakesh Kumar'; the article lead and the other Rakesh Kumar films use 'Rakesh Kumar', which is used here so collaborator counts match.</t>
        </is>
      </c>
    </row>
    <row r="83" ht="109" customHeight="1">
      <c r="A83" s="15" t="inlineStr">
        <is>
          <t>FILM-082</t>
        </is>
      </c>
      <c r="B83" s="5" t="inlineStr">
        <is>
          <t>Kaalia</t>
        </is>
      </c>
      <c r="C83" s="16" t="n">
        <v>29945</v>
      </c>
      <c r="D83" s="17" t="n">
        <v>1981</v>
      </c>
      <c r="E83" s="5" t="inlineStr">
        <is>
          <t>1980s</t>
        </is>
      </c>
      <c r="F83" s="5" t="inlineStr">
        <is>
          <t>Hindi</t>
        </is>
      </c>
      <c r="G83" s="5" t="inlineStr">
        <is>
          <t>Action drama</t>
        </is>
      </c>
      <c r="H83" s="5" t="inlineStr">
        <is>
          <t>Crime</t>
        </is>
      </c>
      <c r="I83" s="18" t="n"/>
      <c r="J83" s="5" t="inlineStr">
        <is>
          <t>Tinnu Anand</t>
        </is>
      </c>
      <c r="K83" s="5" t="inlineStr">
        <is>
          <t>Iqbal Singh</t>
        </is>
      </c>
      <c r="L83" s="5" t="n"/>
      <c r="M83" s="5" t="inlineStr">
        <is>
          <t>Inder Raj Anand; Tinnu Anand; Santosh Sah; Shahjahan; Taher</t>
        </is>
      </c>
      <c r="N83" s="5" t="n"/>
      <c r="O83" s="5" t="inlineStr">
        <is>
          <t>R. D. Burman</t>
        </is>
      </c>
      <c r="P83" s="5" t="n"/>
      <c r="Q83" s="5" t="inlineStr">
        <is>
          <t>Majrooh Sultanpuri</t>
        </is>
      </c>
      <c r="R83" s="5" t="inlineStr">
        <is>
          <t>Kallu</t>
        </is>
      </c>
      <c r="S83" s="5" t="inlineStr">
        <is>
          <t>Kaalia</t>
        </is>
      </c>
      <c r="T83" s="5" t="inlineStr">
        <is>
          <t>Lead</t>
        </is>
      </c>
      <c r="U83" s="20" t="n">
        <v>1</v>
      </c>
      <c r="V83" s="5" t="inlineStr">
        <is>
          <t>Idler turned criminal</t>
        </is>
      </c>
      <c r="W83" s="5" t="inlineStr">
        <is>
          <t>Lives with his elder brother Shamu, a mill worker, and Shamu's wife and daughter</t>
        </is>
      </c>
      <c r="X83" s="19" t="inlineStr">
        <is>
          <t>Kallu breaks into the mill owner Shahani's safe when his brother Shamu, maimed at the mill, needs treatment, but Shamu dies and Kallu is jailed. Prison hardens him into 'Kaalia': he steals Shahani's smuggled gold and burns the mill. After a second term, where he meets the principled jailer Raghuvir, he pairs up with Shalini, is framed for murder and escapes to rescue his niece. With Raghuvir he defeats Shahani and chops off his arm.</t>
        </is>
      </c>
      <c r="Y83" s="19" t="inlineStr">
        <is>
          <t>Revenge on Shahani for his brother's death</t>
        </is>
      </c>
      <c r="Z83" s="19" t="inlineStr">
        <is>
          <t>Shahani's power, which repeatedly sends him to jail</t>
        </is>
      </c>
      <c r="AA83" s="19" t="inlineStr">
        <is>
          <t>From an idle, dependent younger brother to a hardened avenger who destroys his tormentor.</t>
        </is>
      </c>
      <c r="AB83" s="19" t="inlineStr">
        <is>
          <t>Morally compromised</t>
        </is>
      </c>
      <c r="AC83" s="5" t="inlineStr">
        <is>
          <t>Defeats Shahani with the jailer's help and rescues his niece; Shalini turns out to be the jailer's kidnapped daughter.</t>
        </is>
      </c>
      <c r="AD83" s="5" t="inlineStr">
        <is>
          <t>Parveen Babi</t>
        </is>
      </c>
      <c r="AE83" s="5" t="inlineStr">
        <is>
          <t>Secondary</t>
        </is>
      </c>
      <c r="AF83" s="20" t="n">
        <v>3</v>
      </c>
      <c r="AG83" s="19" t="inlineStr">
        <is>
          <t>Romance subordinate to another genre</t>
        </is>
      </c>
      <c r="AH83" s="5" t="n"/>
      <c r="AI83" s="21" t="n">
        <v>3.75</v>
      </c>
      <c r="AJ83" s="21" t="n">
        <v>7.5</v>
      </c>
      <c r="AK83" s="5" t="n"/>
      <c r="AL83" s="5" t="n"/>
      <c r="AM83" s="5" t="inlineStr">
        <is>
          <t>INR crore</t>
        </is>
      </c>
      <c r="AN83" s="5" t="inlineStr">
        <is>
          <t>Above Average (Box Office India)</t>
        </is>
      </c>
      <c r="AO83" s="18" t="inlineStr">
        <is>
          <t>8 (Box Office India, 1981)</t>
        </is>
      </c>
      <c r="AP83" s="19" t="n"/>
      <c r="AQ83" s="19" t="n"/>
      <c r="AR83" s="5" t="inlineStr">
        <is>
          <t>SOURCE-001; SOURCE-079; SOURCE-321; SOURCE-354</t>
        </is>
      </c>
      <c r="AS83" s="5" t="inlineStr">
        <is>
          <t>Medium</t>
        </is>
      </c>
      <c r="AT83" s="5" t="inlineStr">
        <is>
          <t>Composer normalised from 'Rahul Dev Burman' to R. D. Burman.</t>
        </is>
      </c>
    </row>
    <row r="84" ht="109" customHeight="1">
      <c r="A84" s="15" t="inlineStr">
        <is>
          <t>FILM-083</t>
        </is>
      </c>
      <c r="B84" s="5" t="inlineStr">
        <is>
          <t>Satte Pe Satta</t>
        </is>
      </c>
      <c r="C84" s="16" t="n">
        <v>29973</v>
      </c>
      <c r="D84" s="17" t="n">
        <v>1982</v>
      </c>
      <c r="E84" s="5" t="inlineStr">
        <is>
          <t>1980s</t>
        </is>
      </c>
      <c r="F84" s="5" t="inlineStr">
        <is>
          <t>Hindi</t>
        </is>
      </c>
      <c r="G84" s="5" t="inlineStr">
        <is>
          <t>Musical comedy</t>
        </is>
      </c>
      <c r="H84" s="5" t="inlineStr">
        <is>
          <t>Action</t>
        </is>
      </c>
      <c r="I84" s="17" t="n">
        <v>166</v>
      </c>
      <c r="J84" s="5" t="inlineStr">
        <is>
          <t>Raj N. Sippy</t>
        </is>
      </c>
      <c r="K84" s="5" t="inlineStr">
        <is>
          <t>Romu N. Sippy</t>
        </is>
      </c>
      <c r="L84" s="5" t="inlineStr">
        <is>
          <t>Rupam Chitra</t>
        </is>
      </c>
      <c r="M84" s="5" t="inlineStr">
        <is>
          <t>Satish Bhatnagar; Kader Khan; Jyoti Swaroop</t>
        </is>
      </c>
      <c r="N84" s="5" t="inlineStr">
        <is>
          <t>Copy of the American musical Seven Brides for Seven Brothers (India Today)</t>
        </is>
      </c>
      <c r="O84" s="5" t="inlineStr">
        <is>
          <t>R. D. Burman</t>
        </is>
      </c>
      <c r="P84" s="5" t="n"/>
      <c r="Q84" s="5" t="inlineStr">
        <is>
          <t>Gulshan Bawra</t>
        </is>
      </c>
      <c r="R84" s="5" t="inlineStr">
        <is>
          <t>Ravi Anand</t>
        </is>
      </c>
      <c r="S84" s="5" t="inlineStr">
        <is>
          <t>Babu</t>
        </is>
      </c>
      <c r="T84" s="5" t="inlineStr">
        <is>
          <t>Lead</t>
        </is>
      </c>
      <c r="U84" s="20" t="n">
        <v>1</v>
      </c>
      <c r="V84" s="5" t="inlineStr">
        <is>
          <t>Farmer (Ravi); released convict hired as a killer (Babu)</t>
        </is>
      </c>
      <c r="W84" s="5" t="inlineStr">
        <is>
          <t>Ravi is the eldest of seven orphaned, uneducated brothers on a farm; Babu is a criminal freed from jail</t>
        </is>
      </c>
      <c r="X84" s="19" t="inlineStr">
        <is>
          <t>In a double role, Bachchan plays Ravi, eldest of seven uncouth orphan brothers on a farm, who cleans up to woo and marry the nurse Indu, hiding his other brothers until after the wedding. He also plays Babu, a convict hired by Ranjit Singh to replace the kidnapped Ravi and murder the heiress Seema. Babu falls for Seema, confesses, and helps free Ravi, who defeats Ranjit.</t>
        </is>
      </c>
      <c r="Y84" s="19" t="inlineStr">
        <is>
          <t>Ravi wants Indu and a united family; Babu wants the fee for killing Seema, then redemption.</t>
        </is>
      </c>
      <c r="Z84" s="19" t="inlineStr">
        <is>
          <t>Ranjit Singh's plot to replace Ravi with his lookalike and kill Seema</t>
        </is>
      </c>
      <c r="AA84" s="19" t="inlineStr">
        <is>
          <t>Ravi goes from slovenly bachelor to reformed husband; Babu from hired killer to penitent lover.</t>
        </is>
      </c>
      <c r="AB84" s="19" t="inlineStr">
        <is>
          <t>Flawed but good-hearted</t>
        </is>
      </c>
      <c r="AC84" s="5" t="inlineStr">
        <is>
          <t>Ravi defeats Ranjit and is reunited with Indu; Babu stays with Seema, and all the brothers marry.</t>
        </is>
      </c>
      <c r="AD84" s="5" t="inlineStr">
        <is>
          <t>Hema Malini; Ranjeeta Kaur</t>
        </is>
      </c>
      <c r="AE84" s="5" t="inlineStr">
        <is>
          <t>Major</t>
        </is>
      </c>
      <c r="AF84" s="20" t="n">
        <v>6</v>
      </c>
      <c r="AG84" s="19" t="inlineStr">
        <is>
          <t>Multiple romantic relationships</t>
        </is>
      </c>
      <c r="AH84" s="5" t="n"/>
      <c r="AI84" s="21" t="n">
        <v>4.25</v>
      </c>
      <c r="AJ84" s="21" t="n">
        <v>8.5</v>
      </c>
      <c r="AK84" s="5" t="n"/>
      <c r="AL84" s="5" t="n"/>
      <c r="AM84" s="5" t="inlineStr">
        <is>
          <t>INR crore</t>
        </is>
      </c>
      <c r="AN84" s="5" t="inlineStr">
        <is>
          <t>Semi Hit (Box Office India)</t>
        </is>
      </c>
      <c r="AO84" s="18" t="inlineStr">
        <is>
          <t>7 (Box Office India, 1982)</t>
        </is>
      </c>
      <c r="AP84" s="19" t="inlineStr">
        <is>
          <t>Jagannath Dubashi's India Today review (1982) called it a copy of Seven Brides for Seven Brothers whose first half is 'a satisfying duplicate', praised a scene between Amjad Khan and Bachchan, and regretted that the double role did not lift Bachchan out of his rut. Rediff (2003) called it a fun treat with the 'right doses of humour, music and action'.</t>
        </is>
      </c>
      <c r="AQ84" s="19" t="n"/>
      <c r="AR84" s="5" t="inlineStr">
        <is>
          <t>SOURCE-001; SOURCE-083; SOURCE-322; SOURCE-326; SOURCE-329; SOURCE-355</t>
        </is>
      </c>
      <c r="AS84" s="5" t="inlineStr">
        <is>
          <t>High</t>
        </is>
      </c>
      <c r="AT84" s="5" t="inlineStr">
        <is>
          <t>Composer normalised from 'R.D. Burman'.</t>
        </is>
      </c>
    </row>
    <row r="85" ht="94" customHeight="1">
      <c r="A85" s="15" t="inlineStr">
        <is>
          <t>FILM-084</t>
        </is>
      </c>
      <c r="B85" s="5" t="inlineStr">
        <is>
          <t>Bemisal</t>
        </is>
      </c>
      <c r="C85" s="16" t="n">
        <v>30015</v>
      </c>
      <c r="D85" s="17" t="n">
        <v>1982</v>
      </c>
      <c r="E85" s="5" t="inlineStr">
        <is>
          <t>1980s</t>
        </is>
      </c>
      <c r="F85" s="5" t="inlineStr">
        <is>
          <t>Hindi</t>
        </is>
      </c>
      <c r="G85" s="5" t="inlineStr">
        <is>
          <t>Drama</t>
        </is>
      </c>
      <c r="H85" s="5" t="n"/>
      <c r="I85" s="18" t="n"/>
      <c r="J85" s="5" t="inlineStr">
        <is>
          <t>Hrishikesh Mukherjee</t>
        </is>
      </c>
      <c r="K85" s="5" t="inlineStr">
        <is>
          <t>Debesh Ghosh</t>
        </is>
      </c>
      <c r="L85" s="5" t="n"/>
      <c r="M85" s="5" t="inlineStr">
        <is>
          <t>Sachin Bhowmick; Ashutosh Mukherjee</t>
        </is>
      </c>
      <c r="N85" s="5" t="inlineStr">
        <is>
          <t>Based on Ami, Shey O Shakha by Mangal Chakravarty</t>
        </is>
      </c>
      <c r="O85" s="5" t="inlineStr">
        <is>
          <t>R. D. Burman</t>
        </is>
      </c>
      <c r="P85" s="5" t="n"/>
      <c r="Q85" s="5" t="inlineStr">
        <is>
          <t>Anand Bakshi</t>
        </is>
      </c>
      <c r="R85" s="5" t="inlineStr">
        <is>
          <t>Dr. Sudhir Roy</t>
        </is>
      </c>
      <c r="S85" s="5" t="inlineStr">
        <is>
          <t>Adhir Roy</t>
        </is>
      </c>
      <c r="T85" s="5" t="inlineStr">
        <is>
          <t>Lead</t>
        </is>
      </c>
      <c r="U85" s="20" t="n">
        <v>1</v>
      </c>
      <c r="V85" s="5" t="inlineStr">
        <is>
          <t>Paediatrician</t>
        </is>
      </c>
      <c r="W85" s="5" t="inlineStr">
        <is>
          <t>Poor school teacher's son and former petty thief, adopted by a magistrate after his father's death</t>
        </is>
      </c>
      <c r="X85" s="19" t="inlineStr">
        <is>
          <t>Dr. Sudhir Roy, a paediatrician, is a poor teacher's son who stole until a magistrate adopted him and raised him with his own son Prashant. Drawn to Kavita, he steers her towards Prashant, citing his mentally ill brother Adhir, also played by Bachchan, and his criminal past. When Prashant's illegal abortion kills a patient, Sudhir takes the blame, makes the couple promise to serve patients, and serves nine years in jail.</t>
        </is>
      </c>
      <c r="Y85" s="19" t="inlineStr">
        <is>
          <t>Gratitude and loyalty to the family that adopted him</t>
        </is>
      </c>
      <c r="Z85" s="19" t="inlineStr">
        <is>
          <t>His feelings for Kavita and his debt to Prashant, strained by Prashant's greed</t>
        </is>
      </c>
      <c r="AA85" s="19" t="inlineStr">
        <is>
          <t>From a reformed boy who renounces love to a doctor who sacrifices his career and freedom for his foster brother.</t>
        </is>
      </c>
      <c r="AB85" s="19" t="inlineStr">
        <is>
          <t>Heroic</t>
        </is>
      </c>
      <c r="AC85" s="5" t="inlineStr">
        <is>
          <t>Serves a nine-year sentence and loses his medical registration; Kavita, Prashant and their son welcome him home.</t>
        </is>
      </c>
      <c r="AD85" s="5" t="inlineStr">
        <is>
          <t>Raakhee</t>
        </is>
      </c>
      <c r="AE85" s="5" t="inlineStr">
        <is>
          <t>Secondary</t>
        </is>
      </c>
      <c r="AF85" s="20" t="n">
        <v>4</v>
      </c>
      <c r="AG85" s="19" t="inlineStr">
        <is>
          <t>Romance subordinate to another genre</t>
        </is>
      </c>
      <c r="AH85" s="5" t="n"/>
      <c r="AI85" s="5" t="n"/>
      <c r="AJ85" s="5" t="n"/>
      <c r="AK85" s="5" t="n"/>
      <c r="AL85" s="5" t="n"/>
      <c r="AM85" s="5" t="n"/>
      <c r="AN85" s="5" t="n"/>
      <c r="AO85" s="18" t="n"/>
      <c r="AP85" s="19" t="n"/>
      <c r="AQ85" s="19" t="n"/>
      <c r="AR85" s="5" t="inlineStr">
        <is>
          <t>SOURCE-001; SOURCE-084; SOURCE-322</t>
        </is>
      </c>
      <c r="AS85" s="5" t="inlineStr">
        <is>
          <t>Medium</t>
        </is>
      </c>
      <c r="AT85" s="5" t="inlineStr">
        <is>
          <t>Filmography notes: 75th Film. Producer spelt 'Debesh Gosh' in the article; normalised to Debesh Ghosh, the producer of Jurmana, also directed by Hrishikesh Mukherjee. Composer normalised from 'R.D. Burman'. Not among the 25 titles on Box Office India's 1982 page.</t>
        </is>
      </c>
    </row>
    <row r="86" ht="214" customHeight="1">
      <c r="A86" s="15" t="inlineStr">
        <is>
          <t>FILM-085</t>
        </is>
      </c>
      <c r="B86" s="5" t="inlineStr">
        <is>
          <t>Desh Premee</t>
        </is>
      </c>
      <c r="C86" s="16" t="n">
        <v>30064</v>
      </c>
      <c r="D86" s="17" t="n">
        <v>1982</v>
      </c>
      <c r="E86" s="5" t="inlineStr">
        <is>
          <t>1980s</t>
        </is>
      </c>
      <c r="F86" s="5" t="inlineStr">
        <is>
          <t>Hindi</t>
        </is>
      </c>
      <c r="G86" s="5" t="inlineStr">
        <is>
          <t>Action drama</t>
        </is>
      </c>
      <c r="H86" s="5" t="inlineStr">
        <is>
          <t>Patriotic drama</t>
        </is>
      </c>
      <c r="I86" s="17" t="n">
        <v>165</v>
      </c>
      <c r="J86" s="5" t="inlineStr">
        <is>
          <t>Manmohan Desai</t>
        </is>
      </c>
      <c r="K86" s="5" t="inlineStr">
        <is>
          <t>Subhash Desai</t>
        </is>
      </c>
      <c r="L86" s="5" t="inlineStr">
        <is>
          <t>S.S. Movietone</t>
        </is>
      </c>
      <c r="M86" s="5" t="inlineStr">
        <is>
          <t>Kader Khan; K.B. Pathak; Prayag Raj</t>
        </is>
      </c>
      <c r="N86" s="5" t="n"/>
      <c r="O86" s="5" t="inlineStr">
        <is>
          <t>Laxmikant–Pyarelal</t>
        </is>
      </c>
      <c r="P86" s="5" t="n"/>
      <c r="Q86" s="5" t="n"/>
      <c r="R86" s="5" t="inlineStr">
        <is>
          <t>Master Dinanath</t>
        </is>
      </c>
      <c r="S86" s="5" t="inlineStr">
        <is>
          <t>Raju</t>
        </is>
      </c>
      <c r="T86" s="5" t="inlineStr">
        <is>
          <t>Lead</t>
        </is>
      </c>
      <c r="U86" s="20" t="n">
        <v>1</v>
      </c>
      <c r="V86" s="5" t="inlineStr">
        <is>
          <t>Schoolteacher and freedom fighter (Dinanath); petty crook (Raju)</t>
        </is>
      </c>
      <c r="W86" s="5" t="inlineStr">
        <is>
          <t>Dinanath fought the British in 1942; his son Raju grows up in the Bharat Nagar slum</t>
        </is>
      </c>
      <c r="X86" s="19" t="inlineStr">
        <is>
          <t>In a double role, Bachchan plays Master Dinanath, a freedom fighter and teacher who exposes the arms smuggler Pratap Singh, loses his wife and daughter to Pratap's revenge, and works to unite the four feuding dons of the Bharat Nagar slum. He also plays Dinanath's son Raju, who becomes a crook working for Pratap under the name Tony and is pursued by the cabaret dancer Asha after a mock wedding.</t>
        </is>
      </c>
      <c r="Y86" s="19" t="inlineStr">
        <is>
          <t>Dinanath: national unity and honesty; Raju: money</t>
        </is>
      </c>
      <c r="Z86" s="19" t="inlineStr">
        <is>
          <t>Dinanath's integrity against Pratap Singh and the slum dons; Raju's criminal career under his family's enemy</t>
        </is>
      </c>
      <c r="AA86" s="19" t="inlineStr">
        <is>
          <t>Dinanath's integrity costs him his family; Raju drifts into crime under the man who wronged them. The fetched sources stop before the ending.</t>
        </is>
      </c>
      <c r="AB86" s="19" t="inlineStr">
        <is>
          <t>Heroic</t>
        </is>
      </c>
      <c r="AC86" s="5" t="n"/>
      <c r="AD86" s="5" t="inlineStr">
        <is>
          <t>Hema Malini; Sharmila Tagore</t>
        </is>
      </c>
      <c r="AE86" s="5" t="inlineStr">
        <is>
          <t>Secondary</t>
        </is>
      </c>
      <c r="AF86" s="20" t="n">
        <v>3</v>
      </c>
      <c r="AG86" s="19" t="inlineStr">
        <is>
          <t>Romance subordinate to another genre</t>
        </is>
      </c>
      <c r="AH86" s="21" t="n">
        <v>3</v>
      </c>
      <c r="AI86" s="21" t="n">
        <v>3.6</v>
      </c>
      <c r="AJ86" s="21" t="n">
        <v>7.2</v>
      </c>
      <c r="AK86" s="5" t="n"/>
      <c r="AL86" s="5" t="n"/>
      <c r="AM86" s="5" t="inlineStr">
        <is>
          <t>INR crore</t>
        </is>
      </c>
      <c r="AN86" s="5" t="inlineStr">
        <is>
          <t>Average (Box Office India)</t>
        </is>
      </c>
      <c r="AO86" s="18" t="inlineStr">
        <is>
          <t>10 (Box Office India, 1982)</t>
        </is>
      </c>
      <c r="AP86" s="19" t="n"/>
      <c r="AQ86" s="19" t="n"/>
      <c r="AR86" s="5" t="inlineStr">
        <is>
          <t>SOURCE-001; SOURCE-085; SOURCE-322; SOURCE-337; SOURCE-350</t>
        </is>
      </c>
      <c r="AS86" s="5" t="inlineStr">
        <is>
          <t>Medium</t>
        </is>
      </c>
      <c r="AT86" s="5" t="inlineStr">
        <is>
          <t>Infobox gross '₹72 million' has no nett/gross label and is not entered. Composer normalised to the en-dash form. Wikipedia puts Raju's adulthood in 1982; the bachchansir blog says 1962. The infobox budget of ₹30 million and gross of ₹72 million come from BollyViewsYt, a weak source; the gross matches Box Office India's ₹7.2 crore. ThePrint (2020) lists Desh Premee among the Desai–Bachchan partnership's biggest hits, while Box Office India rates it Average. Dinanath's marriage to Bharati (Sharmila Tagore) gets no Romances row: the fetched sources describe the separation but not the marriage itself. Memsaabstory says Dinanath's integrity 'both destroys his happiness and saves his loved ones at the end'.</t>
        </is>
      </c>
    </row>
    <row r="87" ht="94" customHeight="1">
      <c r="A87" s="15" t="inlineStr">
        <is>
          <t>FILM-086</t>
        </is>
      </c>
      <c r="B87" s="5" t="inlineStr">
        <is>
          <t>Namak Halaal</t>
        </is>
      </c>
      <c r="C87" s="16" t="n">
        <v>30071</v>
      </c>
      <c r="D87" s="17" t="n">
        <v>1982</v>
      </c>
      <c r="E87" s="5" t="inlineStr">
        <is>
          <t>1980s</t>
        </is>
      </c>
      <c r="F87" s="5" t="inlineStr">
        <is>
          <t>Hindi</t>
        </is>
      </c>
      <c r="G87" s="5" t="inlineStr">
        <is>
          <t>Action comedy</t>
        </is>
      </c>
      <c r="H87" s="5" t="inlineStr">
        <is>
          <t>Family drama</t>
        </is>
      </c>
      <c r="I87" s="17" t="n">
        <v>172</v>
      </c>
      <c r="J87" s="5" t="inlineStr">
        <is>
          <t>Prakash Mehra</t>
        </is>
      </c>
      <c r="K87" s="5" t="inlineStr">
        <is>
          <t>Satyendra Pal</t>
        </is>
      </c>
      <c r="L87" s="5" t="n"/>
      <c r="M87" s="5" t="inlineStr">
        <is>
          <t>Surendra Kaul; Laxmikant Sharma; Kader Khan</t>
        </is>
      </c>
      <c r="N87" s="5" t="n"/>
      <c r="O87" s="5" t="inlineStr">
        <is>
          <t>Bappi Lahiri</t>
        </is>
      </c>
      <c r="P87" s="5" t="n"/>
      <c r="Q87" s="5" t="inlineStr">
        <is>
          <t>Anjaan; Prakash Mehra</t>
        </is>
      </c>
      <c r="R87" s="5" t="inlineStr">
        <is>
          <t>Arjun Singh</t>
        </is>
      </c>
      <c r="S87" s="5" t="n"/>
      <c r="T87" s="5" t="inlineStr">
        <is>
          <t>Lead</t>
        </is>
      </c>
      <c r="U87" s="20" t="n">
        <v>2</v>
      </c>
      <c r="V87" s="5" t="inlineStr">
        <is>
          <t>Hotel bellboy</t>
        </is>
      </c>
      <c r="W87" s="5" t="inlineStr">
        <is>
          <t>Son of Bhim Singh, the murdered bodyguard of Raja Singh, raised in a village by his grandfather Dashrath Singh</t>
        </is>
      </c>
      <c r="X87" s="19" t="inlineStr">
        <is>
          <t>Arjun Singh, a naive villager raised by his grandfather, moves to the city and becomes a bellboy at a five-star hotel owned by Raja Kumar, where he falls in love with Poonam. Learning that Raja's guardian Savitri is really his own mother, he vows to protect Raja as his father once did, foils the manager Ranjit's murder plots, and rescues both families from kidnappers.</t>
        </is>
      </c>
      <c r="Y87" s="19" t="inlineStr">
        <is>
          <t>Loyalty to Raja, continuing his father's duty</t>
        </is>
      </c>
      <c r="Z87" s="19" t="inlineStr">
        <is>
          <t>Ranjit Singh's plots against Raja, and Raja's mistrust of Savitri</t>
        </is>
      </c>
      <c r="AA87" s="19" t="inlineStr">
        <is>
          <t>From a naive village youth to his employer's protector, reunited with his mother.</t>
        </is>
      </c>
      <c r="AB87" s="19" t="inlineStr">
        <is>
          <t>Heroic</t>
        </is>
      </c>
      <c r="AC87" s="5" t="inlineStr">
        <is>
          <t>Marries Poonam; the family reconciles with Savitri.</t>
        </is>
      </c>
      <c r="AD87" s="5" t="inlineStr">
        <is>
          <t>Smita Patil</t>
        </is>
      </c>
      <c r="AE87" s="5" t="inlineStr">
        <is>
          <t>Secondary</t>
        </is>
      </c>
      <c r="AF87" s="20" t="n">
        <v>3</v>
      </c>
      <c r="AG87" s="19" t="inlineStr">
        <is>
          <t>Romance subordinate to another genre</t>
        </is>
      </c>
      <c r="AH87" s="5" t="n"/>
      <c r="AI87" s="21" t="n">
        <v>6</v>
      </c>
      <c r="AJ87" s="21" t="n">
        <v>12</v>
      </c>
      <c r="AK87" s="5" t="n"/>
      <c r="AL87" s="5" t="n"/>
      <c r="AM87" s="5" t="inlineStr">
        <is>
          <t>INR crore</t>
        </is>
      </c>
      <c r="AN87" s="5" t="inlineStr">
        <is>
          <t>Super Hit (Box Office India)</t>
        </is>
      </c>
      <c r="AO87" s="18" t="inlineStr">
        <is>
          <t>3 (Box Office India, 1982)</t>
        </is>
      </c>
      <c r="AP87" s="19" t="n"/>
      <c r="AQ87" s="19" t="inlineStr">
        <is>
          <t>ThePrint (2024) calls Bachchan's English speech, written by Kader Khan, 'the OG Bollywood monologue'. The rain song 'Aaj Rapat Jaayen To' with Smita Patil remains one of the film's best-remembered numbers (ThePrint; Indian Express).</t>
        </is>
      </c>
      <c r="AR87" s="5" t="inlineStr">
        <is>
          <t>SOURCE-001; SOURCE-086; SOURCE-322; SOURCE-330; SOURCE-331</t>
        </is>
      </c>
      <c r="AS87" s="5" t="inlineStr">
        <is>
          <t>Medium</t>
        </is>
      </c>
      <c r="AT87" s="5" t="inlineStr">
        <is>
          <t>Infobox gross '₹120 million' has no nett/gross label and is not entered.</t>
        </is>
      </c>
    </row>
    <row r="88" ht="109" customHeight="1">
      <c r="A88" s="15" t="inlineStr">
        <is>
          <t>FILM-087</t>
        </is>
      </c>
      <c r="B88" s="5" t="inlineStr">
        <is>
          <t>Khud-Daar</t>
        </is>
      </c>
      <c r="C88" s="16" t="n">
        <v>30162</v>
      </c>
      <c r="D88" s="17" t="n">
        <v>1982</v>
      </c>
      <c r="E88" s="5" t="inlineStr">
        <is>
          <t>1980s</t>
        </is>
      </c>
      <c r="F88" s="5" t="inlineStr">
        <is>
          <t>Hindi</t>
        </is>
      </c>
      <c r="G88" s="5" t="inlineStr">
        <is>
          <t>Family drama</t>
        </is>
      </c>
      <c r="H88" s="5" t="inlineStr">
        <is>
          <t>Crime</t>
        </is>
      </c>
      <c r="I88" s="17" t="n">
        <v>169</v>
      </c>
      <c r="J88" s="5" t="inlineStr">
        <is>
          <t>Ravi Tandon</t>
        </is>
      </c>
      <c r="K88" s="5" t="inlineStr">
        <is>
          <t>Anwar Ali; F.K. Rattonsey</t>
        </is>
      </c>
      <c r="L88" s="5" t="n"/>
      <c r="M88" s="5" t="inlineStr">
        <is>
          <t>Kader Khan</t>
        </is>
      </c>
      <c r="N88" s="5" t="n"/>
      <c r="O88" s="5" t="inlineStr">
        <is>
          <t>Rajesh Roshan</t>
        </is>
      </c>
      <c r="P88" s="5" t="n"/>
      <c r="Q88" s="5" t="inlineStr">
        <is>
          <t>Majrooh Sultanpuri</t>
        </is>
      </c>
      <c r="R88" s="5" t="inlineStr">
        <is>
          <t>Govind Srivastava</t>
        </is>
      </c>
      <c r="S88" s="5" t="inlineStr">
        <is>
          <t>Chhotu Ustaad</t>
        </is>
      </c>
      <c r="T88" s="5" t="inlineStr">
        <is>
          <t>Lead</t>
        </is>
      </c>
      <c r="U88" s="20" t="n">
        <v>2</v>
      </c>
      <c r="V88" s="5" t="inlineStr">
        <is>
          <t>Taxi driver</t>
        </is>
      </c>
      <c r="W88" s="5" t="inlineStr">
        <is>
          <t>Runaway younger half-brother of the lawyer Hari, raised in Bombay by the Muslim widower Rahim</t>
        </is>
      </c>
      <c r="X88" s="19" t="inlineStr">
        <is>
          <t>Govind and his younger brother Rajesh flee their sister-in-law's cruelty for Bombay, where the widower Rahim takes them in. As the taxi driver Chhotu Ustaad, Govind pays for Rajesh's education, but Rajesh marries into money and is drawn into Bansi's drug smuggling. Rahim is killed, and Govind is framed for Seth Verma's murder before his long-lost brother Hari, who steps down as judge to defend him. Govind tracks Bansi down in his taxi Basanti.</t>
        </is>
      </c>
      <c r="Y88" s="19" t="inlineStr">
        <is>
          <t>Self-respect and his younger brother's future</t>
        </is>
      </c>
      <c r="Z88" s="19" t="inlineStr">
        <is>
          <t>Rajesh's betrayal of his values and Bansi's frame-up</t>
        </is>
      </c>
      <c r="AA88" s="19" t="inlineStr">
        <is>
          <t>From a runaway boy to a proud taxi driver whose honesty reunites the three brothers.</t>
        </is>
      </c>
      <c r="AB88" s="19" t="inlineStr">
        <is>
          <t>Heroic</t>
        </is>
      </c>
      <c r="AC88" s="5" t="inlineStr">
        <is>
          <t>Cleared by Hari's defence; Bansi is arrested and the brothers reconcile.</t>
        </is>
      </c>
      <c r="AD88" s="5" t="inlineStr">
        <is>
          <t>Parveen Babi</t>
        </is>
      </c>
      <c r="AE88" s="5" t="inlineStr">
        <is>
          <t>Minor</t>
        </is>
      </c>
      <c r="AF88" s="20" t="n">
        <v>2</v>
      </c>
      <c r="AG88" s="19" t="inlineStr">
        <is>
          <t>Romance subordinate to another genre</t>
        </is>
      </c>
      <c r="AH88" s="5" t="n"/>
      <c r="AI88" s="21" t="n">
        <v>5</v>
      </c>
      <c r="AJ88" s="21" t="n">
        <v>10</v>
      </c>
      <c r="AK88" s="5" t="n"/>
      <c r="AL88" s="5" t="n"/>
      <c r="AM88" s="5" t="inlineStr">
        <is>
          <t>INR crore</t>
        </is>
      </c>
      <c r="AN88" s="5" t="inlineStr">
        <is>
          <t>Hit (Box Office India)</t>
        </is>
      </c>
      <c r="AO88" s="18" t="inlineStr">
        <is>
          <t>4 (Box Office India, 1982)</t>
        </is>
      </c>
      <c r="AP88" s="19" t="inlineStr">
        <is>
          <t>S. Venkat Narayan's India Today review (1982) called it 'an Amitabh film from beginning to the end', with a stronger emotional appeal than Dostana, Yaarana, Shaan, Desh Premee and Kaalia, and noted that his hero reforms nearly everyone, including Parveen Babi's Christian bootlegger.</t>
        </is>
      </c>
      <c r="AQ88" s="19" t="n"/>
      <c r="AR88" s="5" t="inlineStr">
        <is>
          <t>SOURCE-001; SOURCE-087; SOURCE-322; SOURCE-327</t>
        </is>
      </c>
      <c r="AS88" s="5" t="inlineStr">
        <is>
          <t>Medium</t>
        </is>
      </c>
      <c r="AT88" s="5" t="n"/>
    </row>
    <row r="89" ht="94" customHeight="1">
      <c r="A89" s="15" t="inlineStr">
        <is>
          <t>FILM-088</t>
        </is>
      </c>
      <c r="B89" s="5" t="inlineStr">
        <is>
          <t>Shakti</t>
        </is>
      </c>
      <c r="C89" s="16" t="n">
        <v>30225</v>
      </c>
      <c r="D89" s="17" t="n">
        <v>1982</v>
      </c>
      <c r="E89" s="5" t="inlineStr">
        <is>
          <t>1980s</t>
        </is>
      </c>
      <c r="F89" s="5" t="inlineStr">
        <is>
          <t>Hindi</t>
        </is>
      </c>
      <c r="G89" s="5" t="inlineStr">
        <is>
          <t>Crime drama</t>
        </is>
      </c>
      <c r="H89" s="5" t="inlineStr">
        <is>
          <t>Family drama</t>
        </is>
      </c>
      <c r="I89" s="17" t="n">
        <v>167</v>
      </c>
      <c r="J89" s="5" t="inlineStr">
        <is>
          <t>Ramesh Sippy</t>
        </is>
      </c>
      <c r="K89" s="5" t="inlineStr">
        <is>
          <t>Mushir-Riaz</t>
        </is>
      </c>
      <c r="L89" s="5" t="inlineStr">
        <is>
          <t>M. R. Productions</t>
        </is>
      </c>
      <c r="M89" s="5" t="inlineStr">
        <is>
          <t>Salim–Javed</t>
        </is>
      </c>
      <c r="N89" s="5" t="n"/>
      <c r="O89" s="5" t="inlineStr">
        <is>
          <t>R. D. Burman</t>
        </is>
      </c>
      <c r="P89" s="5" t="n"/>
      <c r="Q89" s="5" t="inlineStr">
        <is>
          <t>Anand Bakshi</t>
        </is>
      </c>
      <c r="R89" s="5" t="inlineStr">
        <is>
          <t>Vijay Kumar</t>
        </is>
      </c>
      <c r="S89" s="5" t="n"/>
      <c r="T89" s="5" t="inlineStr">
        <is>
          <t>Co-lead</t>
        </is>
      </c>
      <c r="U89" s="20" t="n">
        <v>2</v>
      </c>
      <c r="V89" s="5" t="inlineStr">
        <is>
          <t>Hotel assistant manager turned gangster</t>
        </is>
      </c>
      <c r="W89" s="5" t="inlineStr">
        <is>
          <t>Son of the upright police officer Ashwini Kumar and Sheetal; kidnapped as a child by the gangster J.K.</t>
        </is>
      </c>
      <c r="X89" s="19" t="inlineStr">
        <is>
          <t>Kidnapped as a boy, Vijay hears his police-officer father Ashwini refuse to bargain for his life and grows up resenting him. He falls for Roma after saving her from molesters and joins the smuggler K.D. Narang, who once helped him escape. Thrown out by his father, he lives with Roma and marries her when she becomes pregnant. After J.K. kills his mother, Vijay kills J.K.; Ashwini shoots him, and he dies asking forgiveness.</t>
        </is>
      </c>
      <c r="Y89" s="19" t="inlineStr">
        <is>
          <t>Defying his father, then avenging his mother</t>
        </is>
      </c>
      <c r="Z89" s="19" t="inlineStr">
        <is>
          <t>His estrangement from a father who put the law above his son</t>
        </is>
      </c>
      <c r="AA89" s="19" t="inlineStr">
        <is>
          <t>From a wounded child to a gangster who reconciles with his father only as he dies.</t>
        </is>
      </c>
      <c r="AB89" s="19" t="inlineStr">
        <is>
          <t>Morally compromised</t>
        </is>
      </c>
      <c r="AC89" s="5" t="inlineStr">
        <is>
          <t>Shot by his father after killing J.K.; dies in Ashwini's arms.</t>
        </is>
      </c>
      <c r="AD89" s="5" t="inlineStr">
        <is>
          <t>Smita Patil</t>
        </is>
      </c>
      <c r="AE89" s="5" t="inlineStr">
        <is>
          <t>Secondary</t>
        </is>
      </c>
      <c r="AF89" s="20" t="n">
        <v>3</v>
      </c>
      <c r="AG89" s="19" t="inlineStr">
        <is>
          <t>Romance subordinate to another genre</t>
        </is>
      </c>
      <c r="AH89" s="5" t="n"/>
      <c r="AI89" s="21" t="n">
        <v>4</v>
      </c>
      <c r="AJ89" s="21" t="n">
        <v>8</v>
      </c>
      <c r="AK89" s="5" t="n"/>
      <c r="AL89" s="5" t="n"/>
      <c r="AM89" s="5" t="inlineStr">
        <is>
          <t>INR crore</t>
        </is>
      </c>
      <c r="AN89" s="5" t="inlineStr">
        <is>
          <t>Below Average (Box Office India)</t>
        </is>
      </c>
      <c r="AO89" s="18" t="inlineStr">
        <is>
          <t>8 (Box Office India, 1982)</t>
        </is>
      </c>
      <c r="AP89" s="19" t="n"/>
      <c r="AQ89" s="19" t="inlineStr">
        <is>
          <t>Ramesh Sippy said he conceived it as a 'Father India' with Dilip Kumar, about a man who sacrifices his son for his ideology (Bollywood Hungama, 2017).</t>
        </is>
      </c>
      <c r="AR89" s="5" t="inlineStr">
        <is>
          <t>SOURCE-001; SOURCE-088; SOURCE-322; SOURCE-335; SOURCE-356</t>
        </is>
      </c>
      <c r="AS89" s="5" t="inlineStr">
        <is>
          <t>Medium</t>
        </is>
      </c>
      <c r="AT89" s="5" t="inlineStr">
        <is>
          <t>Composer normalised from 'R.D. Burman'. Wikipedia cites Bollywood Hungama for a lifetime collection of ₹8 crore with no nett or gross label; it matches Box Office India's gross.</t>
        </is>
      </c>
    </row>
    <row r="90" ht="274" customHeight="1">
      <c r="A90" s="15" t="inlineStr">
        <is>
          <t>FILM-089</t>
        </is>
      </c>
      <c r="B90" s="5" t="inlineStr">
        <is>
          <t>Film Hi Film</t>
        </is>
      </c>
      <c r="C90" s="5" t="inlineStr">
        <is>
          <t>1983</t>
        </is>
      </c>
      <c r="D90" s="17" t="n">
        <v>1983</v>
      </c>
      <c r="E90" s="5" t="inlineStr">
        <is>
          <t>1980s</t>
        </is>
      </c>
      <c r="F90" s="5" t="inlineStr">
        <is>
          <t>Hindi</t>
        </is>
      </c>
      <c r="G90" s="5" t="inlineStr">
        <is>
          <t>Comedy</t>
        </is>
      </c>
      <c r="H90" s="5" t="inlineStr">
        <is>
          <t>Musical</t>
        </is>
      </c>
      <c r="I90" s="18" t="n"/>
      <c r="J90" s="5" t="inlineStr">
        <is>
          <t>Hiren Nag</t>
        </is>
      </c>
      <c r="K90" s="5" t="n"/>
      <c r="L90" s="5" t="n"/>
      <c r="M90" s="5" t="n"/>
      <c r="N90" s="5" t="n"/>
      <c r="O90" s="5" t="n"/>
      <c r="P90" s="5" t="n"/>
      <c r="Q90" s="5" t="n"/>
      <c r="R90" s="5" t="inlineStr">
        <is>
          <t>Jengo</t>
        </is>
      </c>
      <c r="S90" s="5" t="inlineStr">
        <is>
          <t>Guru</t>
        </is>
      </c>
      <c r="T90" s="5" t="inlineStr">
        <is>
          <t>Extended special appearance</t>
        </is>
      </c>
      <c r="U90" s="18" t="n"/>
      <c r="V90" s="5" t="n"/>
      <c r="W90" s="5" t="n"/>
      <c r="X90" s="19" t="inlineStr">
        <is>
          <t>Bachchan is credited as Jengo, also Guru, in Hiren Nag's film. The Wikipedia list of 1983 Hindi films names only Pran, Ramesh Deo and Seema Deo in the cast; IMDb marks much of the cast as archive footage, and a search-result summary describes the film as a compilation of clips from unreleased or unfinished films. No fetched source describes his scenes.</t>
        </is>
      </c>
      <c r="Y90" s="19" t="n"/>
      <c r="Z90" s="19" t="n"/>
      <c r="AA90" s="19" t="n"/>
      <c r="AB90" s="19" t="n"/>
      <c r="AC90" s="5" t="n"/>
      <c r="AD90" s="5" t="n"/>
      <c r="AE90" s="5" t="inlineStr">
        <is>
          <t>None</t>
        </is>
      </c>
      <c r="AF90" s="20" t="n">
        <v>0</v>
      </c>
      <c r="AG90" s="19" t="inlineStr">
        <is>
          <t>No meaningful romance</t>
        </is>
      </c>
      <c r="AH90" s="5" t="n"/>
      <c r="AI90" s="5" t="n"/>
      <c r="AJ90" s="5" t="n"/>
      <c r="AK90" s="5" t="n"/>
      <c r="AL90" s="5" t="n"/>
      <c r="AM90" s="5" t="n"/>
      <c r="AN90" s="5" t="n"/>
      <c r="AO90" s="18" t="n"/>
      <c r="AP90" s="19" t="n"/>
      <c r="AQ90" s="19" t="n"/>
      <c r="AR90" s="5" t="inlineStr">
        <is>
          <t>SOURCE-001; SOURCE-094; SOURCE-343; SOURCE-323; SOURCE-889</t>
        </is>
      </c>
      <c r="AS90" s="5" t="inlineStr">
        <is>
          <t>Low</t>
        </is>
      </c>
      <c r="AT90" s="5" t="inlineStr">
        <is>
          <t>Filmography notes: Extended Special appearance. No Wikipedia film article; fields come from the filmography table. IMDb credits Bachchan as Jengo / Guru and marks much of the cast as archive footage. Scope decision (18 September 2026): included, and deliberately distinguished from Bunty Aur Babli 2, which phase 1 excluded as archival footage only. The frame story was shot for this film (Pran failing to finance a film with newcomers, with special appearances by stars of the 1970s and 1980s), and the star footage is reported to come from unreleased and unfinished films, so this release is the only place that performance appeared, unlike the recycled footage in Bunty Aur Babli 2. The evidence remains thin in both directions: Letterboxd's cast list names only Pran, Ramesh Deo and Seema Deo, as does Wikipedia's list of 1983 Hindi films, so no source independently describes Bachchan's scenes, and confidence stays Low. Not listed on Box Office India's 1983 page.</t>
        </is>
      </c>
    </row>
    <row r="91" ht="139" customHeight="1">
      <c r="A91" s="15" t="inlineStr">
        <is>
          <t>FILM-090</t>
        </is>
      </c>
      <c r="B91" s="5" t="inlineStr">
        <is>
          <t>Nastik</t>
        </is>
      </c>
      <c r="C91" s="16" t="n">
        <v>30365</v>
      </c>
      <c r="D91" s="17" t="n">
        <v>1983</v>
      </c>
      <c r="E91" s="5" t="inlineStr">
        <is>
          <t>1980s</t>
        </is>
      </c>
      <c r="F91" s="5" t="inlineStr">
        <is>
          <t>Hindi</t>
        </is>
      </c>
      <c r="G91" s="5" t="inlineStr">
        <is>
          <t>Action drama</t>
        </is>
      </c>
      <c r="H91" s="5" t="inlineStr">
        <is>
          <t>Revenge drama</t>
        </is>
      </c>
      <c r="I91" s="17" t="n">
        <v>163</v>
      </c>
      <c r="J91" s="5" t="inlineStr">
        <is>
          <t>Pramod Chakravorty</t>
        </is>
      </c>
      <c r="K91" s="5" t="inlineStr">
        <is>
          <t>Vinod Doshi</t>
        </is>
      </c>
      <c r="L91" s="5" t="n"/>
      <c r="M91" s="5" t="inlineStr">
        <is>
          <t>Sachin Bhowmick</t>
        </is>
      </c>
      <c r="N91" s="5" t="n"/>
      <c r="O91" s="5" t="inlineStr">
        <is>
          <t>Kalyanji–Anandji</t>
        </is>
      </c>
      <c r="P91" s="5" t="n"/>
      <c r="Q91" s="5" t="inlineStr">
        <is>
          <t>Anand Bakshi</t>
        </is>
      </c>
      <c r="R91" s="5" t="inlineStr">
        <is>
          <t>Shankar</t>
        </is>
      </c>
      <c r="S91" s="5" t="n"/>
      <c r="T91" s="5" t="inlineStr">
        <is>
          <t>Lead</t>
        </is>
      </c>
      <c r="U91" s="20" t="n">
        <v>1</v>
      </c>
      <c r="V91" s="5" t="inlineStr">
        <is>
          <t>Thief</t>
        </is>
      </c>
      <c r="W91" s="5" t="inlineStr">
        <is>
          <t>Son of a village temple priest murdered by Tiger</t>
        </is>
      </c>
      <c r="X91" s="19" t="inlineStr">
        <is>
          <t>Shankar, a village priest's son, sees Tiger murder his father and believes his mother and sister died when their house was set alight. Blaming God, he blinds Tiger as a boy, grows up an atheist, and becomes a city thief alongside Balbir and Gauri. Shot while robbing Tiger, he hides and finds his mother alive, gives up stealing, reunites with his family, and resolves to finish Tiger.</t>
        </is>
      </c>
      <c r="Y91" s="19" t="inlineStr">
        <is>
          <t>Revenge on Tiger</t>
        </is>
      </c>
      <c r="Z91" s="19" t="inlineStr">
        <is>
          <t>His anger at God and at Tiger</t>
        </is>
      </c>
      <c r="AA91" s="19" t="inlineStr">
        <is>
          <t>From an embittered atheist thief to a son reunited with his family and set on finishing Tiger.</t>
        </is>
      </c>
      <c r="AB91" s="19" t="inlineStr">
        <is>
          <t>Flawed but good-hearted</t>
        </is>
      </c>
      <c r="AC91" s="5" t="n"/>
      <c r="AD91" s="5" t="inlineStr">
        <is>
          <t>Hema Malini</t>
        </is>
      </c>
      <c r="AE91" s="5" t="inlineStr">
        <is>
          <t>Implied</t>
        </is>
      </c>
      <c r="AF91" s="20" t="n">
        <v>1</v>
      </c>
      <c r="AG91" s="19" t="inlineStr">
        <is>
          <t>Romance subordinate to another genre</t>
        </is>
      </c>
      <c r="AH91" s="21" t="n">
        <v>2.5</v>
      </c>
      <c r="AI91" s="21" t="n">
        <v>3.8</v>
      </c>
      <c r="AJ91" s="21" t="n">
        <v>7.6</v>
      </c>
      <c r="AK91" s="5" t="n"/>
      <c r="AL91" s="5" t="n"/>
      <c r="AM91" s="5" t="inlineStr">
        <is>
          <t>INR crore</t>
        </is>
      </c>
      <c r="AN91" s="5" t="inlineStr">
        <is>
          <t>Above Average (Box Office India)</t>
        </is>
      </c>
      <c r="AO91" s="18" t="inlineStr">
        <is>
          <t>10 (Box Office India, 1983)</t>
        </is>
      </c>
      <c r="AP91" s="19" t="n"/>
      <c r="AQ91" s="19" t="n"/>
      <c r="AR91" s="5" t="inlineStr">
        <is>
          <t>SOURCE-001; SOURCE-089; SOURCE-323</t>
        </is>
      </c>
      <c r="AS91" s="5" t="inlineStr">
        <is>
          <t>Medium</t>
        </is>
      </c>
      <c r="AT91" s="5" t="inlineStr">
        <is>
          <t>Infobox gross '₹76 million' has no nett/gross label and is not entered. Composer normalised to the en-dash form. The infobox budget of ₹25 million and gross of ₹76 million come from BollyViewsYt, a weak source; the gross matches Box Office India's ₹7.6 crore. No Romances row, and romance presence only Implied: Hema Malini is the female lead and Gauri is Shankar's partner in crime, but no fetched source describes a romance. The fetched plots stop before the ending.</t>
        </is>
      </c>
    </row>
    <row r="92" ht="169" customHeight="1">
      <c r="A92" s="15" t="inlineStr">
        <is>
          <t>FILM-091</t>
        </is>
      </c>
      <c r="B92" s="5" t="inlineStr">
        <is>
          <t>Andha Kanoon</t>
        </is>
      </c>
      <c r="C92" s="16" t="n">
        <v>30414</v>
      </c>
      <c r="D92" s="17" t="n">
        <v>1983</v>
      </c>
      <c r="E92" s="5" t="inlineStr">
        <is>
          <t>1980s</t>
        </is>
      </c>
      <c r="F92" s="5" t="inlineStr">
        <is>
          <t>Hindi</t>
        </is>
      </c>
      <c r="G92" s="5" t="inlineStr">
        <is>
          <t>Action drama</t>
        </is>
      </c>
      <c r="H92" s="5" t="inlineStr">
        <is>
          <t>Revenge drama</t>
        </is>
      </c>
      <c r="I92" s="17" t="n">
        <v>161</v>
      </c>
      <c r="J92" s="5" t="inlineStr">
        <is>
          <t>T. Rama Rao</t>
        </is>
      </c>
      <c r="K92" s="5" t="inlineStr">
        <is>
          <t>A. Poornachandra Rao</t>
        </is>
      </c>
      <c r="L92" s="5" t="inlineStr">
        <is>
          <t>Lakshmi Productions</t>
        </is>
      </c>
      <c r="M92" s="5" t="inlineStr">
        <is>
          <t>Shoba Chandrasekhar; Rahi Masoom Raza</t>
        </is>
      </c>
      <c r="N92" s="5" t="inlineStr">
        <is>
          <t>Based on Sattam Oru Iruttarai (Tamil) by S. A. Chandrasekhar</t>
        </is>
      </c>
      <c r="O92" s="5" t="inlineStr">
        <is>
          <t>Laxmikant–Pyarelal</t>
        </is>
      </c>
      <c r="P92" s="5" t="n"/>
      <c r="Q92" s="5" t="inlineStr">
        <is>
          <t>Anand Bakshi</t>
        </is>
      </c>
      <c r="R92" s="5" t="inlineStr">
        <is>
          <t>Jan Nissar Akhtar Khan</t>
        </is>
      </c>
      <c r="S92" s="5" t="n"/>
      <c r="T92" s="5" t="inlineStr">
        <is>
          <t>Extended special appearance</t>
        </is>
      </c>
      <c r="U92" s="20" t="n">
        <v>1</v>
      </c>
      <c r="V92" s="5" t="inlineStr">
        <is>
          <t>Forest officer; later a released convict</t>
        </is>
      </c>
      <c r="W92" s="5" t="inlineStr">
        <is>
          <t>An honest government forest officer living with his wife Zakhiya and their daughter.</t>
        </is>
      </c>
      <c r="X92" s="19" t="inlineStr">
        <is>
          <t>In an extended special appearance, Bachchan plays Jan Nissar Khan, an honest forest officer convicted of murdering the poacher Ram Gupta and jailed for 20 years. While he is in prison his wife is dishonoured and kills herself and their daughter. Released and embittered, he allies with Vijay, finds Gupta alive and stabs him in the courtroom where he was convicted, challenging the judge to punish him twice for one crime.</t>
        </is>
      </c>
      <c r="Y92" s="19" t="inlineStr">
        <is>
          <t>Revenge on Ram Gupta, whose staged death cost him his freedom and his family.</t>
        </is>
      </c>
      <c r="Z92" s="19" t="inlineStr">
        <is>
          <t>A legal system that convicted him of a murder that never happened.</t>
        </is>
      </c>
      <c r="AA92" s="19" t="inlineStr">
        <is>
          <t>From an honest officer to an embittered ex-convict who takes the law into his own hands.</t>
        </is>
      </c>
      <c r="AB92" s="19" t="inlineStr">
        <is>
          <t>Flawed but good-hearted</t>
        </is>
      </c>
      <c r="AC92" s="5" t="inlineStr">
        <is>
          <t>He kills Ram Gupta in open court; the fetched sources do not describe what happens to him afterwards.</t>
        </is>
      </c>
      <c r="AD92" s="5" t="inlineStr">
        <is>
          <t>Hema Malini; Reena Roy</t>
        </is>
      </c>
      <c r="AE92" s="5" t="inlineStr">
        <is>
          <t>Minor</t>
        </is>
      </c>
      <c r="AF92" s="20" t="n">
        <v>2</v>
      </c>
      <c r="AG92" s="19" t="inlineStr">
        <is>
          <t>Tragic lovers</t>
        </is>
      </c>
      <c r="AH92" s="5" t="n"/>
      <c r="AI92" s="21" t="n">
        <v>5</v>
      </c>
      <c r="AJ92" s="21" t="n">
        <v>10</v>
      </c>
      <c r="AK92" s="5" t="n"/>
      <c r="AL92" s="5" t="n"/>
      <c r="AM92" s="5" t="inlineStr">
        <is>
          <t>INR crore</t>
        </is>
      </c>
      <c r="AN92" s="5" t="inlineStr">
        <is>
          <t>Hit (Box Office India)</t>
        </is>
      </c>
      <c r="AO92" s="18" t="inlineStr">
        <is>
          <t>5 (Box Office India, 1983)</t>
        </is>
      </c>
      <c r="AP92" s="19" t="inlineStr">
        <is>
          <t>India Today's S. Venkat Narayan saw the film as Rajinikanth's impressive Hindi debut, with Bachchan 'content playing a secondary role', but called his courtroom scene 'one of the most gripping and memorable on the Hindi screen' and noted his comic flair in a song with his wife. He found the film excessively violent and predicted a blockbuster.</t>
        </is>
      </c>
      <c r="AQ92" s="19" t="inlineStr">
        <is>
          <t>Rajinikanth's Hindi debut; a remake of the Tamil film Sattam Oru Iruttarai.</t>
        </is>
      </c>
      <c r="AR92" s="5" t="inlineStr">
        <is>
          <t>SOURCE-001; SOURCE-090; SOURCE-323; SOURCE-343; SOURCE-366</t>
        </is>
      </c>
      <c r="AS92" s="5" t="inlineStr">
        <is>
          <t>Medium</t>
        </is>
      </c>
      <c r="AT92" s="5" t="inlineStr">
        <is>
          <t>Filmography notes: Extended Special appearance. Box Office India's nett of ₹5 crore (gross ₹10 crore) replaces the infobox's ₹6.4 crore nett. Wikipedia's 1983 table ranks it 6th with an unlabelled ₹100 million; Box Office India ranks it 5th. The filmography calls the role an extended special appearance and India Today calls it a secondary role. Wikipedia says the wife was raped and killed herself and their daughter Neelu; India Today says four goondas dishonoured her and she throttled the daughter before killing herself. India Today reports that Bachchan charged Rs 1 lakh a day.</t>
        </is>
      </c>
    </row>
    <row r="93" ht="154" customHeight="1">
      <c r="A93" s="15" t="inlineStr">
        <is>
          <t>FILM-092</t>
        </is>
      </c>
      <c r="B93" s="5" t="inlineStr">
        <is>
          <t>Mahaan</t>
        </is>
      </c>
      <c r="C93" s="16" t="n">
        <v>30435</v>
      </c>
      <c r="D93" s="17" t="n">
        <v>1983</v>
      </c>
      <c r="E93" s="5" t="inlineStr">
        <is>
          <t>1980s</t>
        </is>
      </c>
      <c r="F93" s="5" t="inlineStr">
        <is>
          <t>Hindi</t>
        </is>
      </c>
      <c r="G93" s="5" t="inlineStr">
        <is>
          <t>Action drama</t>
        </is>
      </c>
      <c r="H93" s="5" t="inlineStr">
        <is>
          <t>Family drama</t>
        </is>
      </c>
      <c r="I93" s="17" t="n">
        <v>172</v>
      </c>
      <c r="J93" s="5" t="inlineStr">
        <is>
          <t>S. Ramanathan</t>
        </is>
      </c>
      <c r="K93" s="5" t="inlineStr">
        <is>
          <t>Satyanarayana; A. Suryanarayana</t>
        </is>
      </c>
      <c r="L93" s="5" t="inlineStr">
        <is>
          <t>Satya Chitra International</t>
        </is>
      </c>
      <c r="M93" s="5" t="inlineStr">
        <is>
          <t>M. D. Sundar; Kader Khan</t>
        </is>
      </c>
      <c r="N93" s="5" t="inlineStr">
        <is>
          <t>Based on Shankar Guru by V. Somashekhar</t>
        </is>
      </c>
      <c r="O93" s="5" t="inlineStr">
        <is>
          <t>R. D. Burman</t>
        </is>
      </c>
      <c r="P93" s="5" t="n"/>
      <c r="Q93" s="5" t="inlineStr">
        <is>
          <t>Anjaan</t>
        </is>
      </c>
      <c r="R93" s="5" t="inlineStr">
        <is>
          <t>Rana Ranveer Singh (Amit)</t>
        </is>
      </c>
      <c r="S93" s="5" t="inlineStr">
        <is>
          <t>Inspector Shankar Singh; Guru Singh</t>
        </is>
      </c>
      <c r="T93" s="5" t="inlineStr">
        <is>
          <t>Lead</t>
        </is>
      </c>
      <c r="U93" s="20" t="n">
        <v>1</v>
      </c>
      <c r="V93" s="5" t="inlineStr">
        <is>
          <t>Lawyer turned fugitive (Amit); police inspector (Shankar); stage performer (Guru)</t>
        </is>
      </c>
      <c r="W93" s="5" t="inlineStr">
        <is>
          <t>A lawyer's family scattered by a frame-up: Shankar is raised by his mother Janki, Guru by a childless foster couple, and Amit lives under an assumed name.</t>
        </is>
      </c>
      <c r="X93" s="19" t="inlineStr">
        <is>
          <t>In a triple role, Bachchan plays Amit, a lawyer framed for murder by his former friend Vikram Singh, who flees and lives as Rana Ranveer Singh, and his twin sons separated at birth. Shankar, raised by their mother Janki, becomes a police inspector loved by Manju. Guru, raised by foster parents, lives for song and drama and agrees to a fake marriage with Rita that turns into love. The scattered family is finally reunited.</t>
        </is>
      </c>
      <c r="Y93" s="19" t="inlineStr">
        <is>
          <t>Amit wants to escape Vikram's frame-up; Shankar upholds the law; Guru wants a life of performing.</t>
        </is>
      </c>
      <c r="Z93" s="19" t="inlineStr">
        <is>
          <t>Vikram Singh's revenge, which separates husband, wife and twins for years.</t>
        </is>
      </c>
      <c r="AA93" s="19" t="inlineStr">
        <is>
          <t>Three men living separate lives, unaware of one another, are brought together as a family.</t>
        </is>
      </c>
      <c r="AB93" s="19" t="inlineStr">
        <is>
          <t>Heroic</t>
        </is>
      </c>
      <c r="AC93" s="5" t="inlineStr">
        <is>
          <t>The family is reunited; the fetched sources do not describe how the romances end.</t>
        </is>
      </c>
      <c r="AD93" s="5" t="inlineStr">
        <is>
          <t>Waheeda Rehman; Zeenat Aman; Parveen Babi</t>
        </is>
      </c>
      <c r="AE93" s="5" t="inlineStr">
        <is>
          <t>Secondary</t>
        </is>
      </c>
      <c r="AF93" s="20" t="n">
        <v>3</v>
      </c>
      <c r="AG93" s="19" t="inlineStr">
        <is>
          <t>Multiple romantic relationships</t>
        </is>
      </c>
      <c r="AH93" s="5" t="n"/>
      <c r="AI93" s="5" t="n"/>
      <c r="AJ93" s="5" t="n"/>
      <c r="AK93" s="5" t="n"/>
      <c r="AL93" s="5" t="n"/>
      <c r="AM93" s="5" t="n"/>
      <c r="AN93" s="5" t="n"/>
      <c r="AO93" s="18" t="n"/>
      <c r="AP93" s="19" t="inlineStr">
        <is>
          <t>No contemporary review was fetched. The blog Talking Sid finds the film unusual among Bachchan's films of the time and notes that it flopped; Our Vadodara praises how he moves between the three roles.</t>
        </is>
      </c>
      <c r="AQ93" s="19" t="n"/>
      <c r="AR93" s="5" t="inlineStr">
        <is>
          <t>SOURCE-001; SOURCE-091; SOURCE-343; SOURCE-376; SOURCE-377; SOURCE-378</t>
        </is>
      </c>
      <c r="AS93" s="5" t="inlineStr">
        <is>
          <t>Low</t>
        </is>
      </c>
      <c r="AT93" s="5" t="inlineStr">
        <is>
          <t>Filmography notes: Also playback singer for the song "Jidhar Dekhoon Teri Tasveer". Wikipedia's 1983 table ranks it 5th with an unlabelled ₹110 million, but it is not among the ten filled rows on Box Office India's 1983 page, and Talking Sid says it flopped. Sources conflict on Manju: Wikipedia calls her Rana Ranveer's adopted daughter, while Talking Sid says Janki raises her. Talking Sid spells Rita as Reeta. No Romances row for Amit and Janki, because the sources say only that Vikram's frame-up tears them apart.</t>
        </is>
      </c>
    </row>
    <row r="94" ht="139" customHeight="1">
      <c r="A94" s="15" t="inlineStr">
        <is>
          <t>FILM-093</t>
        </is>
      </c>
      <c r="B94" s="5" t="inlineStr">
        <is>
          <t>Pukar</t>
        </is>
      </c>
      <c r="C94" s="16" t="n">
        <v>30638</v>
      </c>
      <c r="D94" s="17" t="n">
        <v>1983</v>
      </c>
      <c r="E94" s="5" t="inlineStr">
        <is>
          <t>1980s</t>
        </is>
      </c>
      <c r="F94" s="5" t="inlineStr">
        <is>
          <t>Hindi</t>
        </is>
      </c>
      <c r="G94" s="5" t="inlineStr">
        <is>
          <t>Action drama</t>
        </is>
      </c>
      <c r="H94" s="5" t="inlineStr">
        <is>
          <t>Patriotic drama</t>
        </is>
      </c>
      <c r="I94" s="17" t="n">
        <v>162</v>
      </c>
      <c r="J94" s="5" t="inlineStr">
        <is>
          <t>Ramesh Behl</t>
        </is>
      </c>
      <c r="K94" s="5" t="inlineStr">
        <is>
          <t>Ramesh Behl</t>
        </is>
      </c>
      <c r="L94" s="5" t="n"/>
      <c r="M94" s="5" t="inlineStr">
        <is>
          <t>Madan Joshi; G.R. Kamath</t>
        </is>
      </c>
      <c r="N94" s="5" t="n"/>
      <c r="O94" s="5" t="inlineStr">
        <is>
          <t>R. D. Burman</t>
        </is>
      </c>
      <c r="P94" s="5" t="n"/>
      <c r="Q94" s="5" t="inlineStr">
        <is>
          <t>Gulshan Bawra</t>
        </is>
      </c>
      <c r="R94" s="5" t="inlineStr">
        <is>
          <t>Ramdas</t>
        </is>
      </c>
      <c r="S94" s="5" t="inlineStr">
        <is>
          <t>Ronnie</t>
        </is>
      </c>
      <c r="T94" s="5" t="inlineStr">
        <is>
          <t>Lead</t>
        </is>
      </c>
      <c r="U94" s="20" t="n">
        <v>1</v>
      </c>
      <c r="V94" s="5" t="inlineStr">
        <is>
          <t>Career criminal</t>
        </is>
      </c>
      <c r="W94" s="5" t="inlineStr">
        <is>
          <t>The son of a Goan freedom fighter, orphaned as a boy in Portuguese-ruled Goa and raised outside the law.</t>
        </is>
      </c>
      <c r="X94" s="19" t="inlineStr">
        <is>
          <t>Bachchan plays Ramdas, who as a boy sees the revolutionary Purandare kill his wounded father and grows up hating the freedom movement. As Ronnie, a street-smart criminal with a glamorous girlfriend, Julie, he twice betrays the rebels to the Portuguese police and resents the young rebel Shekhar. Discovering that Shekhar's parents once sheltered him, and why his father died, he vows to save Shekhar and joins the fight against Portuguese rule.</t>
        </is>
      </c>
      <c r="Y94" s="19" t="inlineStr">
        <is>
          <t>Personal gain, and hatred of the revolutionaries he blames for his father's death.</t>
        </is>
      </c>
      <c r="Z94" s="19" t="inlineStr">
        <is>
          <t>His misreading of his father's death, which sets him against the freedom struggle.</t>
        </is>
      </c>
      <c r="AA94" s="19" t="inlineStr">
        <is>
          <t>From a traitor to the revolution to its ally, once he learns the truth about his father.</t>
        </is>
      </c>
      <c r="AB94" s="19" t="inlineStr">
        <is>
          <t>Morally compromised</t>
        </is>
      </c>
      <c r="AC94" s="5" t="inlineStr">
        <is>
          <t>Ronnie and Shekhar join forces and defeat the Portuguese; the fetched sources do not say whether Ronnie survives.</t>
        </is>
      </c>
      <c r="AD94" s="5" t="inlineStr">
        <is>
          <t>Zeenat Aman; Tina Munim</t>
        </is>
      </c>
      <c r="AE94" s="5" t="inlineStr">
        <is>
          <t>Minor</t>
        </is>
      </c>
      <c r="AF94" s="20" t="n">
        <v>2</v>
      </c>
      <c r="AG94" s="19" t="inlineStr">
        <is>
          <t>Romance subordinate to another genre</t>
        </is>
      </c>
      <c r="AH94" s="5" t="n"/>
      <c r="AI94" s="5" t="n"/>
      <c r="AJ94" s="5" t="n"/>
      <c r="AK94" s="5" t="n"/>
      <c r="AL94" s="5" t="n"/>
      <c r="AM94" s="5" t="n"/>
      <c r="AN94" s="5" t="n"/>
      <c r="AO94" s="18" t="n"/>
      <c r="AP94" s="19" t="n"/>
      <c r="AQ94" s="19" t="n"/>
      <c r="AR94" s="5" t="inlineStr">
        <is>
          <t>SOURCE-001; SOURCE-092; SOURCE-343; SOURCE-379</t>
        </is>
      </c>
      <c r="AS94" s="5" t="inlineStr">
        <is>
          <t>Low</t>
        </is>
      </c>
      <c r="AT94" s="5" t="inlineStr">
        <is>
          <t>Filmography notes: Also playback singer for the song "Tu Maike Mat Jaiyo". Wikipedia's 1983 table ranks it 8th with an unlabelled ₹90 million; it is not among the ten filled rows on Box Office India's 1983 page. The bachchansir blog says Ronnie helps the authorities catch Shekhar, which Wikipedia's plot does not mention. No Romances row for Julie: the sources say only that she is his glamorous girlfriend (Wikipedia) and a girl he befriends as a boy (bachchansir).</t>
        </is>
      </c>
    </row>
    <row r="95" ht="154" customHeight="1">
      <c r="A95" s="15" t="inlineStr">
        <is>
          <t>FILM-094</t>
        </is>
      </c>
      <c r="B95" s="5" t="inlineStr">
        <is>
          <t>Coolie</t>
        </is>
      </c>
      <c r="C95" s="16" t="n">
        <v>30652</v>
      </c>
      <c r="D95" s="17" t="n">
        <v>1983</v>
      </c>
      <c r="E95" s="5" t="inlineStr">
        <is>
          <t>1980s</t>
        </is>
      </c>
      <c r="F95" s="5" t="inlineStr">
        <is>
          <t>Hindi</t>
        </is>
      </c>
      <c r="G95" s="5" t="inlineStr">
        <is>
          <t>Action drama</t>
        </is>
      </c>
      <c r="H95" s="5" t="inlineStr">
        <is>
          <t>Family drama</t>
        </is>
      </c>
      <c r="I95" s="17" t="n">
        <v>168</v>
      </c>
      <c r="J95" s="5" t="inlineStr">
        <is>
          <t>Manmohan Desai</t>
        </is>
      </c>
      <c r="K95" s="5" t="inlineStr">
        <is>
          <t>Ketan Desai</t>
        </is>
      </c>
      <c r="L95" s="5" t="n"/>
      <c r="M95" s="5" t="inlineStr">
        <is>
          <t>Kader Khan; Jeevanprabha M. Desai; K. K. Shukla</t>
        </is>
      </c>
      <c r="N95" s="5" t="n"/>
      <c r="O95" s="5" t="inlineStr">
        <is>
          <t>Laxmikant–Pyarelal</t>
        </is>
      </c>
      <c r="P95" s="5" t="n"/>
      <c r="Q95" s="5" t="inlineStr">
        <is>
          <t>Anand Bakshi</t>
        </is>
      </c>
      <c r="R95" s="5" t="inlineStr">
        <is>
          <t>Iqbal Khan</t>
        </is>
      </c>
      <c r="S95" s="5" t="n"/>
      <c r="T95" s="5" t="inlineStr">
        <is>
          <t>Lead</t>
        </is>
      </c>
      <c r="U95" s="20" t="n">
        <v>1</v>
      </c>
      <c r="V95" s="5" t="inlineStr">
        <is>
          <t>Railway porter (coolie) and leader of the station's coolies</t>
        </is>
      </c>
      <c r="W95" s="5" t="inlineStr">
        <is>
          <t>A working-class Muslim, separated from his mother in a flood engineered by Zafar Khan and raised by his uncle among the porters of a Bombay railway station.</t>
        </is>
      </c>
      <c r="X95" s="19" t="inlineStr">
        <is>
          <t>Bachchan plays Iqbal Khan, separated as a child from his mother Salma when Zafar Khan floods their region. Raised by his uncle, he becomes the leader of the station's coolies, leads a strike and discovers that the reporter Sunny's amnesiac mother is Salma. He falls for the Christian heiress Julie, fights Zafar's housing and banking scams, and, shot repeatedly at Haji Ali, throws Zafar from a minaret before recovering.</t>
        </is>
      </c>
      <c r="Y95" s="19" t="inlineStr">
        <is>
          <t>Justice for the coolies and his mother's rescue from Zafar Khan.</t>
        </is>
      </c>
      <c r="Z95" s="19" t="inlineStr">
        <is>
          <t>Zafar Khan, who holds his mother captive and cheats the workers.</t>
        </is>
      </c>
      <c r="AA95" s="19" t="inlineStr">
        <is>
          <t>From a defiant porter to the workers' champion and a reunited son.</t>
        </is>
      </c>
      <c r="AB95" s="19" t="inlineStr">
        <is>
          <t>Heroic</t>
        </is>
      </c>
      <c r="AC95" s="5" t="inlineStr">
        <is>
          <t>He kills Zafar, survives his wounds while coolies of all faiths pray for him, and is reunited with his parents.</t>
        </is>
      </c>
      <c r="AD95" s="5" t="inlineStr">
        <is>
          <t>Rati Agnihotri; Shoma Anand; Waheeda Rehman</t>
        </is>
      </c>
      <c r="AE95" s="5" t="inlineStr">
        <is>
          <t>Secondary</t>
        </is>
      </c>
      <c r="AF95" s="20" t="n">
        <v>3</v>
      </c>
      <c r="AG95" s="19" t="inlineStr">
        <is>
          <t>Romance subordinate to another genre</t>
        </is>
      </c>
      <c r="AH95" s="21" t="n">
        <v>2</v>
      </c>
      <c r="AI95" s="21" t="n">
        <v>9</v>
      </c>
      <c r="AJ95" s="21" t="n">
        <v>18</v>
      </c>
      <c r="AK95" s="5" t="n"/>
      <c r="AL95" s="5" t="n"/>
      <c r="AM95" s="5" t="inlineStr">
        <is>
          <t>INR crore</t>
        </is>
      </c>
      <c r="AN95" s="5" t="inlineStr">
        <is>
          <t>Super Hit (Box Office India)</t>
        </is>
      </c>
      <c r="AO95" s="18" t="inlineStr">
        <is>
          <t>1 (Box Office India, 1983)</t>
        </is>
      </c>
      <c r="AP95" s="19" t="n"/>
      <c r="AQ95" s="19" t="inlineStr">
        <is>
          <t>Famous for Bachchan's near-fatal injury during a fight scene in July 1982; India Today reported in 1984 that it had passed Rs 1 crore in the Bombay territory and was still drawing crowds.</t>
        </is>
      </c>
      <c r="AR95" s="5" t="inlineStr">
        <is>
          <t>SOURCE-001; SOURCE-093; SOURCE-323; SOURCE-343; SOURCE-367; SOURCE-373; SOURCE-380</t>
        </is>
      </c>
      <c r="AS95" s="5" t="inlineStr">
        <is>
          <t>Medium</t>
        </is>
      </c>
      <c r="AT95" s="5" t="inlineStr">
        <is>
          <t>Infobox gross '₹21 crore (210 million)' has no nett/gross label and is not entered. Budget: India Today (May 1984) says Coolie cost Rs 2 crore and sold its distribution rights for Rs 3.5 crore before release, so the infobox's ₹3.5 crore budget appears to be the rights sale; ₹2 crore is entered. Wikipedia's ₹180 million matches Box Office India's gross. The bachchansir blog says Manmohan Desai had planned Iqbal's death and changed the ending after Bachchan's real accident. The Haji Ali climax comes from Wikipedia's plot alone.</t>
        </is>
      </c>
    </row>
    <row r="96" ht="79" customHeight="1">
      <c r="A96" s="15" t="inlineStr">
        <is>
          <t>FILM-095</t>
        </is>
      </c>
      <c r="B96" s="5" t="inlineStr">
        <is>
          <t>Paan Khaye Saiyan Hamaar</t>
        </is>
      </c>
      <c r="C96" s="5" t="inlineStr">
        <is>
          <t>1984</t>
        </is>
      </c>
      <c r="D96" s="17" t="n">
        <v>1984</v>
      </c>
      <c r="E96" s="5" t="inlineStr">
        <is>
          <t>1980s</t>
        </is>
      </c>
      <c r="F96" s="5" t="inlineStr">
        <is>
          <t>Bhojpuri</t>
        </is>
      </c>
      <c r="G96" s="5" t="inlineStr">
        <is>
          <t>Social drama</t>
        </is>
      </c>
      <c r="H96" s="5" t="inlineStr">
        <is>
          <t>Family drama</t>
        </is>
      </c>
      <c r="I96" s="17" t="n">
        <v>159</v>
      </c>
      <c r="J96" s="5" t="inlineStr">
        <is>
          <t>Sujit Kumar</t>
        </is>
      </c>
      <c r="K96" s="5" t="n"/>
      <c r="L96" s="5" t="inlineStr">
        <is>
          <t>Shiv Bhakti Films</t>
        </is>
      </c>
      <c r="M96" s="5" t="inlineStr">
        <is>
          <t>Kiran Singh; Sujit Kumar; Rahi Masoom Raza</t>
        </is>
      </c>
      <c r="N96" s="5" t="n"/>
      <c r="O96" s="5" t="inlineStr">
        <is>
          <t>Naushad</t>
        </is>
      </c>
      <c r="P96" s="5" t="n"/>
      <c r="Q96" s="5" t="n"/>
      <c r="R96" s="5" t="inlineStr">
        <is>
          <t>Nahar Singh</t>
        </is>
      </c>
      <c r="S96" s="5" t="n"/>
      <c r="T96" s="5" t="inlineStr">
        <is>
          <t>Extended special appearance</t>
        </is>
      </c>
      <c r="U96" s="18" t="n"/>
      <c r="V96" s="5" t="n"/>
      <c r="W96" s="5" t="n"/>
      <c r="X96" s="19" t="inlineStr">
        <is>
          <t>Bachchan makes a special appearance as Nahar Singh in this Bhojpuri rural drama about Bhola, a loyal stick-fighter whose wife Lali is targeted by his feudal master. Wikipedia says it was the first Bhojpuri film to feature major Hindi stars, Bachchan and Rekha, in special appearances. No fetched source describes Nahar Singh or his scenes.</t>
        </is>
      </c>
      <c r="Y96" s="19" t="n"/>
      <c r="Z96" s="19" t="n"/>
      <c r="AA96" s="19" t="n"/>
      <c r="AB96" s="19" t="n"/>
      <c r="AC96" s="5" t="n"/>
      <c r="AD96" s="5" t="inlineStr">
        <is>
          <t>Bandini Mishra</t>
        </is>
      </c>
      <c r="AE96" s="5" t="inlineStr">
        <is>
          <t>None</t>
        </is>
      </c>
      <c r="AF96" s="20" t="n">
        <v>0</v>
      </c>
      <c r="AG96" s="19" t="inlineStr">
        <is>
          <t>No meaningful romance</t>
        </is>
      </c>
      <c r="AH96" s="5" t="n"/>
      <c r="AI96" s="5" t="n"/>
      <c r="AJ96" s="5" t="n"/>
      <c r="AK96" s="5" t="n"/>
      <c r="AL96" s="5" t="n"/>
      <c r="AM96" s="5" t="n"/>
      <c r="AN96" s="5" t="n"/>
      <c r="AO96" s="18" t="n"/>
      <c r="AP96" s="19" t="n"/>
      <c r="AQ96" s="19" t="inlineStr">
        <is>
          <t>The first Bhojpuri film to feature major Hindi film stars (Bachchan and Rekha) in special appearances, according to Wikipedia.</t>
        </is>
      </c>
      <c r="AR96" s="5" t="inlineStr">
        <is>
          <t>SOURCE-001; SOURCE-097</t>
        </is>
      </c>
      <c r="AS96" s="5" t="inlineStr">
        <is>
          <t>Low</t>
        </is>
      </c>
      <c r="AT96" s="5" t="inlineStr">
        <is>
          <t>Filmography notes: Bhojpuri film; Special appearance. Wikipedia says Bhojpuri films of this period were rarely reviewed. The Times of India article on Bollywood stars in Bhojpuri cinema, cited by Wikipedia, returned no article text with curl.</t>
        </is>
      </c>
    </row>
    <row r="97" ht="94" customHeight="1">
      <c r="A97" s="15" t="inlineStr">
        <is>
          <t>FILM-096</t>
        </is>
      </c>
      <c r="B97" s="5" t="inlineStr">
        <is>
          <t>Kanoon Kya Karega</t>
        </is>
      </c>
      <c r="C97" s="5" t="inlineStr">
        <is>
          <t>1984</t>
        </is>
      </c>
      <c r="D97" s="17" t="n">
        <v>1984</v>
      </c>
      <c r="E97" s="5" t="inlineStr">
        <is>
          <t>1980s</t>
        </is>
      </c>
      <c r="F97" s="5" t="inlineStr">
        <is>
          <t>Hindi</t>
        </is>
      </c>
      <c r="G97" s="5" t="n"/>
      <c r="H97" s="5" t="n"/>
      <c r="I97" s="18" t="n"/>
      <c r="J97" s="5" t="n"/>
      <c r="K97" s="5" t="n"/>
      <c r="L97" s="5" t="n"/>
      <c r="M97" s="5" t="n"/>
      <c r="N97" s="5" t="n"/>
      <c r="O97" s="5" t="n"/>
      <c r="P97" s="5" t="n"/>
      <c r="Q97" s="5" t="n"/>
      <c r="R97" s="5" t="inlineStr">
        <is>
          <t>Narrator</t>
        </is>
      </c>
      <c r="S97" s="5" t="n"/>
      <c r="T97" s="5" t="inlineStr">
        <is>
          <t>Narrator</t>
        </is>
      </c>
      <c r="U97" s="18" t="n"/>
      <c r="V97" s="5" t="n"/>
      <c r="W97" s="5" t="n"/>
      <c r="X97" s="19" t="inlineStr">
        <is>
          <t>IMDb credits Bachchan as the narrator of this 1984 film. No Wikipedia article or other fetched source describes the film or his narration.</t>
        </is>
      </c>
      <c r="Y97" s="19" t="n"/>
      <c r="Z97" s="19" t="n"/>
      <c r="AA97" s="19" t="n"/>
      <c r="AB97" s="19" t="n"/>
      <c r="AC97" s="5" t="n"/>
      <c r="AD97" s="5" t="n"/>
      <c r="AE97" s="5" t="inlineStr">
        <is>
          <t>None</t>
        </is>
      </c>
      <c r="AF97" s="20" t="n">
        <v>0</v>
      </c>
      <c r="AG97" s="19" t="inlineStr">
        <is>
          <t>No meaningful romance</t>
        </is>
      </c>
      <c r="AH97" s="5" t="n"/>
      <c r="AI97" s="5" t="n"/>
      <c r="AJ97" s="5" t="n"/>
      <c r="AK97" s="5" t="n"/>
      <c r="AL97" s="5" t="n"/>
      <c r="AM97" s="5" t="n"/>
      <c r="AN97" s="5" t="n"/>
      <c r="AO97" s="18" t="n"/>
      <c r="AP97" s="19" t="n"/>
      <c r="AQ97" s="19" t="n"/>
      <c r="AR97" s="5" t="inlineStr">
        <is>
          <t>SOURCE-001; SOURCE-098</t>
        </is>
      </c>
      <c r="AS97" s="5" t="inlineStr">
        <is>
          <t>Low</t>
        </is>
      </c>
      <c r="AT97" s="5" t="inlineStr">
        <is>
          <t>No Wikipedia film article; fields come from the filmography table. No Wikipedia article and no citation in the filmography; IMDb credits Bachchan as narrator. Language set to Hindi because the Wikipedia filmography annotates only its non-Hindi entries and gives this row no language note.</t>
        </is>
      </c>
    </row>
    <row r="98" ht="109" customHeight="1">
      <c r="A98" s="15" t="inlineStr">
        <is>
          <t>FILM-097</t>
        </is>
      </c>
      <c r="B98" s="5" t="inlineStr">
        <is>
          <t>Pet Pyaar Aur Paap</t>
        </is>
      </c>
      <c r="C98" s="5" t="inlineStr">
        <is>
          <t>1984</t>
        </is>
      </c>
      <c r="D98" s="17" t="n">
        <v>1984</v>
      </c>
      <c r="E98" s="5" t="inlineStr">
        <is>
          <t>1980s</t>
        </is>
      </c>
      <c r="F98" s="5" t="inlineStr">
        <is>
          <t>Hindi</t>
        </is>
      </c>
      <c r="G98" s="5" t="n"/>
      <c r="H98" s="5" t="n"/>
      <c r="I98" s="18" t="n"/>
      <c r="J98" s="5" t="n"/>
      <c r="K98" s="5" t="n"/>
      <c r="L98" s="5" t="n"/>
      <c r="M98" s="5" t="n"/>
      <c r="N98" s="5" t="n"/>
      <c r="O98" s="5" t="n"/>
      <c r="P98" s="5" t="n"/>
      <c r="Q98" s="5" t="n"/>
      <c r="R98" s="5" t="inlineStr">
        <is>
          <t>Himself</t>
        </is>
      </c>
      <c r="S98" s="5" t="n"/>
      <c r="T98" s="5" t="inlineStr">
        <is>
          <t>Self appearance</t>
        </is>
      </c>
      <c r="U98" s="18" t="n"/>
      <c r="V98" s="5" t="n"/>
      <c r="W98" s="5" t="n"/>
      <c r="X98" s="19" t="inlineStr">
        <is>
          <t>IMDb's full credits list Bachchan as himself in a guest appearance in this 1984 film. No Wikipedia article or other fetched source describes the film or his scene.</t>
        </is>
      </c>
      <c r="Y98" s="19" t="n"/>
      <c r="Z98" s="19" t="n"/>
      <c r="AA98" s="19" t="n"/>
      <c r="AB98" s="19" t="n"/>
      <c r="AC98" s="5" t="n"/>
      <c r="AD98" s="5" t="n"/>
      <c r="AE98" s="5" t="inlineStr">
        <is>
          <t>None</t>
        </is>
      </c>
      <c r="AF98" s="20" t="n">
        <v>0</v>
      </c>
      <c r="AG98" s="19" t="inlineStr">
        <is>
          <t>No meaningful romance</t>
        </is>
      </c>
      <c r="AH98" s="5" t="n"/>
      <c r="AI98" s="5" t="n"/>
      <c r="AJ98" s="5" t="n"/>
      <c r="AK98" s="5" t="n"/>
      <c r="AL98" s="5" t="n"/>
      <c r="AM98" s="5" t="n"/>
      <c r="AN98" s="5" t="n"/>
      <c r="AO98" s="18" t="n"/>
      <c r="AP98" s="19" t="n"/>
      <c r="AQ98" s="19" t="n"/>
      <c r="AR98" s="5" t="inlineStr">
        <is>
          <t>SOURCE-001; SOURCE-099</t>
        </is>
      </c>
      <c r="AS98" s="5" t="inlineStr">
        <is>
          <t>Low</t>
        </is>
      </c>
      <c r="AT98" s="5" t="inlineStr">
        <is>
          <t>Filmography notes: Guest appearance. No Wikipedia film article; fields come from the filmography table. No Wikipedia article and no citation in the filmography; IMDb credits him as himself in a guest appearance. Language set to Hindi because the Wikipedia filmography annotates only its non-Hindi entries and gives this row no language note.</t>
        </is>
      </c>
    </row>
    <row r="99" ht="109" customHeight="1">
      <c r="A99" s="15" t="inlineStr">
        <is>
          <t>FILM-098</t>
        </is>
      </c>
      <c r="B99" s="5" t="inlineStr">
        <is>
          <t>Inquilaab</t>
        </is>
      </c>
      <c r="C99" s="16" t="n">
        <v>30706</v>
      </c>
      <c r="D99" s="17" t="n">
        <v>1984</v>
      </c>
      <c r="E99" s="5" t="inlineStr">
        <is>
          <t>1980s</t>
        </is>
      </c>
      <c r="F99" s="5" t="inlineStr">
        <is>
          <t>Hindi</t>
        </is>
      </c>
      <c r="G99" s="5" t="inlineStr">
        <is>
          <t>Action drama</t>
        </is>
      </c>
      <c r="H99" s="5" t="inlineStr">
        <is>
          <t>Crime</t>
        </is>
      </c>
      <c r="I99" s="18" t="n"/>
      <c r="J99" s="5" t="inlineStr">
        <is>
          <t>T. Rama Rao</t>
        </is>
      </c>
      <c r="K99" s="5" t="inlineStr">
        <is>
          <t>N. Veeraswamy; V. Ravichandran</t>
        </is>
      </c>
      <c r="L99" s="5" t="inlineStr">
        <is>
          <t>Sri Eswari Productions</t>
        </is>
      </c>
      <c r="M99" s="5" t="inlineStr">
        <is>
          <t>M. D. Sundar; Kader Khan</t>
        </is>
      </c>
      <c r="N99" s="5" t="inlineStr">
        <is>
          <t>Based on Chakravyuha (1983)</t>
        </is>
      </c>
      <c r="O99" s="5" t="inlineStr">
        <is>
          <t>Laxmikant–Pyarelal</t>
        </is>
      </c>
      <c r="P99" s="5" t="n"/>
      <c r="Q99" s="5" t="inlineStr">
        <is>
          <t>Anand Bakshi</t>
        </is>
      </c>
      <c r="R99" s="5" t="inlineStr">
        <is>
          <t>Amarnath (Amar)</t>
        </is>
      </c>
      <c r="S99" s="5" t="n"/>
      <c r="T99" s="5" t="inlineStr">
        <is>
          <t>Lead</t>
        </is>
      </c>
      <c r="U99" s="20" t="n">
        <v>1</v>
      </c>
      <c r="V99" s="5" t="inlineStr">
        <is>
          <t>Police officer (ACP), later a politician and Chief Minister</t>
        </is>
      </c>
      <c r="W99" s="5" t="inlineStr">
        <is>
          <t>An educated but poor young man (the bachchansir blog says he sold cinema tickets and bhel puri) who rises through a politician's patronage and marries a tycoon's daughter.</t>
        </is>
      </c>
      <c r="X99" s="19" t="inlineStr">
        <is>
          <t>Bachchan plays Amarnath, an educated, jobless young man who rescues the politician Shankar Narayan and, with his backing, becomes an honest police officer. He marries Asha, daughter of the tycoon Seetharam, then finds that Shankar and Seetharam run a criminal syndicate that has made him its pawn and blackmails him. Deserted by Asha and made Chief Minister with the syndicate's support, he machine-guns its members at a cabinet meeting and surrenders.</t>
        </is>
      </c>
      <c r="Y99" s="19" t="inlineStr">
        <is>
          <t>Honest public service, then revenge on the syndicate that manipulated and blackmailed him.</t>
        </is>
      </c>
      <c r="Z99" s="19" t="inlineStr">
        <is>
          <t>The criminal syndicate led by his mentor and his father-in-law, which uses him as a pawn.</t>
        </is>
      </c>
      <c r="AA99" s="19" t="inlineStr">
        <is>
          <t>From an idealistic officer to a blackmailed collaborator to the executioner of the corrupt.</t>
        </is>
      </c>
      <c r="AB99" s="19" t="inlineStr">
        <is>
          <t>Morally compromised</t>
        </is>
      </c>
      <c r="AC99" s="5" t="inlineStr">
        <is>
          <t>He kills the syndicate's members, including Seetharam and Shankar, reconciles with Asha and is arrested while the public demands his release.</t>
        </is>
      </c>
      <c r="AD99" s="5" t="inlineStr">
        <is>
          <t>Sridevi</t>
        </is>
      </c>
      <c r="AE99" s="5" t="inlineStr">
        <is>
          <t>Secondary</t>
        </is>
      </c>
      <c r="AF99" s="20" t="n">
        <v>4</v>
      </c>
      <c r="AG99" s="19" t="inlineStr">
        <is>
          <t>Marriage under strain</t>
        </is>
      </c>
      <c r="AH99" s="5" t="n"/>
      <c r="AI99" s="5" t="n"/>
      <c r="AJ99" s="5" t="n"/>
      <c r="AK99" s="5" t="n"/>
      <c r="AL99" s="5" t="n"/>
      <c r="AM99" s="5" t="n"/>
      <c r="AN99" s="5" t="n"/>
      <c r="AO99" s="18" t="n"/>
      <c r="AP99" s="19" t="n"/>
      <c r="AQ99" s="19" t="inlineStr">
        <is>
          <t>Wikipedia says it completed a silver jubilee but was considered only an average hit. It was released the year Bachchan entered politics.</t>
        </is>
      </c>
      <c r="AR99" s="5" t="inlineStr">
        <is>
          <t>SOURCE-001; SOURCE-095; SOURCE-363; SOURCE-381</t>
        </is>
      </c>
      <c r="AS99" s="5" t="inlineStr">
        <is>
          <t>Low</t>
        </is>
      </c>
      <c r="AT99" s="5" t="inlineStr">
        <is>
          <t>Wikipedia's 1984 top-grossing table ranks it 12th without figures; Box Office India's archived 1984 page fills only three rows. The bachchansir blog says pregnant Asha discovers he is the politicians' pawn; Wikipedia says she leaves him after misunderstanding his actions and reconciles once she learns of her father's crimes.</t>
        </is>
      </c>
    </row>
    <row r="100" ht="124" customHeight="1">
      <c r="A100" s="15" t="inlineStr">
        <is>
          <t>FILM-099</t>
        </is>
      </c>
      <c r="B100" s="5" t="inlineStr">
        <is>
          <t>Sharaabi</t>
        </is>
      </c>
      <c r="C100" s="16" t="n">
        <v>30820</v>
      </c>
      <c r="D100" s="17" t="n">
        <v>1984</v>
      </c>
      <c r="E100" s="5" t="inlineStr">
        <is>
          <t>1980s</t>
        </is>
      </c>
      <c r="F100" s="5" t="inlineStr">
        <is>
          <t>Hindi</t>
        </is>
      </c>
      <c r="G100" s="5" t="inlineStr">
        <is>
          <t>Drama</t>
        </is>
      </c>
      <c r="H100" s="5" t="inlineStr">
        <is>
          <t>Romance</t>
        </is>
      </c>
      <c r="I100" s="18" t="n"/>
      <c r="J100" s="5" t="inlineStr">
        <is>
          <t>Prakash Mehra</t>
        </is>
      </c>
      <c r="K100" s="5" t="inlineStr">
        <is>
          <t>Satyendra Pal</t>
        </is>
      </c>
      <c r="L100" s="5" t="n"/>
      <c r="M100" s="5" t="inlineStr">
        <is>
          <t>Kader Khan; Prakash Mehra; Laxmikant Sharma</t>
        </is>
      </c>
      <c r="N100" s="5" t="n"/>
      <c r="O100" s="5" t="inlineStr">
        <is>
          <t>Bappi Lahiri</t>
        </is>
      </c>
      <c r="P100" s="5" t="n"/>
      <c r="Q100" s="5" t="n"/>
      <c r="R100" s="5" t="inlineStr">
        <is>
          <t>Vicky Kapoor</t>
        </is>
      </c>
      <c r="S100" s="5" t="n"/>
      <c r="T100" s="5" t="inlineStr">
        <is>
          <t>Lead</t>
        </is>
      </c>
      <c r="U100" s="20" t="n">
        <v>1</v>
      </c>
      <c r="V100" s="5" t="inlineStr">
        <is>
          <t>Heir to an industrial fortune; later disinherited</t>
        </is>
      </c>
      <c r="W100" s="5" t="inlineStr">
        <is>
          <t>Only son of the billionaire industrialist Amarnath Kapoor, raised with affection only by the family munshi Phoolchand after his mother's death.</t>
        </is>
      </c>
      <c r="X100" s="19" t="inlineStr">
        <is>
          <t>Bachchan plays Vicky Kapoor, the alcoholic but kind-hearted son of an industrialist who has no time for him. Raised by the munshi Phoolchand, Vicky spends on the poor and falls for Meena, a dancer and a blind man's daughter. When his father rejects her and disowns him, Vicky leaves with Phoolchand; after Phoolchand's death he gives up drink, survives a plot against Meena and wins his father's repentance.</t>
        </is>
      </c>
      <c r="Y100" s="19" t="inlineStr">
        <is>
          <t>His father's love, respect for Phoolchand, and marriage to Meena.</t>
        </is>
      </c>
      <c r="Z100" s="19" t="inlineStr">
        <is>
          <t>His father's neglect and class prejudice, exploited by the schemers Natwar and Govardhandas.</t>
        </is>
      </c>
      <c r="AA100" s="19" t="inlineStr">
        <is>
          <t>From a mocking, drunken heir to a sober man who reconciles with his father on his own terms.</t>
        </is>
      </c>
      <c r="AB100" s="19" t="inlineStr">
        <is>
          <t>Flawed but good-hearted</t>
        </is>
      </c>
      <c r="AC100" s="5" t="inlineStr">
        <is>
          <t>Amarnath admits his mistakes and welcomes Meena into the family; Vicky opens a housing colony for the poor named after Phoolchand.</t>
        </is>
      </c>
      <c r="AD100" s="5" t="inlineStr">
        <is>
          <t>Jaya Prada</t>
        </is>
      </c>
      <c r="AE100" s="5" t="inlineStr">
        <is>
          <t>Major</t>
        </is>
      </c>
      <c r="AF100" s="20" t="n">
        <v>5</v>
      </c>
      <c r="AG100" s="19" t="inlineStr">
        <is>
          <t>United couple versus external world</t>
        </is>
      </c>
      <c r="AH100" s="21" t="n">
        <v>4.5</v>
      </c>
      <c r="AI100" s="21" t="n">
        <v>4</v>
      </c>
      <c r="AJ100" s="21" t="n">
        <v>8</v>
      </c>
      <c r="AK100" s="5" t="n"/>
      <c r="AL100" s="5" t="n"/>
      <c r="AM100" s="5" t="inlineStr">
        <is>
          <t>INR crore</t>
        </is>
      </c>
      <c r="AN100" s="5" t="inlineStr">
        <is>
          <t>Hit (Box Office India)</t>
        </is>
      </c>
      <c r="AO100" s="18" t="inlineStr">
        <is>
          <t>3 (Box Office India, 1984)</t>
        </is>
      </c>
      <c r="AP100" s="19" t="n"/>
      <c r="AQ100" s="19" t="inlineStr">
        <is>
          <t>Bappi Lahiri won the Filmfare Award for Best Music Director, according to Wikipedia.</t>
        </is>
      </c>
      <c r="AR100" s="5" t="inlineStr">
        <is>
          <t>SOURCE-001; SOURCE-096; SOURCE-357; SOURCE-363; SOURCE-367</t>
        </is>
      </c>
      <c r="AS100" s="5" t="inlineStr">
        <is>
          <t>Medium</t>
        </is>
      </c>
      <c r="AT100" s="5" t="inlineStr">
        <is>
          <t>Filmography notes: Also playback singer for the song "Jahan Chaar Yaar Mil Jaye". Infobox gross '₹7.6 crore' has no nett/gross label and is not entered. India Today (May 1984) reported the film pre-sold at Rs 35 lakh per major territory. Wikipedia calls it a super hit; Box Office India's verdict is Hit. The infobox's unlabelled ₹7.6 crore differs from Box Office India's ₹8 crore gross.</t>
        </is>
      </c>
    </row>
    <row r="101" ht="49" customHeight="1">
      <c r="A101" s="15" t="inlineStr">
        <is>
          <t>FILM-100</t>
        </is>
      </c>
      <c r="B101" s="5" t="inlineStr">
        <is>
          <t>Ameer Aadmi Gharib Aadmi</t>
        </is>
      </c>
      <c r="C101" s="16" t="n">
        <v>31191</v>
      </c>
      <c r="D101" s="17" t="n">
        <v>1985</v>
      </c>
      <c r="E101" s="5" t="inlineStr">
        <is>
          <t>1980s</t>
        </is>
      </c>
      <c r="F101" s="5" t="inlineStr">
        <is>
          <t>Hindi</t>
        </is>
      </c>
      <c r="G101" s="5" t="inlineStr">
        <is>
          <t>Drama</t>
        </is>
      </c>
      <c r="H101" s="5" t="n"/>
      <c r="I101" s="18" t="n"/>
      <c r="J101" s="5" t="inlineStr">
        <is>
          <t>Amjad Khan</t>
        </is>
      </c>
      <c r="K101" s="5" t="inlineStr">
        <is>
          <t>Vinay Kumar Sinha</t>
        </is>
      </c>
      <c r="L101" s="5" t="n"/>
      <c r="M101" s="5" t="n"/>
      <c r="N101" s="5" t="n"/>
      <c r="O101" s="5" t="inlineStr">
        <is>
          <t>R. D. Burman</t>
        </is>
      </c>
      <c r="P101" s="5" t="n"/>
      <c r="Q101" s="5" t="n"/>
      <c r="R101" s="5" t="inlineStr">
        <is>
          <t>Himself</t>
        </is>
      </c>
      <c r="S101" s="5" t="n"/>
      <c r="T101" s="5" t="inlineStr">
        <is>
          <t>Self appearance</t>
        </is>
      </c>
      <c r="U101" s="18" t="n"/>
      <c r="V101" s="5" t="n"/>
      <c r="W101" s="5" t="n"/>
      <c r="X101" s="19" t="inlineStr">
        <is>
          <t>Bachchan appears as himself in a cameo in this drama about a factory worker who is jailed on false charges after calling a strike. Wikipedia lists the cameo, but no fetched source describes his scene.</t>
        </is>
      </c>
      <c r="Y101" s="19" t="n"/>
      <c r="Z101" s="19" t="n"/>
      <c r="AA101" s="19" t="n"/>
      <c r="AB101" s="19" t="n"/>
      <c r="AC101" s="5" t="n"/>
      <c r="AD101" s="5" t="inlineStr">
        <is>
          <t>Zeenat Aman</t>
        </is>
      </c>
      <c r="AE101" s="5" t="inlineStr">
        <is>
          <t>None</t>
        </is>
      </c>
      <c r="AF101" s="20" t="n">
        <v>0</v>
      </c>
      <c r="AG101" s="19" t="inlineStr">
        <is>
          <t>No meaningful romance</t>
        </is>
      </c>
      <c r="AH101" s="5" t="n"/>
      <c r="AI101" s="5" t="n"/>
      <c r="AJ101" s="5" t="n"/>
      <c r="AK101" s="5" t="n"/>
      <c r="AL101" s="5" t="n"/>
      <c r="AM101" s="5" t="n"/>
      <c r="AN101" s="5" t="n"/>
      <c r="AO101" s="18" t="n"/>
      <c r="AP101" s="19" t="n"/>
      <c r="AQ101" s="19" t="n"/>
      <c r="AR101" s="5" t="inlineStr">
        <is>
          <t>SOURCE-001; SOURCE-102</t>
        </is>
      </c>
      <c r="AS101" s="5" t="inlineStr">
        <is>
          <t>Low</t>
        </is>
      </c>
      <c r="AT101" s="5" t="inlineStr">
        <is>
          <t>Filmography notes: Cameo. Wikipedia's plot is two sentences. The Cinestaan, Filmi Club and Rotten Tomatoes pages it cites were not fetched.</t>
        </is>
      </c>
    </row>
    <row r="102" ht="79" customHeight="1">
      <c r="A102" s="15" t="inlineStr">
        <is>
          <t>FILM-101</t>
        </is>
      </c>
      <c r="B102" s="5" t="inlineStr">
        <is>
          <t>Ghulami</t>
        </is>
      </c>
      <c r="C102" s="16" t="n">
        <v>31226</v>
      </c>
      <c r="D102" s="17" t="n">
        <v>1985</v>
      </c>
      <c r="E102" s="5" t="inlineStr">
        <is>
          <t>1980s</t>
        </is>
      </c>
      <c r="F102" s="5" t="inlineStr">
        <is>
          <t>Hindi</t>
        </is>
      </c>
      <c r="G102" s="5" t="inlineStr">
        <is>
          <t>Social drama</t>
        </is>
      </c>
      <c r="H102" s="5" t="inlineStr">
        <is>
          <t>Action</t>
        </is>
      </c>
      <c r="I102" s="17" t="n">
        <v>171</v>
      </c>
      <c r="J102" s="5" t="inlineStr">
        <is>
          <t>J. P. Dutta</t>
        </is>
      </c>
      <c r="K102" s="5" t="inlineStr">
        <is>
          <t>Habib Nadiadwala; Faruq Nadiadwala</t>
        </is>
      </c>
      <c r="L102" s="5" t="inlineStr">
        <is>
          <t>Base Industries Group</t>
        </is>
      </c>
      <c r="M102" s="5" t="inlineStr">
        <is>
          <t>J. P. Dutta</t>
        </is>
      </c>
      <c r="N102" s="5" t="n"/>
      <c r="O102" s="5" t="inlineStr">
        <is>
          <t>Laxmikant–Pyarelal</t>
        </is>
      </c>
      <c r="P102" s="5" t="n"/>
      <c r="Q102" s="5" t="inlineStr">
        <is>
          <t>Gulzar</t>
        </is>
      </c>
      <c r="R102" s="5" t="inlineStr">
        <is>
          <t>Narrator</t>
        </is>
      </c>
      <c r="S102" s="5" t="n"/>
      <c r="T102" s="5" t="inlineStr">
        <is>
          <t>Narrator</t>
        </is>
      </c>
      <c r="U102" s="18" t="n"/>
      <c r="V102" s="5" t="n"/>
      <c r="W102" s="5" t="n"/>
      <c r="X102" s="19" t="inlineStr">
        <is>
          <t>Bachchan narrates this drama about caste and feudal oppression in a Rajasthan village, in which Ranjit Singh Chaudhary (Dharmendra), the son of a landless Jat peasant, returns home and leads a revolt against the Thakur landlords. Wikipedia records only that he narrated the film; no fetched source describes the narration.</t>
        </is>
      </c>
      <c r="Y102" s="19" t="n"/>
      <c r="Z102" s="19" t="n"/>
      <c r="AA102" s="19" t="n"/>
      <c r="AB102" s="19" t="n"/>
      <c r="AC102" s="5" t="n"/>
      <c r="AD102" s="5" t="inlineStr">
        <is>
          <t>Smita Patil; Reena Roy; Anita Raj</t>
        </is>
      </c>
      <c r="AE102" s="5" t="inlineStr">
        <is>
          <t>None</t>
        </is>
      </c>
      <c r="AF102" s="20" t="n">
        <v>0</v>
      </c>
      <c r="AG102" s="19" t="inlineStr">
        <is>
          <t>No meaningful romance</t>
        </is>
      </c>
      <c r="AH102" s="5" t="n"/>
      <c r="AI102" s="5" t="n"/>
      <c r="AJ102" s="5" t="n"/>
      <c r="AK102" s="5" t="n"/>
      <c r="AL102" s="5" t="n"/>
      <c r="AM102" s="5" t="n"/>
      <c r="AN102" s="5" t="n"/>
      <c r="AO102" s="18" t="n"/>
      <c r="AP102" s="19" t="n"/>
      <c r="AQ102" s="19" t="n"/>
      <c r="AR102" s="5" t="inlineStr">
        <is>
          <t>SOURCE-001; SOURCE-103</t>
        </is>
      </c>
      <c r="AS102" s="5" t="inlineStr">
        <is>
          <t>Medium</t>
        </is>
      </c>
      <c r="AT102" s="5" t="n"/>
    </row>
    <row r="103" ht="154" customHeight="1">
      <c r="A103" s="15" t="inlineStr">
        <is>
          <t>FILM-102</t>
        </is>
      </c>
      <c r="B103" s="5" t="inlineStr">
        <is>
          <t>Geraftaar</t>
        </is>
      </c>
      <c r="C103" s="16" t="n">
        <v>31303</v>
      </c>
      <c r="D103" s="17" t="n">
        <v>1985</v>
      </c>
      <c r="E103" s="5" t="inlineStr">
        <is>
          <t>1980s</t>
        </is>
      </c>
      <c r="F103" s="5" t="inlineStr">
        <is>
          <t>Hindi</t>
        </is>
      </c>
      <c r="G103" s="5" t="inlineStr">
        <is>
          <t>Action drama</t>
        </is>
      </c>
      <c r="H103" s="5" t="inlineStr">
        <is>
          <t>Family drama</t>
        </is>
      </c>
      <c r="I103" s="18" t="n"/>
      <c r="J103" s="5" t="inlineStr">
        <is>
          <t>Prayag Raj</t>
        </is>
      </c>
      <c r="K103" s="5" t="inlineStr">
        <is>
          <t>S. Ramanathan</t>
        </is>
      </c>
      <c r="L103" s="5" t="inlineStr">
        <is>
          <t>Raam Raj Kalamandir</t>
        </is>
      </c>
      <c r="M103" s="5" t="inlineStr">
        <is>
          <t>Prayag Raj; K. K. Shukla; Kader Khan</t>
        </is>
      </c>
      <c r="N103" s="5" t="n"/>
      <c r="O103" s="5" t="inlineStr">
        <is>
          <t>Bappi Lahiri</t>
        </is>
      </c>
      <c r="P103" s="5" t="n"/>
      <c r="Q103" s="5" t="n"/>
      <c r="R103" s="5" t="inlineStr">
        <is>
          <t>Inspector Karan Kumar Khanna</t>
        </is>
      </c>
      <c r="S103" s="5" t="n"/>
      <c r="T103" s="5" t="inlineStr">
        <is>
          <t>Extended special appearance</t>
        </is>
      </c>
      <c r="U103" s="20" t="n">
        <v>1</v>
      </c>
      <c r="V103" s="5" t="inlineStr">
        <is>
          <t>Police inspector</t>
        </is>
      </c>
      <c r="W103" s="5" t="inlineStr">
        <is>
          <t>Elder son of an honest police inspector; cast out by his mother as a boy, he is raised by Hussein's Muslim family.</t>
        </is>
      </c>
      <c r="X103" s="19" t="inlineStr">
        <is>
          <t>In an extended appearance, Bachchan plays Karan Kumar Khanna, who as a boy accidentally causes his inspector father's death while criminals attack him and is cast out by his mother. Raised by Hussein's family, he becomes an inspector alongside Hussein and proposes to his colleague Geeta. When the gang, including Geeta's brother Vijay, burns Hussein alive, Karan burns Vijay in revenge, is jailed, meets his lost brother Kishen in prison and helps him escape.</t>
        </is>
      </c>
      <c r="Y103" s="19" t="inlineStr">
        <is>
          <t>Justice for Hussein, and protection of the brother and mother he lost.</t>
        </is>
      </c>
      <c r="Z103" s="19" t="inlineStr">
        <is>
          <t>The gang of Ranjit Saxena and Vidyanath, which caused his father's death and killed his friend.</t>
        </is>
      </c>
      <c r="AA103" s="19" t="inlineStr">
        <is>
          <t>From a boy blamed for his father's death to the protector of the family that rejected him.</t>
        </is>
      </c>
      <c r="AB103" s="19" t="inlineStr">
        <is>
          <t>Flawed but good-hearted</t>
        </is>
      </c>
      <c r="AC103" s="5" t="inlineStr">
        <is>
          <t>He is reconciled with his mother and brother, kills Vijay and marries Geeta, according to Wikipedia's plot.</t>
        </is>
      </c>
      <c r="AD103" s="5" t="inlineStr">
        <is>
          <t>Poonam Dhillon; Madhavi</t>
        </is>
      </c>
      <c r="AE103" s="5" t="inlineStr">
        <is>
          <t>Minor</t>
        </is>
      </c>
      <c r="AF103" s="20" t="n">
        <v>2</v>
      </c>
      <c r="AG103" s="19" t="inlineStr">
        <is>
          <t>Romance subordinate to another genre</t>
        </is>
      </c>
      <c r="AH103" s="5" t="n"/>
      <c r="AI103" s="5" t="n"/>
      <c r="AJ103" s="5" t="n"/>
      <c r="AK103" s="5" t="n"/>
      <c r="AL103" s="5" t="n"/>
      <c r="AM103" s="5" t="n"/>
      <c r="AN103" s="5" t="n"/>
      <c r="AO103" s="18" t="n"/>
      <c r="AP103" s="19" t="n"/>
      <c r="AQ103" s="19" t="n"/>
      <c r="AR103" s="5" t="inlineStr">
        <is>
          <t>SOURCE-001; SOURCE-101; SOURCE-364</t>
        </is>
      </c>
      <c r="AS103" s="5" t="inlineStr">
        <is>
          <t>Low</t>
        </is>
      </c>
      <c r="AT103" s="5" t="inlineStr">
        <is>
          <t>Filmography notes: Extended Special Appearance. Infobox gross '₹7.5 crore' has no nett/gross label and is not entered. Wikipedia's 1985 top-grossing table ranks it 8th without figures; Box Office India's archived 1985 page fills only three rows. Wikipedia's plot has Karan burn Vijay to death in his flashback and then kill Vijay again at the end, so the ending is unreliable. Wikipedia's lead calls Bachchan one of the stars, while the filmography records an extended special appearance.</t>
        </is>
      </c>
    </row>
    <row r="104" ht="109" customHeight="1">
      <c r="A104" s="15" t="inlineStr">
        <is>
          <t>FILM-103</t>
        </is>
      </c>
      <c r="B104" s="5" t="inlineStr">
        <is>
          <t>Mard</t>
        </is>
      </c>
      <c r="C104" s="16" t="n">
        <v>31359</v>
      </c>
      <c r="D104" s="17" t="n">
        <v>1985</v>
      </c>
      <c r="E104" s="5" t="inlineStr">
        <is>
          <t>1980s</t>
        </is>
      </c>
      <c r="F104" s="5" t="inlineStr">
        <is>
          <t>Hindi</t>
        </is>
      </c>
      <c r="G104" s="5" t="inlineStr">
        <is>
          <t>Action</t>
        </is>
      </c>
      <c r="H104" s="5" t="inlineStr">
        <is>
          <t>Patriotic drama</t>
        </is>
      </c>
      <c r="I104" s="17" t="n">
        <v>175</v>
      </c>
      <c r="J104" s="5" t="inlineStr">
        <is>
          <t>Manmohan Desai</t>
        </is>
      </c>
      <c r="K104" s="5" t="inlineStr">
        <is>
          <t>Manmohan Desai; Anil Nagrath (co-producer); Pammy Varma (co-producer)</t>
        </is>
      </c>
      <c r="L104" s="5" t="n"/>
      <c r="M104" s="5" t="inlineStr">
        <is>
          <t>Prayag Raj; Pushpa Raj Anand; Inder Raj Anand; Anil Nagrath; Sohel Don; K. K. Shukla</t>
        </is>
      </c>
      <c r="N104" s="5" t="n"/>
      <c r="O104" s="5" t="inlineStr">
        <is>
          <t>Anu Malik</t>
        </is>
      </c>
      <c r="P104" s="5" t="n"/>
      <c r="Q104" s="5" t="inlineStr">
        <is>
          <t>Prayag Raj (except where noted); Indeevar</t>
        </is>
      </c>
      <c r="R104" s="5" t="inlineStr">
        <is>
          <t>Raju Singh</t>
        </is>
      </c>
      <c r="S104" s="5" t="inlineStr">
        <is>
          <t>Mard Tangewala</t>
        </is>
      </c>
      <c r="T104" s="5" t="inlineStr">
        <is>
          <t>Lead</t>
        </is>
      </c>
      <c r="U104" s="20" t="n">
        <v>1</v>
      </c>
      <c r="V104" s="5" t="inlineStr">
        <is>
          <t>Tonga (horse-carriage) driver</t>
        </is>
      </c>
      <c r="W104" s="5" t="inlineStr">
        <is>
          <t>Son of the rebel Raja Azad Singh and Rani Durga in British India; orphaned as a baby and raised by a blacksmith's family, marked by his father with the word 'mard' (man).</t>
        </is>
      </c>
      <c r="X104" s="19" t="inlineStr">
        <is>
          <t>Bachchan plays Raju, son of a rebel king captured by British officers, raised by a blacksmith's family as a tonga driver bearing the word 'mard'. He clashes with and wins Ruby, daughter of the collaborator Dr Harry, rallies slum-dwellers against demolition and learns his lineage. Forced by Danny into gladiatorial combat with his own imprisoned father at a slave camp, he recognises him, and together they defeat the British villains.</t>
        </is>
      </c>
      <c r="Y104" s="19" t="inlineStr">
        <is>
          <t>Defending Indians from British cruelty and freeing his parents.</t>
        </is>
      </c>
      <c r="Z104" s="19" t="inlineStr">
        <is>
          <t>The British officers General Dyer, his son Danny and Inspector Simon, and their collaborator Dr Harry.</t>
        </is>
      </c>
      <c r="AA104" s="19" t="inlineStr">
        <is>
          <t>From a brash tonga driver to the rescuer of his royal parents and a figure of resistance.</t>
        </is>
      </c>
      <c r="AB104" s="19" t="inlineStr">
        <is>
          <t>Heroic</t>
        </is>
      </c>
      <c r="AC104" s="5" t="inlineStr">
        <is>
          <t>Raju and his father defeat the villains, and Raju and Ruby are reunited with his parents.</t>
        </is>
      </c>
      <c r="AD104" s="5" t="inlineStr">
        <is>
          <t>Amrita Singh</t>
        </is>
      </c>
      <c r="AE104" s="5" t="inlineStr">
        <is>
          <t>Secondary</t>
        </is>
      </c>
      <c r="AF104" s="20" t="n">
        <v>4</v>
      </c>
      <c r="AG104" s="19" t="inlineStr">
        <is>
          <t>Rivals to lovers</t>
        </is>
      </c>
      <c r="AH104" s="21" t="n">
        <v>2.8</v>
      </c>
      <c r="AI104" s="21" t="n">
        <v>8</v>
      </c>
      <c r="AJ104" s="21" t="n">
        <v>16</v>
      </c>
      <c r="AK104" s="5" t="n"/>
      <c r="AL104" s="5" t="n"/>
      <c r="AM104" s="5" t="inlineStr">
        <is>
          <t>INR crore</t>
        </is>
      </c>
      <c r="AN104" s="5" t="inlineStr">
        <is>
          <t>Super Hit (Box Office India)</t>
        </is>
      </c>
      <c r="AO104" s="18" t="inlineStr">
        <is>
          <t>2 (Box Office India, 1985)</t>
        </is>
      </c>
      <c r="AP104" s="19" t="inlineStr">
        <is>
          <t>Wikipedia says critics objected to double-meaning lyrics in 'Hum To Tamboo Mein Bamboo Lagaye Baithe', though the song was a hit. The Post-Punk Cinema Club blog (2008) found it 'the Amitabh Bachchan show' but called the couple's whipping and salt-rubbing courtship baffling.</t>
        </is>
      </c>
      <c r="AQ104" s="19" t="inlineStr">
        <is>
          <t>Bachchan was nominated for the Filmfare Award for Best Actor, according to Wikipedia.</t>
        </is>
      </c>
      <c r="AR104" s="5" t="inlineStr">
        <is>
          <t>SOURCE-001; SOURCE-100; SOURCE-358; SOURCE-364; SOURCE-367; SOURCE-375</t>
        </is>
      </c>
      <c r="AS104" s="5" t="inlineStr">
        <is>
          <t>Medium</t>
        </is>
      </c>
      <c r="AT104" s="5" t="inlineStr">
        <is>
          <t>Filmography notes: Also playback singer for the song "Sun Rabia Tumse Pyar Ho Gaya". Infobox gross '₹162 million' has no nett/gross label and is not entered. The infobox's unlabelled ₹162 million is close to Box Office India's ₹16 crore gross. Wikipedia's 1985 table also ranks it 2nd. India Today (May 1984) describes the shoot and calls the film a blockbuster in the making.</t>
        </is>
      </c>
    </row>
    <row r="105" ht="94" customHeight="1">
      <c r="A105" s="15" t="inlineStr">
        <is>
          <t>FILM-104</t>
        </is>
      </c>
      <c r="B105" s="5" t="inlineStr">
        <is>
          <t>Aakhree Raasta</t>
        </is>
      </c>
      <c r="C105" s="5" t="inlineStr">
        <is>
          <t>1986</t>
        </is>
      </c>
      <c r="D105" s="17" t="n">
        <v>1986</v>
      </c>
      <c r="E105" s="5" t="inlineStr">
        <is>
          <t>1980s</t>
        </is>
      </c>
      <c r="F105" s="5" t="inlineStr">
        <is>
          <t>Hindi</t>
        </is>
      </c>
      <c r="G105" s="5" t="inlineStr">
        <is>
          <t>Action thriller</t>
        </is>
      </c>
      <c r="H105" s="5" t="inlineStr">
        <is>
          <t>Revenge drama</t>
        </is>
      </c>
      <c r="I105" s="17" t="n">
        <v>165</v>
      </c>
      <c r="J105" s="5" t="inlineStr">
        <is>
          <t>K. Bhagyaraj</t>
        </is>
      </c>
      <c r="K105" s="5" t="inlineStr">
        <is>
          <t>A. Poornachandra Rao</t>
        </is>
      </c>
      <c r="L105" s="5" t="inlineStr">
        <is>
          <t>Lakshmi Productions(Madras)(P).LTD</t>
        </is>
      </c>
      <c r="M105" s="5" t="inlineStr">
        <is>
          <t>Rahi Masoom Raza; K. Bhagyaraj</t>
        </is>
      </c>
      <c r="N105" s="5" t="inlineStr">
        <is>
          <t>Based on Oru Kaidhiyin Diary By K. Bhagyaraj</t>
        </is>
      </c>
      <c r="O105" s="5" t="inlineStr">
        <is>
          <t>Laxmikant–Pyarelal</t>
        </is>
      </c>
      <c r="P105" s="5" t="n"/>
      <c r="Q105" s="5" t="n"/>
      <c r="R105" s="5" t="inlineStr">
        <is>
          <t>David D'Costa</t>
        </is>
      </c>
      <c r="S105" s="5" t="inlineStr">
        <is>
          <t>Inspector Vijay Shandilya</t>
        </is>
      </c>
      <c r="T105" s="5" t="inlineStr">
        <is>
          <t>Lead</t>
        </is>
      </c>
      <c r="U105" s="20" t="n">
        <v>1</v>
      </c>
      <c r="V105" s="5" t="inlineStr">
        <is>
          <t>Poor political devotee (David); police inspector (Vijay)</t>
        </is>
      </c>
      <c r="W105" s="5" t="inlineStr">
        <is>
          <t>David is a poor Christian man in 1960s Madras devoted to an MP; his son, renamed Vijay, is raised unaware of his parentage by David's bootlegger friend Mahesh, who later becomes wealthy.</t>
        </is>
      </c>
      <c r="X105" s="19" t="inlineStr">
        <is>
          <t>In a double role, Bachchan plays David D'Costa, a poor man devoted to the MP Chaturvedi, who rapes David's wife Mary and drives her to suicide; David is framed for her death and jailed for 24 years. Released, he hunts Chaturvedi and his two accomplices, while his son Vijay, raised by Mahesh as a police inspector, protects them. Vijay learns the truth but keeps pursuing his father.</t>
        </is>
      </c>
      <c r="Y105" s="19" t="inlineStr">
        <is>
          <t>David: revenge for Mary and his wrongful conviction. Vijay: duty as a police officer.</t>
        </is>
      </c>
      <c r="Z105" s="19" t="inlineStr">
        <is>
          <t>Father and son on opposite sides of the law, with Vijay protecting the men who wronged his parents.</t>
        </is>
      </c>
      <c r="AA105" s="19" t="inlineStr">
        <is>
          <t>David turns from blind devotion to single-minded vengeance; Vijay from unknowing protector to a son who honours his father.</t>
        </is>
      </c>
      <c r="AB105" s="19" t="inlineStr">
        <is>
          <t>Flawed but good-hearted</t>
        </is>
      </c>
      <c r="AC105" s="5" t="inlineStr">
        <is>
          <t>Shot by Vijay, David kills Chaturvedi before he dies, and Vijay applauds his father.</t>
        </is>
      </c>
      <c r="AD105" s="5" t="inlineStr">
        <is>
          <t>Sridevi; Jaya Prada</t>
        </is>
      </c>
      <c r="AE105" s="5" t="inlineStr">
        <is>
          <t>Secondary</t>
        </is>
      </c>
      <c r="AF105" s="20" t="n">
        <v>3</v>
      </c>
      <c r="AG105" s="19" t="inlineStr">
        <is>
          <t>Multiple romantic relationships</t>
        </is>
      </c>
      <c r="AH105" s="5" t="n"/>
      <c r="AI105" s="21" t="n">
        <v>4.25</v>
      </c>
      <c r="AJ105" s="21" t="n">
        <v>8.5</v>
      </c>
      <c r="AK105" s="5" t="n"/>
      <c r="AL105" s="5" t="n"/>
      <c r="AM105" s="5" t="inlineStr">
        <is>
          <t>INR crore</t>
        </is>
      </c>
      <c r="AN105" s="5" t="inlineStr">
        <is>
          <t>Semi Hit (Box Office India)</t>
        </is>
      </c>
      <c r="AO105" s="18" t="inlineStr">
        <is>
          <t>3 (Box Office India, 1986)</t>
        </is>
      </c>
      <c r="AP105" s="19" t="n"/>
      <c r="AQ105" s="19" t="inlineStr">
        <is>
          <t>A remake of the Tamil film Oru Kaidhiyin Diary, also written by K. Bhagyaraj.</t>
        </is>
      </c>
      <c r="AR105" s="5" t="inlineStr">
        <is>
          <t>SOURCE-001; SOURCE-104; SOURCE-359</t>
        </is>
      </c>
      <c r="AS105" s="5" t="inlineStr">
        <is>
          <t>Medium</t>
        </is>
      </c>
      <c r="AT105" s="5" t="inlineStr">
        <is>
          <t>Wikipedia says Rekha dubbed Sridevi's voice. The Emirates 24/7 article cited by Wikipedia returned no paragraphs. The filmography spells the son Vijay Shandaliya; Wikipedia's cast list says Shandilya and calls him James D'Costa by birth.</t>
        </is>
      </c>
    </row>
    <row r="106" ht="64" customHeight="1">
      <c r="A106" s="15" t="inlineStr">
        <is>
          <t>FILM-105</t>
        </is>
      </c>
      <c r="B106" s="5" t="inlineStr">
        <is>
          <t>Jalwa</t>
        </is>
      </c>
      <c r="C106" s="16" t="n">
        <v>31800</v>
      </c>
      <c r="D106" s="17" t="n">
        <v>1987</v>
      </c>
      <c r="E106" s="5" t="inlineStr">
        <is>
          <t>1980s</t>
        </is>
      </c>
      <c r="F106" s="5" t="inlineStr">
        <is>
          <t>Hindi</t>
        </is>
      </c>
      <c r="G106" s="5" t="inlineStr">
        <is>
          <t>Action</t>
        </is>
      </c>
      <c r="H106" s="5" t="inlineStr">
        <is>
          <t>Crime</t>
        </is>
      </c>
      <c r="I106" s="18" t="n"/>
      <c r="J106" s="5" t="inlineStr">
        <is>
          <t>Pankaj Parashar</t>
        </is>
      </c>
      <c r="K106" s="5" t="inlineStr">
        <is>
          <t>Gul Anand</t>
        </is>
      </c>
      <c r="L106" s="5" t="n"/>
      <c r="M106" s="5" t="inlineStr">
        <is>
          <t>Kamlesh Pandey</t>
        </is>
      </c>
      <c r="N106" s="5" t="inlineStr">
        <is>
          <t>Remake of 1984 American film Beverly Hills Cop</t>
        </is>
      </c>
      <c r="O106" s="5" t="inlineStr">
        <is>
          <t>Anand–Milind; Remo Fernandes</t>
        </is>
      </c>
      <c r="P106" s="5" t="n"/>
      <c r="Q106" s="5" t="inlineStr">
        <is>
          <t>Sameer</t>
        </is>
      </c>
      <c r="R106" s="5" t="inlineStr">
        <is>
          <t>Himself</t>
        </is>
      </c>
      <c r="S106" s="5" t="n"/>
      <c r="T106" s="5" t="inlineStr">
        <is>
          <t>Self appearance</t>
        </is>
      </c>
      <c r="U106" s="18" t="n"/>
      <c r="V106" s="5" t="n"/>
      <c r="W106" s="5" t="n"/>
      <c r="X106" s="19" t="inlineStr">
        <is>
          <t>Bachchan appears as himself in a guest appearance in this Goa-set action film about a Bombay CID inspector (Naseeruddin Shah) investigating his friend's murder by drug dealers. No fetched source describes his scene.</t>
        </is>
      </c>
      <c r="Y106" s="19" t="n"/>
      <c r="Z106" s="19" t="n"/>
      <c r="AA106" s="19" t="n"/>
      <c r="AB106" s="19" t="n"/>
      <c r="AC106" s="5" t="n"/>
      <c r="AD106" s="5" t="inlineStr">
        <is>
          <t>Archana Puran Singh</t>
        </is>
      </c>
      <c r="AE106" s="5" t="inlineStr">
        <is>
          <t>None</t>
        </is>
      </c>
      <c r="AF106" s="20" t="n">
        <v>0</v>
      </c>
      <c r="AG106" s="19" t="inlineStr">
        <is>
          <t>No meaningful romance</t>
        </is>
      </c>
      <c r="AH106" s="5" t="n"/>
      <c r="AI106" s="5" t="n"/>
      <c r="AJ106" s="5" t="n"/>
      <c r="AK106" s="5" t="n"/>
      <c r="AL106" s="5" t="n"/>
      <c r="AM106" s="5" t="n"/>
      <c r="AN106" s="5" t="n"/>
      <c r="AO106" s="18" t="n"/>
      <c r="AP106" s="19" t="n"/>
      <c r="AQ106" s="19" t="n"/>
      <c r="AR106" s="5" t="inlineStr">
        <is>
          <t>SOURCE-001; SOURCE-105</t>
        </is>
      </c>
      <c r="AS106" s="5" t="inlineStr">
        <is>
          <t>Medium</t>
        </is>
      </c>
      <c r="AT106" s="5" t="inlineStr">
        <is>
          <t>Filmography notes: Guest appearance. The Scroll article cited by Wikipedia blocks curl, and the Times of India anniversary article returned no text about Bachchan.</t>
        </is>
      </c>
    </row>
    <row r="107" ht="64" customHeight="1">
      <c r="A107" s="15" t="inlineStr">
        <is>
          <t>FILM-106</t>
        </is>
      </c>
      <c r="B107" s="5" t="inlineStr">
        <is>
          <t>Kaun Jeeta Kaun Haara</t>
        </is>
      </c>
      <c r="C107" s="16" t="n">
        <v>32073</v>
      </c>
      <c r="D107" s="17" t="n">
        <v>1987</v>
      </c>
      <c r="E107" s="5" t="inlineStr">
        <is>
          <t>1980s</t>
        </is>
      </c>
      <c r="F107" s="5" t="inlineStr">
        <is>
          <t>Hindi</t>
        </is>
      </c>
      <c r="G107" s="5" t="n"/>
      <c r="H107" s="5" t="n"/>
      <c r="I107" s="18" t="n"/>
      <c r="J107" s="5" t="inlineStr">
        <is>
          <t>Rakesh Kumar</t>
        </is>
      </c>
      <c r="K107" s="5" t="inlineStr">
        <is>
          <t>Rakesh Kumar</t>
        </is>
      </c>
      <c r="L107" s="5" t="n"/>
      <c r="M107" s="5" t="n"/>
      <c r="N107" s="5" t="n"/>
      <c r="O107" s="5" t="inlineStr">
        <is>
          <t>Usha Khanna</t>
        </is>
      </c>
      <c r="P107" s="5" t="n"/>
      <c r="Q107" s="5" t="n"/>
      <c r="R107" s="5" t="inlineStr">
        <is>
          <t>Himself</t>
        </is>
      </c>
      <c r="S107" s="5" t="n"/>
      <c r="T107" s="5" t="inlineStr">
        <is>
          <t>Self appearance</t>
        </is>
      </c>
      <c r="U107" s="18" t="n"/>
      <c r="V107" s="5" t="n"/>
      <c r="W107" s="5" t="n"/>
      <c r="X107" s="19" t="inlineStr">
        <is>
          <t>Wikipedia's cast list credits Bachchan as himself in a guest appearance in this film starring Kishore Kumar, and a song entry in the article pairs Kishore Kumar and Amitabh Bachchan. The article has no plot, and no fetched source describes his scene.</t>
        </is>
      </c>
      <c r="Y107" s="19" t="n"/>
      <c r="Z107" s="19" t="n"/>
      <c r="AA107" s="19" t="n"/>
      <c r="AB107" s="19" t="n"/>
      <c r="AC107" s="5" t="n"/>
      <c r="AD107" s="5" t="n"/>
      <c r="AE107" s="5" t="inlineStr">
        <is>
          <t>None</t>
        </is>
      </c>
      <c r="AF107" s="20" t="n">
        <v>0</v>
      </c>
      <c r="AG107" s="19" t="inlineStr">
        <is>
          <t>No meaningful romance</t>
        </is>
      </c>
      <c r="AH107" s="5" t="n"/>
      <c r="AI107" s="5" t="n"/>
      <c r="AJ107" s="5" t="n"/>
      <c r="AK107" s="5" t="n"/>
      <c r="AL107" s="5" t="n"/>
      <c r="AM107" s="5" t="n"/>
      <c r="AN107" s="5" t="n"/>
      <c r="AO107" s="18" t="n"/>
      <c r="AP107" s="19" t="n"/>
      <c r="AQ107" s="19" t="n"/>
      <c r="AR107" s="5" t="inlineStr">
        <is>
          <t>SOURCE-001; SOURCE-106</t>
        </is>
      </c>
      <c r="AS107" s="5" t="inlineStr">
        <is>
          <t>Low</t>
        </is>
      </c>
      <c r="AT107" s="5" t="inlineStr">
        <is>
          <t>Filmography notes: Guest appearance.</t>
        </is>
      </c>
    </row>
    <row r="108" ht="124" customHeight="1">
      <c r="A108" s="15" t="inlineStr">
        <is>
          <t>FILM-107</t>
        </is>
      </c>
      <c r="B108" s="5" t="inlineStr">
        <is>
          <t>Shahenshah</t>
        </is>
      </c>
      <c r="C108" s="16" t="n">
        <v>32185</v>
      </c>
      <c r="D108" s="17" t="n">
        <v>1988</v>
      </c>
      <c r="E108" s="5" t="inlineStr">
        <is>
          <t>1980s</t>
        </is>
      </c>
      <c r="F108" s="5" t="inlineStr">
        <is>
          <t>Hindi</t>
        </is>
      </c>
      <c r="G108" s="5" t="inlineStr">
        <is>
          <t>Action</t>
        </is>
      </c>
      <c r="H108" s="5" t="inlineStr">
        <is>
          <t>Crime</t>
        </is>
      </c>
      <c r="I108" s="17" t="n">
        <v>175</v>
      </c>
      <c r="J108" s="5" t="inlineStr">
        <is>
          <t>Tinnu Anand</t>
        </is>
      </c>
      <c r="K108" s="5" t="inlineStr">
        <is>
          <t>Bitu Anand; Tinnu Anand; Naresh Malhotra</t>
        </is>
      </c>
      <c r="L108" s="5" t="inlineStr">
        <is>
          <t>Shiva Video</t>
        </is>
      </c>
      <c r="M108" s="5" t="inlineStr">
        <is>
          <t>Inder Raj Anand; Jaya Bachchan; Santosh Saroj</t>
        </is>
      </c>
      <c r="N108" s="5" t="n"/>
      <c r="O108" s="5" t="inlineStr">
        <is>
          <t>Amar Haldipur; Utpal Biswas</t>
        </is>
      </c>
      <c r="P108" s="5" t="n"/>
      <c r="Q108" s="5" t="inlineStr">
        <is>
          <t>Anand Bakshi</t>
        </is>
      </c>
      <c r="R108" s="5" t="inlineStr">
        <is>
          <t>Inspector Vijay Kumar Srivastava</t>
        </is>
      </c>
      <c r="S108" s="5" t="inlineStr">
        <is>
          <t>Shahenshah</t>
        </is>
      </c>
      <c r="T108" s="5" t="inlineStr">
        <is>
          <t>Lead</t>
        </is>
      </c>
      <c r="U108" s="20" t="n">
        <v>1</v>
      </c>
      <c r="V108" s="5" t="inlineStr">
        <is>
          <t>Police inspector; costumed vigilante by night</t>
        </is>
      </c>
      <c r="W108" s="5" t="inlineStr">
        <is>
          <t>Son of an honest DCP who hanged himself after being framed; raised with his mother in the home of his father's friend, Inspector Aslam Khan.</t>
        </is>
      </c>
      <c r="X108" s="19" t="inlineStr">
        <is>
          <t>Bachchan plays Vijay Kumar Srivastava, whose honest father hanged himself after the crime baron J.K. Verma framed him. Keeping the noose, Vijay grows into a cowardly, bribe-taking inspector by day who punishes criminals by night as the costumed Shahenshah. He protects Shalu, a slum trickster bent on killing J.K., drops his cowardly act after J.K. murders the reporter Salim, and hangs J.K. with his father's noose in court.</t>
        </is>
      </c>
      <c r="Y108" s="19" t="inlineStr">
        <is>
          <t>Clearing his father's name and punishing J.K. Verma.</t>
        </is>
      </c>
      <c r="Z108" s="19" t="inlineStr">
        <is>
          <t>J.K. Verma's criminal empire and the corrupt officials who protect it.</t>
        </is>
      </c>
      <c r="AA108" s="19" t="inlineStr">
        <is>
          <t>From a feigned coward to a public avenger who reveals his secret identity.</t>
        </is>
      </c>
      <c r="AB108" s="19" t="inlineStr">
        <is>
          <t>Heroic</t>
        </is>
      </c>
      <c r="AC108" s="5" t="inlineStr">
        <is>
          <t>He unmasks himself before the court, and J.K. is hanged by the noose his father used.</t>
        </is>
      </c>
      <c r="AD108" s="5" t="inlineStr">
        <is>
          <t>Meenakshi Sheshadri</t>
        </is>
      </c>
      <c r="AE108" s="5" t="inlineStr">
        <is>
          <t>Secondary</t>
        </is>
      </c>
      <c r="AF108" s="20" t="n">
        <v>3</v>
      </c>
      <c r="AG108" s="19" t="inlineStr">
        <is>
          <t>United couple versus external world</t>
        </is>
      </c>
      <c r="AH108" s="21" t="n">
        <v>2.5</v>
      </c>
      <c r="AI108" s="21" t="n">
        <v>6</v>
      </c>
      <c r="AJ108" s="21" t="n">
        <v>12</v>
      </c>
      <c r="AK108" s="5" t="n"/>
      <c r="AL108" s="5" t="n"/>
      <c r="AM108" s="5" t="inlineStr">
        <is>
          <t>INR crore</t>
        </is>
      </c>
      <c r="AN108" s="5" t="inlineStr">
        <is>
          <t>Semi Hit (Box Office India)</t>
        </is>
      </c>
      <c r="AO108" s="18" t="inlineStr">
        <is>
          <t>2 (Box Office India, 1988)</t>
        </is>
      </c>
      <c r="AP108" s="19" t="inlineStr">
        <is>
          <t>India Today's Simran Bhargava called it 'a rehash of everything Amitabh has ever done' and 'a long, somewhat irritating film with a familiar taste', lacking the finesse of Deewar and Trishul, but found Bachchan 'still the phenomenon he always was', visible 'in all his shades: comedy, tragedy, action'.</t>
        </is>
      </c>
      <c r="AQ108" s="19" t="inlineStr">
        <is>
          <t>Bachchan's comeback after his political career: India Today reported record advance bookings and 250 cinemas under police protection against threats on release day.</t>
        </is>
      </c>
      <c r="AR108" s="5" t="inlineStr">
        <is>
          <t>SOURCE-001; SOURCE-107; SOURCE-360; SOURCE-365; SOURCE-368; SOURCE-369</t>
        </is>
      </c>
      <c r="AS108" s="5" t="inlineStr">
        <is>
          <t>Medium</t>
        </is>
      </c>
      <c r="AT108" s="5" t="inlineStr">
        <is>
          <t>Infobox gross '₹12 crore' has no nett/gross label and is not entered. India Today (January 1988) gives an estimated cost of Rs 2.5 crore, entered as the budget; shooting was delayed from 1983 to late 1985 by Bachchan's illness, and Meenakshi Sheshadri replaced Dimple Kapadia. The infobox's unlabelled ₹12 crore matches Box Office India's gross. Wikipedia's 1988 table also ranks it 2nd.</t>
        </is>
      </c>
    </row>
    <row r="109" ht="64" customHeight="1">
      <c r="A109" s="15" t="inlineStr">
        <is>
          <t>FILM-108</t>
        </is>
      </c>
      <c r="B109" s="5" t="inlineStr">
        <is>
          <t>Soorma Bhopali</t>
        </is>
      </c>
      <c r="C109" s="16" t="n">
        <v>32325</v>
      </c>
      <c r="D109" s="17" t="n">
        <v>1988</v>
      </c>
      <c r="E109" s="5" t="inlineStr">
        <is>
          <t>1980s</t>
        </is>
      </c>
      <c r="F109" s="5" t="inlineStr">
        <is>
          <t>Hindi</t>
        </is>
      </c>
      <c r="G109" s="5" t="inlineStr">
        <is>
          <t>Comedy</t>
        </is>
      </c>
      <c r="H109" s="5" t="n"/>
      <c r="I109" s="18" t="n"/>
      <c r="J109" s="5" t="inlineStr">
        <is>
          <t>Jagdeep</t>
        </is>
      </c>
      <c r="K109" s="5" t="inlineStr">
        <is>
          <t>J. N. Entertainers</t>
        </is>
      </c>
      <c r="L109" s="5" t="n"/>
      <c r="M109" s="5" t="n"/>
      <c r="N109" s="5" t="n"/>
      <c r="O109" s="5" t="inlineStr">
        <is>
          <t>Dilip Sen-Sameer Sen</t>
        </is>
      </c>
      <c r="P109" s="5" t="n"/>
      <c r="Q109" s="5" t="inlineStr">
        <is>
          <t>Asad Bhopali</t>
        </is>
      </c>
      <c r="R109" s="5" t="inlineStr">
        <is>
          <t>Police Inspector</t>
        </is>
      </c>
      <c r="S109" s="5" t="n"/>
      <c r="T109" s="5" t="inlineStr">
        <is>
          <t>Extended special appearance</t>
        </is>
      </c>
      <c r="U109" s="18" t="n"/>
      <c r="V109" s="5" t="n"/>
      <c r="W109" s="5" t="n"/>
      <c r="X109" s="19" t="inlineStr">
        <is>
          <t>Bachchan makes a guest appearance as a police inspector in this comedy starring Jagdeep as Soorma Bhopali, a trusting timber merchant whose inherited necklace is targeted by smugglers. Dharmendra, Rekha and Danny Denzongpa also appear. No fetched source describes Bachchan's scene.</t>
        </is>
      </c>
      <c r="Y109" s="19" t="n"/>
      <c r="Z109" s="19" t="n"/>
      <c r="AA109" s="19" t="n"/>
      <c r="AB109" s="19" t="n"/>
      <c r="AC109" s="5" t="n"/>
      <c r="AD109" s="5" t="n"/>
      <c r="AE109" s="5" t="inlineStr">
        <is>
          <t>None</t>
        </is>
      </c>
      <c r="AF109" s="20" t="n">
        <v>0</v>
      </c>
      <c r="AG109" s="19" t="inlineStr">
        <is>
          <t>No meaningful romance</t>
        </is>
      </c>
      <c r="AH109" s="5" t="n"/>
      <c r="AI109" s="5" t="n"/>
      <c r="AJ109" s="5" t="n"/>
      <c r="AK109" s="5" t="n"/>
      <c r="AL109" s="5" t="n"/>
      <c r="AM109" s="5" t="n"/>
      <c r="AN109" s="5" t="n"/>
      <c r="AO109" s="18" t="n"/>
      <c r="AP109" s="19" t="n"/>
      <c r="AQ109" s="19" t="n"/>
      <c r="AR109" s="5" t="inlineStr">
        <is>
          <t>SOURCE-001; SOURCE-109</t>
        </is>
      </c>
      <c r="AS109" s="5" t="inlineStr">
        <is>
          <t>Low</t>
        </is>
      </c>
      <c r="AT109" s="5" t="inlineStr">
        <is>
          <t>Filmography notes: Guest appearance. Character taken from the cast list ('Police Inspector'). The Times of India article about Jagdeep cited by Wikipedia has no paragraph about Bachchan.</t>
        </is>
      </c>
    </row>
    <row r="110" ht="64" customHeight="1">
      <c r="A110" s="15" t="inlineStr">
        <is>
          <t>FILM-109</t>
        </is>
      </c>
      <c r="B110" s="5" t="inlineStr">
        <is>
          <t>Akarshan</t>
        </is>
      </c>
      <c r="C110" s="16" t="n">
        <v>32423</v>
      </c>
      <c r="D110" s="17" t="n">
        <v>1988</v>
      </c>
      <c r="E110" s="5" t="inlineStr">
        <is>
          <t>1980s</t>
        </is>
      </c>
      <c r="F110" s="5" t="inlineStr">
        <is>
          <t>Hindi</t>
        </is>
      </c>
      <c r="G110" s="5" t="inlineStr">
        <is>
          <t>Romantic drama</t>
        </is>
      </c>
      <c r="H110" s="5" t="n"/>
      <c r="I110" s="18" t="n"/>
      <c r="J110" s="5" t="inlineStr">
        <is>
          <t>Tanvir Ahmed</t>
        </is>
      </c>
      <c r="K110" s="5" t="inlineStr">
        <is>
          <t>Pramod Kumar Saraswat</t>
        </is>
      </c>
      <c r="L110" s="5" t="n"/>
      <c r="M110" s="5" t="n"/>
      <c r="N110" s="5" t="n"/>
      <c r="O110" s="5" t="inlineStr">
        <is>
          <t>Ajit Singh</t>
        </is>
      </c>
      <c r="P110" s="5" t="n"/>
      <c r="Q110" s="5" t="n"/>
      <c r="R110" s="5" t="n"/>
      <c r="S110" s="5" t="n"/>
      <c r="T110" s="5" t="inlineStr">
        <is>
          <t>Cameo</t>
        </is>
      </c>
      <c r="U110" s="18" t="n"/>
      <c r="V110" s="5" t="n"/>
      <c r="W110" s="5" t="n"/>
      <c r="X110" s="19" t="inlineStr">
        <is>
          <t>Bachchan is one of many film stars listed without a character name in this romantic drama about an actress, Priya, who falls for her co-star Abhishek after he saves her during a stunt. No fetched source describes his appearance.</t>
        </is>
      </c>
      <c r="Y110" s="19" t="n"/>
      <c r="Z110" s="19" t="n"/>
      <c r="AA110" s="19" t="n"/>
      <c r="AB110" s="19" t="n"/>
      <c r="AC110" s="5" t="n"/>
      <c r="AD110" s="5" t="inlineStr">
        <is>
          <t>Sonu Walia</t>
        </is>
      </c>
      <c r="AE110" s="5" t="inlineStr">
        <is>
          <t>None</t>
        </is>
      </c>
      <c r="AF110" s="20" t="n">
        <v>0</v>
      </c>
      <c r="AG110" s="19" t="inlineStr">
        <is>
          <t>No meaningful romance</t>
        </is>
      </c>
      <c r="AH110" s="5" t="n"/>
      <c r="AI110" s="5" t="n"/>
      <c r="AJ110" s="5" t="n"/>
      <c r="AK110" s="5" t="n"/>
      <c r="AL110" s="5" t="n"/>
      <c r="AM110" s="5" t="n"/>
      <c r="AN110" s="5" t="n"/>
      <c r="AO110" s="18" t="n"/>
      <c r="AP110" s="19" t="n"/>
      <c r="AQ110" s="19" t="n"/>
      <c r="AR110" s="5" t="inlineStr">
        <is>
          <t>SOURCE-001; SOURCE-110</t>
        </is>
      </c>
      <c r="AS110" s="5" t="inlineStr">
        <is>
          <t>Low</t>
        </is>
      </c>
      <c r="AT110" s="5" t="inlineStr">
        <is>
          <t>Filmography notes: Cameo. Wikipedia's cast list gives no character for Bachchan or for the other stars listed after the principal cast, including Anil Kapoor, Rekha and Sridevi.</t>
        </is>
      </c>
    </row>
    <row r="111" ht="64" customHeight="1">
      <c r="A111" s="15" t="inlineStr">
        <is>
          <t>FILM-110</t>
        </is>
      </c>
      <c r="B111" s="5" t="inlineStr">
        <is>
          <t>Hero Hiralal</t>
        </is>
      </c>
      <c r="C111" s="16" t="n">
        <v>32437</v>
      </c>
      <c r="D111" s="17" t="n">
        <v>1988</v>
      </c>
      <c r="E111" s="5" t="inlineStr">
        <is>
          <t>1980s</t>
        </is>
      </c>
      <c r="F111" s="5" t="inlineStr">
        <is>
          <t>Hindi</t>
        </is>
      </c>
      <c r="G111" s="5" t="inlineStr">
        <is>
          <t>Romantic comedy-drama</t>
        </is>
      </c>
      <c r="H111" s="5" t="n"/>
      <c r="I111" s="18" t="n"/>
      <c r="J111" s="5" t="inlineStr">
        <is>
          <t>Ketan Mehta</t>
        </is>
      </c>
      <c r="K111" s="5" t="inlineStr">
        <is>
          <t>Gul Anand</t>
        </is>
      </c>
      <c r="L111" s="5" t="n"/>
      <c r="M111" s="5" t="inlineStr">
        <is>
          <t>Gul Anand; Ketan Mehta</t>
        </is>
      </c>
      <c r="N111" s="5" t="n"/>
      <c r="O111" s="5" t="inlineStr">
        <is>
          <t>Babla Shah</t>
        </is>
      </c>
      <c r="P111" s="5" t="n"/>
      <c r="Q111" s="5" t="inlineStr">
        <is>
          <t>Hriday Lani</t>
        </is>
      </c>
      <c r="R111" s="5" t="inlineStr">
        <is>
          <t>Himself</t>
        </is>
      </c>
      <c r="S111" s="5" t="n"/>
      <c r="T111" s="5" t="inlineStr">
        <is>
          <t>Self appearance</t>
        </is>
      </c>
      <c r="U111" s="20" t="n">
        <v>5</v>
      </c>
      <c r="V111" s="5" t="n"/>
      <c r="W111" s="5" t="n"/>
      <c r="X111" s="19" t="inlineStr">
        <is>
          <t>Bachchan appears as himself in a special appearance in this romantic comedy-drama about Hero Hiralal (Naseeruddin Shah), a Hyderabad auto-rickshaw driver who falls for a film starlet. No fetched source describes his scene.</t>
        </is>
      </c>
      <c r="Y111" s="19" t="n"/>
      <c r="Z111" s="19" t="n"/>
      <c r="AA111" s="19" t="n"/>
      <c r="AB111" s="19" t="n"/>
      <c r="AC111" s="5" t="n"/>
      <c r="AD111" s="5" t="inlineStr">
        <is>
          <t>Sanjana Kapoor</t>
        </is>
      </c>
      <c r="AE111" s="5" t="inlineStr">
        <is>
          <t>None</t>
        </is>
      </c>
      <c r="AF111" s="20" t="n">
        <v>0</v>
      </c>
      <c r="AG111" s="19" t="inlineStr">
        <is>
          <t>No meaningful romance</t>
        </is>
      </c>
      <c r="AH111" s="5" t="n"/>
      <c r="AI111" s="5" t="n"/>
      <c r="AJ111" s="5" t="n"/>
      <c r="AK111" s="5" t="n"/>
      <c r="AL111" s="5" t="n"/>
      <c r="AM111" s="5" t="n"/>
      <c r="AN111" s="5" t="n"/>
      <c r="AO111" s="18" t="n"/>
      <c r="AP111" s="19" t="n"/>
      <c r="AQ111" s="19" t="n"/>
      <c r="AR111" s="5" t="inlineStr">
        <is>
          <t>SOURCE-001; SOURCE-111</t>
        </is>
      </c>
      <c r="AS111" s="5" t="inlineStr">
        <is>
          <t>Medium</t>
        </is>
      </c>
      <c r="AT111" s="5" t="inlineStr">
        <is>
          <t>Filmography notes: Guest appearance. Character taken from the cast list ('Himself (Special appearance)').</t>
        </is>
      </c>
    </row>
    <row r="112" ht="184" customHeight="1">
      <c r="A112" s="15" t="inlineStr">
        <is>
          <t>FILM-111</t>
        </is>
      </c>
      <c r="B112" s="5" t="inlineStr">
        <is>
          <t>Gangaa Jamunaa Saraswati</t>
        </is>
      </c>
      <c r="C112" s="16" t="n">
        <v>32500</v>
      </c>
      <c r="D112" s="17" t="n">
        <v>1988</v>
      </c>
      <c r="E112" s="5" t="inlineStr">
        <is>
          <t>1980s</t>
        </is>
      </c>
      <c r="F112" s="5" t="inlineStr">
        <is>
          <t>Hindi</t>
        </is>
      </c>
      <c r="G112" s="5" t="inlineStr">
        <is>
          <t>Action drama</t>
        </is>
      </c>
      <c r="H112" s="5" t="inlineStr">
        <is>
          <t>Revenge drama</t>
        </is>
      </c>
      <c r="I112" s="17" t="n">
        <v>187</v>
      </c>
      <c r="J112" s="5" t="inlineStr">
        <is>
          <t>Manmohan Desai</t>
        </is>
      </c>
      <c r="K112" s="5" t="inlineStr">
        <is>
          <t>S. Ramanathan</t>
        </is>
      </c>
      <c r="L112" s="5" t="inlineStr">
        <is>
          <t>Raasi Kalamandir</t>
        </is>
      </c>
      <c r="M112" s="5" t="inlineStr">
        <is>
          <t>Kader Khan; Anil Nagrath; Sohel Don; Prayag Raj; K. K. Shukla</t>
        </is>
      </c>
      <c r="N112" s="5" t="n"/>
      <c r="O112" s="5" t="inlineStr">
        <is>
          <t>Anu Malik</t>
        </is>
      </c>
      <c r="P112" s="5" t="n"/>
      <c r="Q112" s="5" t="n"/>
      <c r="R112" s="5" t="inlineStr">
        <is>
          <t>Ganga Prasad</t>
        </is>
      </c>
      <c r="S112" s="5" t="n"/>
      <c r="T112" s="5" t="inlineStr">
        <is>
          <t>Lead</t>
        </is>
      </c>
      <c r="U112" s="20" t="n">
        <v>1</v>
      </c>
      <c r="V112" s="5" t="inlineStr">
        <is>
          <t>Truck driver</t>
        </is>
      </c>
      <c r="W112" s="5" t="inlineStr">
        <is>
          <t>Son of Bharati Devi, whose brother Thakur Hansraj murdered her husband and seized her property by fraud.</t>
        </is>
      </c>
      <c r="X112" s="19" t="inlineStr">
        <is>
          <t>Bachchan plays Ganga Prasad, a truck driver sworn to avenge his father's murder by his uncle, Thakur Hansraj. Sheltering Jamuna from a goon, he poses as her husband at a lodge, fathers her child and serves two years in jail for beating the Thakur's son. When the Thakur's men blow up a bridge, Jamuna vanishes with amnesia and is loved by the singer Shankar, while Saraswati, who cares for Ganga's son, falls in love with Ganga.</t>
        </is>
      </c>
      <c r="Y112" s="19" t="inlineStr">
        <is>
          <t>Revenge on Thakur Hansraj and reunion with Jamuna.</t>
        </is>
      </c>
      <c r="Z112" s="19" t="inlineStr">
        <is>
          <t>Thakur Hansraj's hostility, which separates Ganga from Jamuna.</t>
        </is>
      </c>
      <c r="AA112" s="19" t="inlineStr">
        <is>
          <t>From an avenging son to a man searching for his lost partner while raising their child.</t>
        </is>
      </c>
      <c r="AB112" s="19" t="inlineStr">
        <is>
          <t>Heroic</t>
        </is>
      </c>
      <c r="AC112" s="5" t="inlineStr">
        <is>
          <t>Ganga and Jamuna are reunited, according to Wikipedia; the fetched sources do not describe Saraswati's fate or how the revenge ends.</t>
        </is>
      </c>
      <c r="AD112" s="5" t="inlineStr">
        <is>
          <t>Meenakshi Sheshadri; Jaya Prada</t>
        </is>
      </c>
      <c r="AE112" s="5" t="inlineStr">
        <is>
          <t>Major</t>
        </is>
      </c>
      <c r="AF112" s="20" t="n">
        <v>6</v>
      </c>
      <c r="AG112" s="19" t="inlineStr">
        <is>
          <t>Love triangle</t>
        </is>
      </c>
      <c r="AH112" s="5" t="n"/>
      <c r="AI112" s="5" t="n"/>
      <c r="AJ112" s="5" t="n"/>
      <c r="AK112" s="5" t="n"/>
      <c r="AL112" s="5" t="n"/>
      <c r="AM112" s="5" t="n"/>
      <c r="AN112" s="5" t="inlineStr">
        <is>
          <t>Flop (India Today, 1989)</t>
        </is>
      </c>
      <c r="AO112" s="18" t="n"/>
      <c r="AP112" s="19" t="inlineStr">
        <is>
          <t>India Today (Salil Tripathi, January 1989) described a diluted Manmohan Desai formula, quoting the critic Iqbal Masud ('trite and boring') and the Bombay distributor Puran Chandra Rao ('A bad story line, and Amitabh has miserably disappointed').</t>
        </is>
      </c>
      <c r="AQ112" s="19" t="n"/>
      <c r="AR112" s="5" t="inlineStr">
        <is>
          <t>SOURCE-001; SOURCE-108; SOURCE-365; SOURCE-370; SOURCE-382</t>
        </is>
      </c>
      <c r="AS112" s="5" t="inlineStr">
        <is>
          <t>Low</t>
        </is>
      </c>
      <c r="AT112" s="5" t="inlineStr">
        <is>
          <t>India Today reported that the film opened on 23 December 1988 in 270 theatres and 'had bombed' within a fortnight: first-week Bombay collections were Rs 12.76 lakh (95 per cent of potential), falling to 28–40 per cent in the second week, and distributors had paid up to Rs 75 lakh per territory. Wikipedia calls it a disaster despite being the 9th highest-grossing film of 1988, but the film is not in Wikipedia's 1988 top-grossing table, and Box Office India's 1988 page fills only three rows. The bachchansir blog says Ganga has sex with Jamuna to keep her from freezing, which Wikipedia's plot omits.</t>
        </is>
      </c>
    </row>
    <row r="113" ht="79" customHeight="1">
      <c r="A113" s="15" t="inlineStr">
        <is>
          <t>FILM-112</t>
        </is>
      </c>
      <c r="B113" s="5" t="inlineStr">
        <is>
          <t>Batwara</t>
        </is>
      </c>
      <c r="C113" s="16" t="n">
        <v>32703</v>
      </c>
      <c r="D113" s="17" t="n">
        <v>1989</v>
      </c>
      <c r="E113" s="5" t="inlineStr">
        <is>
          <t>1980s</t>
        </is>
      </c>
      <c r="F113" s="5" t="inlineStr">
        <is>
          <t>Hindi</t>
        </is>
      </c>
      <c r="G113" s="5" t="inlineStr">
        <is>
          <t>Action drama</t>
        </is>
      </c>
      <c r="H113" s="5" t="inlineStr">
        <is>
          <t>Crime</t>
        </is>
      </c>
      <c r="I113" s="17" t="n">
        <v>181</v>
      </c>
      <c r="J113" s="5" t="inlineStr">
        <is>
          <t>J. P. Dutta</t>
        </is>
      </c>
      <c r="K113" s="5" t="inlineStr">
        <is>
          <t>Salim Akhtar</t>
        </is>
      </c>
      <c r="L113" s="5" t="inlineStr">
        <is>
          <t>Aftab Pictures</t>
        </is>
      </c>
      <c r="M113" s="5" t="inlineStr">
        <is>
          <t>J. P. Dutta</t>
        </is>
      </c>
      <c r="N113" s="5" t="n"/>
      <c r="O113" s="5" t="inlineStr">
        <is>
          <t>Laxmikant–Pyarelal</t>
        </is>
      </c>
      <c r="P113" s="5" t="n"/>
      <c r="Q113" s="5" t="inlineStr">
        <is>
          <t>Hasan Kamal</t>
        </is>
      </c>
      <c r="R113" s="5" t="inlineStr">
        <is>
          <t>Narrator</t>
        </is>
      </c>
      <c r="S113" s="5" t="n"/>
      <c r="T113" s="5" t="inlineStr">
        <is>
          <t>Narrator</t>
        </is>
      </c>
      <c r="U113" s="18" t="n"/>
      <c r="V113" s="5" t="n"/>
      <c r="W113" s="5" t="n"/>
      <c r="X113" s="19" t="inlineStr">
        <is>
          <t>Bachchan narrates this drama about two close friends, the policeman Sumer (Dharmendra) and the landlord's son Vikram (Vinod Khanna), who become enemies when Vikram turns bandit after villagers lynch his brother in a dispute over land-ceiling laws. No fetched source describes the narration.</t>
        </is>
      </c>
      <c r="Y113" s="19" t="n"/>
      <c r="Z113" s="19" t="n"/>
      <c r="AA113" s="19" t="n"/>
      <c r="AB113" s="19" t="n"/>
      <c r="AC113" s="5" t="n"/>
      <c r="AD113" s="5" t="inlineStr">
        <is>
          <t>Dimple Kapadia; Poonam Dhillon; Amrita Singh</t>
        </is>
      </c>
      <c r="AE113" s="5" t="inlineStr">
        <is>
          <t>None</t>
        </is>
      </c>
      <c r="AF113" s="20" t="n">
        <v>0</v>
      </c>
      <c r="AG113" s="19" t="inlineStr">
        <is>
          <t>No meaningful romance</t>
        </is>
      </c>
      <c r="AH113" s="5" t="inlineStr">
        <is>
          <t>₹30–33 million</t>
        </is>
      </c>
      <c r="AI113" s="5" t="n"/>
      <c r="AJ113" s="5" t="n"/>
      <c r="AK113" s="5" t="n"/>
      <c r="AL113" s="5" t="n"/>
      <c r="AM113" s="5" t="inlineStr">
        <is>
          <t>INR crore</t>
        </is>
      </c>
      <c r="AN113" s="5" t="n"/>
      <c r="AO113" s="18" t="n"/>
      <c r="AP113" s="19" t="n"/>
      <c r="AQ113" s="19" t="n"/>
      <c r="AR113" s="5" t="inlineStr">
        <is>
          <t>SOURCE-001; SOURCE-112</t>
        </is>
      </c>
      <c r="AS113" s="5" t="inlineStr">
        <is>
          <t>Medium</t>
        </is>
      </c>
      <c r="AT113" s="5" t="inlineStr">
        <is>
          <t>Infobox gross '₹100 million' has no nett/gross label and is not entered.</t>
        </is>
      </c>
    </row>
    <row r="114" ht="184" customHeight="1">
      <c r="A114" s="15" t="inlineStr">
        <is>
          <t>FILM-113</t>
        </is>
      </c>
      <c r="B114" s="5" t="inlineStr">
        <is>
          <t>Toofan</t>
        </is>
      </c>
      <c r="C114" s="16" t="n">
        <v>32731</v>
      </c>
      <c r="D114" s="17" t="n">
        <v>1989</v>
      </c>
      <c r="E114" s="5" t="inlineStr">
        <is>
          <t>1980s</t>
        </is>
      </c>
      <c r="F114" s="5" t="inlineStr">
        <is>
          <t>Hindi</t>
        </is>
      </c>
      <c r="G114" s="5" t="inlineStr">
        <is>
          <t>Action fantasy</t>
        </is>
      </c>
      <c r="H114" s="5" t="inlineStr">
        <is>
          <t>Revenge drama</t>
        </is>
      </c>
      <c r="I114" s="17" t="n">
        <v>176</v>
      </c>
      <c r="J114" s="5" t="inlineStr">
        <is>
          <t>Ketan Desai</t>
        </is>
      </c>
      <c r="K114" s="5" t="inlineStr">
        <is>
          <t>Manmohan Desai</t>
        </is>
      </c>
      <c r="L114" s="5" t="n"/>
      <c r="M114" s="5" t="inlineStr">
        <is>
          <t>Salim Khan; K. K. Shukla</t>
        </is>
      </c>
      <c r="N114" s="5" t="n"/>
      <c r="O114" s="5" t="inlineStr">
        <is>
          <t>Anu Malik</t>
        </is>
      </c>
      <c r="P114" s="5" t="n"/>
      <c r="Q114" s="5" t="inlineStr">
        <is>
          <t>Indeevar</t>
        </is>
      </c>
      <c r="R114" s="5" t="inlineStr">
        <is>
          <t>Shyam</t>
        </is>
      </c>
      <c r="S114" s="5" t="inlineStr">
        <is>
          <t>Toofan</t>
        </is>
      </c>
      <c r="T114" s="5" t="inlineStr">
        <is>
          <t>Lead</t>
        </is>
      </c>
      <c r="U114" s="20" t="n">
        <v>1</v>
      </c>
      <c r="V114" s="5" t="inlineStr">
        <is>
          <t>Street magician (Shyam); a man with superhuman strength (Toofan)</t>
        </is>
      </c>
      <c r="W114" s="5" t="inlineStr">
        <is>
          <t>The cast list makes both characters sons of Inspector Hanuman Prasad Singh.</t>
        </is>
      </c>
      <c r="X114" s="19" t="inlineStr">
        <is>
          <t>In a double role, Bachchan plays Shyam, a street magician, and Toofan, a man with superhuman strength blessed by Hanuman. According to the bachchansir blog, when dacoits kill Shyam's friend Gopal and his wife, Shyam goes to their village to avenge them and is mistaken for the vanished Toofan, so a mere conjurer must live up to a hero's reputation. Wikipedia instead calls the two men brothers, the magician aspiring to an escape trick that killed their father.</t>
        </is>
      </c>
      <c r="Y114" s="19" t="inlineStr">
        <is>
          <t>Shyam: avenging Gopal. Toofan's motivation is not described in the fetched sources.</t>
        </is>
      </c>
      <c r="Z114" s="19" t="inlineStr">
        <is>
          <t>The dacoits Zalim Singh and Shaitan Singh and the bandit Vikram.</t>
        </is>
      </c>
      <c r="AA114" s="19" t="inlineStr">
        <is>
          <t>Shyam moves from a showman to an avenger forced to act the hero.</t>
        </is>
      </c>
      <c r="AB114" s="19" t="inlineStr">
        <is>
          <t>Heroic</t>
        </is>
      </c>
      <c r="AC114" s="5" t="n"/>
      <c r="AD114" s="5" t="inlineStr">
        <is>
          <t>Meenakshi Seshadri; Amrita Singh</t>
        </is>
      </c>
      <c r="AE114" s="5" t="inlineStr">
        <is>
          <t>Minor</t>
        </is>
      </c>
      <c r="AF114" s="20" t="n">
        <v>2</v>
      </c>
      <c r="AG114" s="19" t="inlineStr">
        <is>
          <t>Romance subordinate to another genre</t>
        </is>
      </c>
      <c r="AH114" s="21" t="n">
        <v>4</v>
      </c>
      <c r="AI114" s="5" t="n"/>
      <c r="AJ114" s="5" t="n"/>
      <c r="AK114" s="5" t="n"/>
      <c r="AL114" s="5" t="n"/>
      <c r="AM114" s="5" t="inlineStr">
        <is>
          <t>INR crore</t>
        </is>
      </c>
      <c r="AN114" s="5" t="n"/>
      <c r="AO114" s="18" t="n"/>
      <c r="AP114" s="19" t="inlineStr">
        <is>
          <t>Wikipedia says it received mainly mixed reviews, opened very strongly and collapsed in its second week after the release of Elaan-E-Jung.</t>
        </is>
      </c>
      <c r="AQ114" s="19" t="inlineStr">
        <is>
          <t>'Aaya Toofan' was the last song Kishore Kumar sang for a Bachchan film, according to Wikipedia.</t>
        </is>
      </c>
      <c r="AR114" s="5" t="inlineStr">
        <is>
          <t>SOURCE-001; SOURCE-113; SOURCE-370; SOURCE-383</t>
        </is>
      </c>
      <c r="AS114" s="5" t="inlineStr">
        <is>
          <t>Low</t>
        </is>
      </c>
      <c r="AT114" s="5" t="inlineStr">
        <is>
          <t>Filmography notes: Also playback singer for the song "Don't Worry Be Happy". Infobox gross '₹80 million' has no nett/gross label and is not entered. No Romances row: the cast list names Meenakshi Seshadri as Radha, a tribal leader's daughter, and Amrita Singh as a pickpocket, but no fetched source says which character either one romances. Wikipedia says the film was delayed by reshoots after Gangaa Jamunaa Saraswati failed; India Today (January 1989) reported its February release postponed. The infobox's ₹40 million budget is already entered as ₹4 crore; its unlabelled ₹80 million gross is not entered.</t>
        </is>
      </c>
    </row>
    <row r="115" ht="139" customHeight="1">
      <c r="A115" s="15" t="inlineStr">
        <is>
          <t>FILM-114</t>
        </is>
      </c>
      <c r="B115" s="5" t="inlineStr">
        <is>
          <t>Jaadugar</t>
        </is>
      </c>
      <c r="C115" s="16" t="n">
        <v>32745</v>
      </c>
      <c r="D115" s="17" t="n">
        <v>1989</v>
      </c>
      <c r="E115" s="5" t="inlineStr">
        <is>
          <t>1980s</t>
        </is>
      </c>
      <c r="F115" s="5" t="inlineStr">
        <is>
          <t>Hindi</t>
        </is>
      </c>
      <c r="G115" s="5" t="inlineStr">
        <is>
          <t>Comedy</t>
        </is>
      </c>
      <c r="H115" s="5" t="inlineStr">
        <is>
          <t>Fantasy</t>
        </is>
      </c>
      <c r="I115" s="17" t="n">
        <v>166</v>
      </c>
      <c r="J115" s="5" t="inlineStr">
        <is>
          <t>Prakash Mehra</t>
        </is>
      </c>
      <c r="K115" s="5" t="inlineStr">
        <is>
          <t>Prakash Mehra</t>
        </is>
      </c>
      <c r="L115" s="5" t="n"/>
      <c r="M115" s="5" t="inlineStr">
        <is>
          <t>Kader Khan; Laxmikant Sharma; Javed Akhtar; Suraj Sanim</t>
        </is>
      </c>
      <c r="N115" s="5" t="n"/>
      <c r="O115" s="5" t="inlineStr">
        <is>
          <t>Kalyanji–Anandji</t>
        </is>
      </c>
      <c r="P115" s="5" t="n"/>
      <c r="Q115" s="5" t="inlineStr">
        <is>
          <t>Anjaan; Prakash Mehra; Javed Akhtar</t>
        </is>
      </c>
      <c r="R115" s="5" t="inlineStr">
        <is>
          <t>Goga</t>
        </is>
      </c>
      <c r="S115" s="5" t="inlineStr">
        <is>
          <t>Gogeshwar</t>
        </is>
      </c>
      <c r="T115" s="5" t="inlineStr">
        <is>
          <t>Lead</t>
        </is>
      </c>
      <c r="U115" s="20" t="n">
        <v>1</v>
      </c>
      <c r="V115" s="5" t="inlineStr">
        <is>
          <t>Stage magician</t>
        </is>
      </c>
      <c r="W115" s="5" t="inlineStr">
        <is>
          <t>A famous magician brought to the small town of Dharampur by the returned NRI Shankar Narayan.</t>
        </is>
      </c>
      <c r="X115" s="19" t="inlineStr">
        <is>
          <t>Bachchan plays Goga, a noted magician hired by Shankar Narayan to expose his con-man father, who poses as the godman Mahaprabhu in Dharampur. Goga beats the Mahaprabhu at his own tricks, takes over his temple as the 'divine' Gogeshwar and refuses to leave, survives the Mahaprabhu's attempt to poison his followers, and finally reveals that both men are ordinary mortals before returning to work as a magician.</t>
        </is>
      </c>
      <c r="Y115" s="19" t="inlineStr">
        <is>
          <t>Exposing a fake godman who exploits the townspeople.</t>
        </is>
      </c>
      <c r="Z115" s="19" t="inlineStr">
        <is>
          <t>The Mahaprabhu's deceit and his attempts to prove Goga a fraud.</t>
        </is>
      </c>
      <c r="AA115" s="19" t="inlineStr">
        <is>
          <t>From hired magician to an apparently power-hungry godman, revealed as a trickster teaching the town a lesson.</t>
        </is>
      </c>
      <c r="AB115" s="19" t="inlineStr">
        <is>
          <t>Heroic</t>
        </is>
      </c>
      <c r="AC115" s="5" t="inlineStr">
        <is>
          <t>He publicly exposes the Mahaprabhu and himself, and goes back to being the people's magician.</t>
        </is>
      </c>
      <c r="AD115" s="5" t="inlineStr">
        <is>
          <t>Jaya Prada; Amrita Singh</t>
        </is>
      </c>
      <c r="AE115" s="5" t="inlineStr">
        <is>
          <t>Minor</t>
        </is>
      </c>
      <c r="AF115" s="20" t="n">
        <v>2</v>
      </c>
      <c r="AG115" s="19" t="inlineStr">
        <is>
          <t>Romance subordinate to another genre</t>
        </is>
      </c>
      <c r="AH115" s="5" t="n"/>
      <c r="AI115" s="5" t="n"/>
      <c r="AJ115" s="5" t="n"/>
      <c r="AK115" s="5" t="n"/>
      <c r="AL115" s="5" t="n"/>
      <c r="AM115" s="5" t="n"/>
      <c r="AN115" s="5" t="n"/>
      <c r="AO115" s="18" t="n"/>
      <c r="AP115" s="19" t="inlineStr">
        <is>
          <t>Wikipedia says it was poorly received by critics and audiences.</t>
        </is>
      </c>
      <c r="AQ115" s="19" t="inlineStr">
        <is>
          <t>The eighth and last collaboration between Prakash Mehra and Bachchan, according to Wikipedia.</t>
        </is>
      </c>
      <c r="AR115" s="5" t="inlineStr">
        <is>
          <t>SOURCE-001; SOURCE-114; SOURCE-370; SOURCE-384</t>
        </is>
      </c>
      <c r="AS115" s="5" t="inlineStr">
        <is>
          <t>Low</t>
        </is>
      </c>
      <c r="AT115" s="5" t="inlineStr">
        <is>
          <t>Filmography notes: Also playback singer for the song "Padosan Apni Murgi". Infobox gross '₹1.8 crores' has no nett/gross label and is not entered. No Romances row: Jaya Prada plays Meena, but no fetched source describes her relationship with Goga. Wikipedia calls it a box-office flop; no fetched trade source gives figures, and it is not among the three filled rows on Box Office India's 1989 page. The infobox's unlabelled ₹1.8 crore is not entered.</t>
        </is>
      </c>
    </row>
    <row r="116" ht="154" customHeight="1">
      <c r="A116" s="15" t="inlineStr">
        <is>
          <t>FILM-115</t>
        </is>
      </c>
      <c r="B116" s="5" t="inlineStr">
        <is>
          <t>Main Azaad Hoon</t>
        </is>
      </c>
      <c r="C116" s="16" t="n">
        <v>32857</v>
      </c>
      <c r="D116" s="17" t="n">
        <v>1989</v>
      </c>
      <c r="E116" s="5" t="inlineStr">
        <is>
          <t>1980s</t>
        </is>
      </c>
      <c r="F116" s="5" t="inlineStr">
        <is>
          <t>Hindi</t>
        </is>
      </c>
      <c r="G116" s="5" t="inlineStr">
        <is>
          <t>Drama</t>
        </is>
      </c>
      <c r="H116" s="5" t="inlineStr">
        <is>
          <t>Political drama</t>
        </is>
      </c>
      <c r="I116" s="18" t="n"/>
      <c r="J116" s="5" t="inlineStr">
        <is>
          <t>Tinnu Anand</t>
        </is>
      </c>
      <c r="K116" s="5" t="inlineStr">
        <is>
          <t>H. A. Nadiadwala</t>
        </is>
      </c>
      <c r="L116" s="5" t="n"/>
      <c r="M116" s="5" t="inlineStr">
        <is>
          <t>Javed Akhtar</t>
        </is>
      </c>
      <c r="N116" s="5" t="n"/>
      <c r="O116" s="5" t="inlineStr">
        <is>
          <t>Amar Biswas; Utpal Biswas</t>
        </is>
      </c>
      <c r="P116" s="5" t="n"/>
      <c r="Q116" s="5" t="n"/>
      <c r="R116" s="5" t="inlineStr">
        <is>
          <t>Guru</t>
        </is>
      </c>
      <c r="S116" s="5" t="inlineStr">
        <is>
          <t>Azaad</t>
        </is>
      </c>
      <c r="T116" s="5" t="inlineStr">
        <is>
          <t>Lead</t>
        </is>
      </c>
      <c r="U116" s="20" t="n">
        <v>1</v>
      </c>
      <c r="V116" s="5" t="inlineStr">
        <is>
          <t>Jobless drifter hired to impersonate a newspaper's fictional letter-writer</t>
        </is>
      </c>
      <c r="W116" s="5" t="inlineStr">
        <is>
          <t>A nameless, homeless vagabond who drifts into Rajnagar with a friend.</t>
        </is>
      </c>
      <c r="X116" s="19" t="inlineStr">
        <is>
          <t>Bachchan plays a nameless drifter whom the journalist Subhashini hires to impersonate Azaad, the invented author of a protest letter threatening suicide on Republic Day, to sell her newspaper. Groomed into a man of the people, he wins over farmers, students and mill workers and alarms politicians. Learning that the owner Gokulchand has used him for political ends, he adopts Azaad's ideals as his own and jumps from a building to prove them true.</t>
        </is>
      </c>
      <c r="Y116" s="19" t="inlineStr">
        <is>
          <t>At first easy money; later loyalty to the people who believe in Azaad.</t>
        </is>
      </c>
      <c r="Z116" s="19" t="inlineStr">
        <is>
          <t>The newspaper owner's scheme to use Azaad for power, and the politicians and mill owners he threatens.</t>
        </is>
      </c>
      <c r="AA116" s="19" t="inlineStr">
        <is>
          <t>From a paid impostor to a true believer who dies for the ideals he was hired to voice.</t>
        </is>
      </c>
      <c r="AB116" s="19" t="inlineStr">
        <is>
          <t>Heroic</t>
        </is>
      </c>
      <c r="AC116" s="5" t="inlineStr">
        <is>
          <t>He records a message urging that Azaad be born in each supporter and jumps to his death from a 30-storey building.</t>
        </is>
      </c>
      <c r="AD116" s="5" t="inlineStr">
        <is>
          <t>Shabana Azmi</t>
        </is>
      </c>
      <c r="AE116" s="5" t="inlineStr">
        <is>
          <t>None</t>
        </is>
      </c>
      <c r="AF116" s="20" t="n">
        <v>0</v>
      </c>
      <c r="AG116" s="19" t="inlineStr">
        <is>
          <t>No meaningful romance</t>
        </is>
      </c>
      <c r="AH116" s="5" t="n"/>
      <c r="AI116" s="5" t="n"/>
      <c r="AJ116" s="5" t="n"/>
      <c r="AK116" s="5" t="n"/>
      <c r="AL116" s="5" t="n"/>
      <c r="AM116" s="5" t="n"/>
      <c r="AN116" s="5" t="n"/>
      <c r="AO116" s="18" t="n"/>
      <c r="AP116" s="19" t="inlineStr">
        <is>
          <t>The Tribune's Vikramdeep Johal (2005) called Shabana Azmi 'flawless' as the columnist whose conscience is stirred by Azaad's sincerity, and identified the film as a remake of Frank Capra's Meet John Doe.</t>
        </is>
      </c>
      <c r="AQ116" s="19" t="inlineStr">
        <is>
          <t>Javed Akhtar won the Filmfare Award for Best Dialogue. Bachchan sang its only song, 'Itne Baazu Itne Sar', written by Kaifi Azmi, according to Wikipedia.</t>
        </is>
      </c>
      <c r="AR116" s="5" t="inlineStr">
        <is>
          <t>SOURCE-001; SOURCE-115; SOURCE-370; SOURCE-372; SOURCE-385</t>
        </is>
      </c>
      <c r="AS116" s="5" t="inlineStr">
        <is>
          <t>Medium</t>
        </is>
      </c>
      <c r="AT116" s="5" t="inlineStr">
        <is>
          <t>Filmography notes: Also playback singer for the song "Itne Baazu". India Today (January 1989) lists Tinnu Anand's Satyam among Bachchan's upcoming films, and the bachchansir blog gives Satyam as the working title. No fetched trade source gives figures, and it is not among the three filled rows on Box Office India's 1989 page. No romance: Subhashini is his handler, and no source describes a romantic bond. The bachchansir blog calls the owner Gokuldas and places the jump at an under-construction hospital.</t>
        </is>
      </c>
    </row>
    <row r="117" ht="109" customHeight="1">
      <c r="A117" s="15" t="inlineStr">
        <is>
          <t>FILM-116</t>
        </is>
      </c>
      <c r="B117" s="5" t="inlineStr">
        <is>
          <t>Agneepath</t>
        </is>
      </c>
      <c r="C117" s="16" t="n">
        <v>32920</v>
      </c>
      <c r="D117" s="17" t="n">
        <v>1990</v>
      </c>
      <c r="E117" s="5" t="inlineStr">
        <is>
          <t>1990s</t>
        </is>
      </c>
      <c r="F117" s="5" t="inlineStr">
        <is>
          <t>Hindi</t>
        </is>
      </c>
      <c r="G117" s="5" t="inlineStr">
        <is>
          <t>Crime drama</t>
        </is>
      </c>
      <c r="H117" s="5" t="inlineStr">
        <is>
          <t>Revenge drama</t>
        </is>
      </c>
      <c r="I117" s="17" t="n">
        <v>181</v>
      </c>
      <c r="J117" s="5" t="inlineStr">
        <is>
          <t>Mukul S. Anand</t>
        </is>
      </c>
      <c r="K117" s="5" t="inlineStr">
        <is>
          <t>Yash Johar</t>
        </is>
      </c>
      <c r="L117" s="5" t="inlineStr">
        <is>
          <t>Dharma Productions</t>
        </is>
      </c>
      <c r="M117" s="5" t="inlineStr">
        <is>
          <t>Santosh Saroj; Kader Khan</t>
        </is>
      </c>
      <c r="N117" s="5" t="n"/>
      <c r="O117" s="5" t="inlineStr">
        <is>
          <t>Laxmikant–Pyarelal</t>
        </is>
      </c>
      <c r="P117" s="5" t="n"/>
      <c r="Q117" s="5" t="n"/>
      <c r="R117" s="5" t="inlineStr">
        <is>
          <t>Vijay Deenanath Chauhan</t>
        </is>
      </c>
      <c r="S117" s="5" t="n"/>
      <c r="T117" s="5" t="inlineStr">
        <is>
          <t>Lead</t>
        </is>
      </c>
      <c r="U117" s="20" t="n">
        <v>1</v>
      </c>
      <c r="V117" s="5" t="inlineStr">
        <is>
          <t>Underworld don</t>
        </is>
      </c>
      <c r="W117" s="5" t="inlineStr">
        <is>
          <t>Son of a Gandhian village schoolmaster lynched on false charges; grows up destitute in Bombay with his mother and sister.</t>
        </is>
      </c>
      <c r="X117" s="19" t="inlineStr">
        <is>
          <t>Bachchan plays Vijay Deenanath Chauhan, who as a boy carries the body of his lynched schoolmaster father and swears to clear his name. In Bombay he rises through the underworld, eliminates his bosses and targets the drug lord Kancha Cheena, while his mother rejects his crimes. He finds solace with and marries the nurse Mary, wins back his village and, when Cheena seizes his family, walks the 'path of fire' to kill him, dying in his mother's lap.</t>
        </is>
      </c>
      <c r="Y117" s="19" t="inlineStr">
        <is>
          <t>Clearing his father's name and avenging his death.</t>
        </is>
      </c>
      <c r="Z117" s="19" t="inlineStr">
        <is>
          <t>Kancha Cheena, and his mother's refusal to accept a son who became a gangster.</t>
        </is>
      </c>
      <c r="AA117" s="19" t="inlineStr">
        <is>
          <t>From a wronged boy to a feared don who regains his mother's respect only in death.</t>
        </is>
      </c>
      <c r="AB117" s="19" t="inlineStr">
        <is>
          <t>Morally compromised</t>
        </is>
      </c>
      <c r="AC117" s="5" t="inlineStr">
        <is>
          <t>He kills Kancha Cheena but dies of his wounds; his mother forgives him and says he was never a criminal.</t>
        </is>
      </c>
      <c r="AD117" s="5" t="inlineStr">
        <is>
          <t>Madhavi; Neelam</t>
        </is>
      </c>
      <c r="AE117" s="5" t="inlineStr">
        <is>
          <t>Minor</t>
        </is>
      </c>
      <c r="AF117" s="20" t="n">
        <v>2</v>
      </c>
      <c r="AG117" s="19" t="inlineStr">
        <is>
          <t>Romance subordinate to another genre</t>
        </is>
      </c>
      <c r="AH117" s="5" t="n"/>
      <c r="AI117" s="21" t="n">
        <v>5.75</v>
      </c>
      <c r="AJ117" s="21" t="n">
        <v>10.25</v>
      </c>
      <c r="AK117" s="5" t="n"/>
      <c r="AL117" s="5" t="n"/>
      <c r="AM117" s="5" t="inlineStr">
        <is>
          <t>INR crore</t>
        </is>
      </c>
      <c r="AN117" s="5" t="inlineStr">
        <is>
          <t>Flop (Box Office India)</t>
        </is>
      </c>
      <c r="AO117" s="18" t="inlineStr">
        <is>
          <t>4 (Box Office India, 1990)</t>
        </is>
      </c>
      <c r="AP117" s="19" t="inlineStr">
        <is>
          <t>Reviews were polarised: the trade analyst Komal Nahta called Bachchan's altered, Brando-like voice 'the biggest undoing of the film' (quoted by Wikipedia). The Indian Express (2020) says it was 'trashed as a middling Scarface copy' on release.</t>
        </is>
      </c>
      <c r="AQ117" s="19" t="inlineStr">
        <is>
          <t>Bachchan won his first National Film Award for Best Actor, and Mithun Chakraborty and Rohini Hattangadi won Filmfare supporting awards. The Indian Express (2020) calls it a cult film, and Karan Johar remade it in 2012.</t>
        </is>
      </c>
      <c r="AR117" s="5" t="inlineStr">
        <is>
          <t>SOURCE-001; SOURCE-116; SOURCE-361; SOURCE-371</t>
        </is>
      </c>
      <c r="AS117" s="5" t="inlineStr">
        <is>
          <t>Medium</t>
        </is>
      </c>
      <c r="AT117" s="5" t="inlineStr">
        <is>
          <t>Infobox gross '₹102.5 million' has no nett/gross label and is not entered. Box Office India gives a distributor share of ₹3.75 crore and a 'Good' opening. The infobox's unlabelled ₹102.5 million matches Box Office India's gross. Wikipedia says it was the 4th highest-grossing film of 1990 but earned far less than its high budget.</t>
        </is>
      </c>
    </row>
    <row r="118" ht="64" customHeight="1">
      <c r="A118" s="15" t="inlineStr">
        <is>
          <t>FILM-117</t>
        </is>
      </c>
      <c r="B118" s="5" t="inlineStr">
        <is>
          <t>Kroadh</t>
        </is>
      </c>
      <c r="C118" s="16" t="n">
        <v>32955</v>
      </c>
      <c r="D118" s="17" t="n">
        <v>1990</v>
      </c>
      <c r="E118" s="5" t="inlineStr">
        <is>
          <t>1990s</t>
        </is>
      </c>
      <c r="F118" s="5" t="inlineStr">
        <is>
          <t>Hindi</t>
        </is>
      </c>
      <c r="G118" s="5" t="inlineStr">
        <is>
          <t>Action drama</t>
        </is>
      </c>
      <c r="H118" s="5" t="inlineStr">
        <is>
          <t>Crime</t>
        </is>
      </c>
      <c r="I118" s="17" t="n">
        <v>163</v>
      </c>
      <c r="J118" s="5" t="inlineStr">
        <is>
          <t>Shashilal K. Nair</t>
        </is>
      </c>
      <c r="K118" s="5" t="inlineStr">
        <is>
          <t>Pappu Verma</t>
        </is>
      </c>
      <c r="L118" s="5" t="inlineStr">
        <is>
          <t>Verma Films</t>
        </is>
      </c>
      <c r="M118" s="5" t="inlineStr">
        <is>
          <t>Vikas Anand</t>
        </is>
      </c>
      <c r="N118" s="5" t="n"/>
      <c r="O118" s="5" t="inlineStr">
        <is>
          <t>Laxmikant–Pyarelal</t>
        </is>
      </c>
      <c r="P118" s="5" t="n"/>
      <c r="Q118" s="5" t="inlineStr">
        <is>
          <t>Anjaan</t>
        </is>
      </c>
      <c r="R118" s="5" t="inlineStr">
        <is>
          <t>Himself</t>
        </is>
      </c>
      <c r="S118" s="5" t="n"/>
      <c r="T118" s="5" t="inlineStr">
        <is>
          <t>Self appearance</t>
        </is>
      </c>
      <c r="U118" s="18" t="n"/>
      <c r="V118" s="5" t="n"/>
      <c r="W118" s="5" t="n"/>
      <c r="X118" s="19" t="inlineStr">
        <is>
          <t>Bachchan appears as himself in this revenge drama about the brothers Ajay (Sunny Deol) and Vijay (Sanjay Dutt), who end up on opposite sides of the law while hunting their mother's killer. No fetched source describes his scene.</t>
        </is>
      </c>
      <c r="Y118" s="19" t="n"/>
      <c r="Z118" s="19" t="n"/>
      <c r="AA118" s="19" t="n"/>
      <c r="AB118" s="19" t="n"/>
      <c r="AC118" s="5" t="n"/>
      <c r="AD118" s="5" t="inlineStr">
        <is>
          <t>Amrita Singh; Sonam</t>
        </is>
      </c>
      <c r="AE118" s="5" t="inlineStr">
        <is>
          <t>None</t>
        </is>
      </c>
      <c r="AF118" s="20" t="n">
        <v>0</v>
      </c>
      <c r="AG118" s="19" t="inlineStr">
        <is>
          <t>No meaningful romance</t>
        </is>
      </c>
      <c r="AH118" s="5" t="n"/>
      <c r="AI118" s="5" t="n"/>
      <c r="AJ118" s="5" t="n"/>
      <c r="AK118" s="5" t="n"/>
      <c r="AL118" s="5" t="n"/>
      <c r="AM118" s="5" t="n"/>
      <c r="AN118" s="5" t="n"/>
      <c r="AO118" s="18" t="n"/>
      <c r="AP118" s="19" t="n"/>
      <c r="AQ118" s="19" t="n"/>
      <c r="AR118" s="5" t="inlineStr">
        <is>
          <t>SOURCE-001; SOURCE-118; SOURCE-361</t>
        </is>
      </c>
      <c r="AS118" s="5" t="inlineStr">
        <is>
          <t>Medium</t>
        </is>
      </c>
      <c r="AT118" s="5" t="inlineStr">
        <is>
          <t>Filmography notes: Cameo. Box Office India's 1990 page lists Kroadh 23rd with no figures.</t>
        </is>
      </c>
    </row>
    <row r="119" ht="109" customHeight="1">
      <c r="A119" s="15" t="inlineStr">
        <is>
          <t>FILM-118</t>
        </is>
      </c>
      <c r="B119" s="5" t="inlineStr">
        <is>
          <t>Aaj Ka Arjun</t>
        </is>
      </c>
      <c r="C119" s="16" t="n">
        <v>33095</v>
      </c>
      <c r="D119" s="17" t="n">
        <v>1990</v>
      </c>
      <c r="E119" s="5" t="inlineStr">
        <is>
          <t>1990s</t>
        </is>
      </c>
      <c r="F119" s="5" t="inlineStr">
        <is>
          <t>Hindi</t>
        </is>
      </c>
      <c r="G119" s="5" t="inlineStr">
        <is>
          <t>Action drama</t>
        </is>
      </c>
      <c r="H119" s="5" t="inlineStr">
        <is>
          <t>Revenge drama</t>
        </is>
      </c>
      <c r="I119" s="17" t="n">
        <v>166</v>
      </c>
      <c r="J119" s="5" t="inlineStr">
        <is>
          <t>K. C. Bokadia</t>
        </is>
      </c>
      <c r="K119" s="5" t="inlineStr">
        <is>
          <t>K. C. Bokadia</t>
        </is>
      </c>
      <c r="L119" s="5" t="inlineStr">
        <is>
          <t>BMB Productions</t>
        </is>
      </c>
      <c r="M119" s="5" t="inlineStr">
        <is>
          <t>Santosh Saroj</t>
        </is>
      </c>
      <c r="N119" s="5" t="inlineStr">
        <is>
          <t>Based on En Thangachi Padichava (Tamil)</t>
        </is>
      </c>
      <c r="O119" s="5" t="inlineStr">
        <is>
          <t>Bappi Lahiri</t>
        </is>
      </c>
      <c r="P119" s="5" t="n"/>
      <c r="Q119" s="5" t="inlineStr">
        <is>
          <t>Anjaan</t>
        </is>
      </c>
      <c r="R119" s="5" t="inlineStr">
        <is>
          <t>Bheema</t>
        </is>
      </c>
      <c r="S119" s="5" t="n"/>
      <c r="T119" s="5" t="inlineStr">
        <is>
          <t>Lead</t>
        </is>
      </c>
      <c r="U119" s="20" t="n">
        <v>1</v>
      </c>
      <c r="V119" s="5" t="n"/>
      <c r="W119" s="5" t="inlineStr">
        <is>
          <t>A villager, brother of Laxmi, the only educated person in a village oppressed by Thakur Bhupendra Singh.</t>
        </is>
      </c>
      <c r="X119" s="19" t="inlineStr">
        <is>
          <t>Bachchan plays Bheema, whose sister Laxmi opposes Thakur Bhupendra Singh's plan to seize farmers' land. The Thakur's son Ajit marries Laxmi as a ploy, and she is killed when she discovers it; Bheema kills Ajit, leaves his nephew with Gauri, the woman he loves, and serves seven years in prison. Returning, he defies the Thakur, who abducts the boy, and with Gauri's brother Mohan brings the Thakur to justice.</t>
        </is>
      </c>
      <c r="Y119" s="19" t="inlineStr">
        <is>
          <t>Justice for his sister and protection of his nephew and the villagers.</t>
        </is>
      </c>
      <c r="Z119" s="19" t="inlineStr">
        <is>
          <t>Thakur Bhupendra Singh's tyranny over the village.</t>
        </is>
      </c>
      <c r="AA119" s="19" t="inlineStr">
        <is>
          <t>From a protective brother to the village's champion after prison.</t>
        </is>
      </c>
      <c r="AB119" s="19" t="inlineStr">
        <is>
          <t>Heroic</t>
        </is>
      </c>
      <c r="AC119" s="5" t="inlineStr">
        <is>
          <t>The Thakur is brought to justice, according to Wikipedia; the fetched sources do not describe Bheema's future with Gauri.</t>
        </is>
      </c>
      <c r="AD119" s="5" t="inlineStr">
        <is>
          <t>Jaya Prada; Radhika</t>
        </is>
      </c>
      <c r="AE119" s="5" t="inlineStr">
        <is>
          <t>Minor</t>
        </is>
      </c>
      <c r="AF119" s="20" t="n">
        <v>2</v>
      </c>
      <c r="AG119" s="19" t="inlineStr">
        <is>
          <t>Romance subordinate to another genre</t>
        </is>
      </c>
      <c r="AH119" s="5" t="n"/>
      <c r="AI119" s="21" t="n">
        <v>7</v>
      </c>
      <c r="AJ119" s="21" t="n">
        <v>12.5</v>
      </c>
      <c r="AK119" s="5" t="n"/>
      <c r="AL119" s="5" t="n"/>
      <c r="AM119" s="5" t="inlineStr">
        <is>
          <t>INR crore</t>
        </is>
      </c>
      <c r="AN119" s="5" t="inlineStr">
        <is>
          <t>Hit (Box Office India)</t>
        </is>
      </c>
      <c r="AO119" s="18" t="inlineStr">
        <is>
          <t>3 (Box Office India, 1990)</t>
        </is>
      </c>
      <c r="AP119" s="19" t="n"/>
      <c r="AQ119" s="19" t="inlineStr">
        <is>
          <t>Wikipedia says it took a record opening; Radhika and Bappi Lahiri received Filmfare nominations.</t>
        </is>
      </c>
      <c r="AR119" s="5" t="inlineStr">
        <is>
          <t>SOURCE-001; SOURCE-117; SOURCE-361; SOURCE-386</t>
        </is>
      </c>
      <c r="AS119" s="5" t="inlineStr">
        <is>
          <t>Medium</t>
        </is>
      </c>
      <c r="AT119" s="5" t="inlineStr">
        <is>
          <t>Box Office India gives a distributor share of ₹5 crore and an 'Excellent' opening. The bachchansir blog says Ajit made Laxmi pregnant and cast her aside; Wikipedia says he married her as a ploy. No Romances row: Wikipedia calls Gauri 'the love of his life' and says he leaves his nephew with her, but no fetched source describes their relationship.</t>
        </is>
      </c>
    </row>
    <row r="120" ht="109" customHeight="1">
      <c r="A120" s="15" t="inlineStr">
        <is>
          <t>FILM-119</t>
        </is>
      </c>
      <c r="B120" s="5" t="inlineStr">
        <is>
          <t>Hum</t>
        </is>
      </c>
      <c r="C120" s="16" t="n">
        <v>33270</v>
      </c>
      <c r="D120" s="17" t="n">
        <v>1991</v>
      </c>
      <c r="E120" s="5" t="inlineStr">
        <is>
          <t>1990s</t>
        </is>
      </c>
      <c r="F120" s="5" t="inlineStr">
        <is>
          <t>Hindi</t>
        </is>
      </c>
      <c r="G120" s="5" t="inlineStr">
        <is>
          <t>Action drama</t>
        </is>
      </c>
      <c r="H120" s="5" t="inlineStr">
        <is>
          <t>Family drama</t>
        </is>
      </c>
      <c r="I120" s="17" t="n">
        <v>178</v>
      </c>
      <c r="J120" s="5" t="inlineStr">
        <is>
          <t>Mukul S. Anand</t>
        </is>
      </c>
      <c r="K120" s="5" t="inlineStr">
        <is>
          <t>Romesh Sharma</t>
        </is>
      </c>
      <c r="L120" s="5" t="n"/>
      <c r="M120" s="5" t="inlineStr">
        <is>
          <t>Ravi Kapoor; Mohan Kaul; Kader Khan</t>
        </is>
      </c>
      <c r="N120" s="5" t="n"/>
      <c r="O120" s="5" t="inlineStr">
        <is>
          <t>Laxmikant–Pyarelal</t>
        </is>
      </c>
      <c r="P120" s="5" t="inlineStr">
        <is>
          <t>Louis Banks; Sunil Kaushik</t>
        </is>
      </c>
      <c r="Q120" s="5" t="inlineStr">
        <is>
          <t>Anand Bakshi</t>
        </is>
      </c>
      <c r="R120" s="5" t="inlineStr">
        <is>
          <t>Shekhar Malhotra</t>
        </is>
      </c>
      <c r="S120" s="5" t="inlineStr">
        <is>
          <t>Tiger</t>
        </is>
      </c>
      <c r="T120" s="5" t="inlineStr">
        <is>
          <t>Lead</t>
        </is>
      </c>
      <c r="U120" s="20" t="n">
        <v>1</v>
      </c>
      <c r="V120" s="5" t="inlineStr">
        <is>
          <t>Dockyard enforcer (Tiger); later a farmer and timber merchant in Ooty (Shekhar)</t>
        </is>
      </c>
      <c r="W120" s="5" t="inlineStr">
        <is>
          <t>Son of Pratap, an enforcer for the Bombay dock boss Bhaktawar; raises his two young half-brothers after their parents die.</t>
        </is>
      </c>
      <c r="X120" s="19" t="inlineStr">
        <is>
          <t>Bachchan plays Tiger, a Bombay dockyard tough who extorts workers for his father's boss Bhaktawar and loves Jumma, the sister of his friend Gonsalves. After Gonsalves and Tiger's parents are killed, he flees with his young half-brothers, and Jumma stays behind so he can raise them. Sixteen years later, as Shekhar, a respected Ooty timber merchant, he is hunted by the released Bhaktawar, whom Inspector Girdhar has deceived, and must reveal his past to his brothers.</t>
        </is>
      </c>
      <c r="Y120" s="19" t="inlineStr">
        <is>
          <t>Protecting and raising his brothers, and settling the score with Bhaktawar and Girdhar.</t>
        </is>
      </c>
      <c r="Z120" s="19" t="inlineStr">
        <is>
          <t>Bhaktawar's revenge for murders that Girdhar committed and pinned on Tiger.</t>
        </is>
      </c>
      <c r="AA120" s="19" t="inlineStr">
        <is>
          <t>From a dockyard tough to a respectable family man who returns to his old ways to protect his family.</t>
        </is>
      </c>
      <c r="AB120" s="19" t="inlineStr">
        <is>
          <t>Flawed but good-hearted</t>
        </is>
      </c>
      <c r="AC120" s="5" t="inlineStr">
        <is>
          <t>With Kumar and Vijay he rescues Aarti and Jyoti; Bhaktawar blows himself up with Girdhar, and the family is united.</t>
        </is>
      </c>
      <c r="AD120" s="5" t="inlineStr">
        <is>
          <t>Kimi Katkar; Deepa Sahi; Shilpa Shirodkar</t>
        </is>
      </c>
      <c r="AE120" s="5" t="inlineStr">
        <is>
          <t>Secondary</t>
        </is>
      </c>
      <c r="AF120" s="20" t="n">
        <v>3</v>
      </c>
      <c r="AG120" s="19" t="inlineStr">
        <is>
          <t>United couple versus external world</t>
        </is>
      </c>
      <c r="AH120" s="5" t="n"/>
      <c r="AI120" s="21" t="n">
        <v>9.25</v>
      </c>
      <c r="AJ120" s="21" t="n">
        <v>16.75</v>
      </c>
      <c r="AK120" s="5" t="n"/>
      <c r="AL120" s="5" t="n"/>
      <c r="AM120" s="5" t="inlineStr">
        <is>
          <t>INR crore</t>
        </is>
      </c>
      <c r="AN120" s="5" t="inlineStr">
        <is>
          <t>Hit (Box Office India)</t>
        </is>
      </c>
      <c r="AO120" s="18" t="inlineStr">
        <is>
          <t>2 (Box Office India, 1991)</t>
        </is>
      </c>
      <c r="AP120" s="19" t="inlineStr">
        <is>
          <t>N. Krishnaswamy of The Indian Express called it a formula vendetta film that tries to renew itself with 'a lush visual feel and expansiveness' (quoted by Wikipedia).</t>
        </is>
      </c>
      <c r="AQ120" s="19" t="inlineStr">
        <is>
          <t>Bachchan won the Filmfare Award for Best Actor and Chinni Prakash won Best Choreography for 'Jumma Chumma De De'; Wikipedia says the soundtrack sold 3 million units.</t>
        </is>
      </c>
      <c r="AR120" s="5" t="inlineStr">
        <is>
          <t>SOURCE-001; SOURCE-119; SOURCE-362; SOURCE-387</t>
        </is>
      </c>
      <c r="AS120" s="5" t="inlineStr">
        <is>
          <t>Medium</t>
        </is>
      </c>
      <c r="AT120" s="5" t="inlineStr">
        <is>
          <t>Box Office India gives a distributor share of ₹6.5 crore and a 'Bumper' opening; Wikipedia gives the same gross and nett. Wikipedia calls it a blockbuster, while Box Office India's verdict is Hit. Wikipedia names Vijay's girlfriend Anita; the bachchansir blog says Neeta.</t>
        </is>
      </c>
    </row>
    <row r="121" ht="109" customHeight="1">
      <c r="A121" s="15" t="inlineStr">
        <is>
          <t>FILM-120</t>
        </is>
      </c>
      <c r="B121" s="5" t="inlineStr">
        <is>
          <t>Ajooba</t>
        </is>
      </c>
      <c r="C121" s="16" t="n">
        <v>33340</v>
      </c>
      <c r="D121" s="17" t="n">
        <v>1991</v>
      </c>
      <c r="E121" s="5" t="inlineStr">
        <is>
          <t>1990s</t>
        </is>
      </c>
      <c r="F121" s="5" t="inlineStr">
        <is>
          <t>Hindi; Russian</t>
        </is>
      </c>
      <c r="G121" s="5" t="inlineStr">
        <is>
          <t>Fantasy</t>
        </is>
      </c>
      <c r="H121" s="5" t="inlineStr">
        <is>
          <t>Adventure</t>
        </is>
      </c>
      <c r="I121" s="17" t="n">
        <v>170</v>
      </c>
      <c r="J121" s="5" t="inlineStr">
        <is>
          <t>Shashi Kapoor; Gennady Vasilyev</t>
        </is>
      </c>
      <c r="K121" s="5" t="inlineStr">
        <is>
          <t>Shashi Kapoor</t>
        </is>
      </c>
      <c r="L121" s="5" t="inlineStr">
        <is>
          <t>Aasia Films Pvt. Ltd.; Gorky Film Studio</t>
        </is>
      </c>
      <c r="M121" s="5" t="inlineStr">
        <is>
          <t>Prayag Raj; Brij Katyal; Bharat B. Bhalla; Yu Avetikov; Valentin Ezhov</t>
        </is>
      </c>
      <c r="N121" s="5" t="n"/>
      <c r="O121" s="5" t="inlineStr">
        <is>
          <t>Laxmikant–Pyarelal</t>
        </is>
      </c>
      <c r="P121" s="5" t="inlineStr">
        <is>
          <t>Vanraj Bhatia</t>
        </is>
      </c>
      <c r="Q121" s="5" t="n"/>
      <c r="R121" s="5" t="inlineStr">
        <is>
          <t>Shehzada Ali</t>
        </is>
      </c>
      <c r="S121" s="5" t="inlineStr">
        <is>
          <t>Ajooba</t>
        </is>
      </c>
      <c r="T121" s="5" t="inlineStr">
        <is>
          <t>Lead</t>
        </is>
      </c>
      <c r="U121" s="20" t="n">
        <v>1</v>
      </c>
      <c r="V121" s="5" t="inlineStr">
        <is>
          <t>Restaurateur by day; masked rider by night</t>
        </is>
      </c>
      <c r="W121" s="5" t="inlineStr">
        <is>
          <t>A prince of Baharistan, washed ashore as a baby after the Vazir's coup and raised by a blacksmith, unaware of his royal birth.</t>
        </is>
      </c>
      <c r="X121" s="19" t="inlineStr">
        <is>
          <t>Bachchan plays Ali, a prince of Baharistan who survives the Vazir's attempts on his life as a baby and is raised by a blacksmith. An ordinary restaurateur by day, he rides masked as Ajooba against the devil-worshipping Vazir's plunder, with his friend Hassan. He falls for Rukhsana, who has come from Hind to free her imprisoned father, rescues her, and fights beside the King of Hind's army in a final war that reveals his royal identity.</t>
        </is>
      </c>
      <c r="Y121" s="19" t="inlineStr">
        <is>
          <t>Protecting the people from the Vazir's tyranny.</t>
        </is>
      </c>
      <c r="Z121" s="19" t="inlineStr">
        <is>
          <t>The usurping Vazir and his demon-backed army.</t>
        </is>
      </c>
      <c r="AA121" s="19" t="inlineStr">
        <is>
          <t>From a masked outlaw unaware of his birth to the revealed heir of Baharistan.</t>
        </is>
      </c>
      <c r="AB121" s="19" t="inlineStr">
        <is>
          <t>Heroic</t>
        </is>
      </c>
      <c r="AC121" s="5" t="inlineStr">
        <is>
          <t>The final war reveals Ajooba's identity; the fetched sources do not detail its outcome.</t>
        </is>
      </c>
      <c r="AD121" s="5" t="inlineStr">
        <is>
          <t>Dimple Kapadia; Sonam</t>
        </is>
      </c>
      <c r="AE121" s="5" t="inlineStr">
        <is>
          <t>Secondary</t>
        </is>
      </c>
      <c r="AF121" s="20" t="n">
        <v>3</v>
      </c>
      <c r="AG121" s="19" t="inlineStr">
        <is>
          <t>Romance subordinate to another genre</t>
        </is>
      </c>
      <c r="AH121" s="21" t="n">
        <v>8</v>
      </c>
      <c r="AI121" s="5" t="n"/>
      <c r="AJ121" s="5" t="n"/>
      <c r="AK121" s="5" t="n"/>
      <c r="AL121" s="5" t="n"/>
      <c r="AM121" s="5" t="inlineStr">
        <is>
          <t>INR crore</t>
        </is>
      </c>
      <c r="AN121" s="5" t="n"/>
      <c r="AO121" s="18" t="n"/>
      <c r="AP121" s="19" t="inlineStr">
        <is>
          <t>Wikipedia summarises mixed reviews that praised the performances, special effects and music and criticised the story, screenplay and direction.</t>
        </is>
      </c>
      <c r="AQ121" s="19" t="inlineStr">
        <is>
          <t>An Indo-Soviet co-production and, according to Wikipedia, the most expensive Indian film made until then; relatively successful in the Soviet Union, where it was released in July 1990 as Black Prince Ajuba.</t>
        </is>
      </c>
      <c r="AR121" s="5" t="inlineStr">
        <is>
          <t>SOURCE-001; SOURCE-120; SOURCE-362; SOURCE-374</t>
        </is>
      </c>
      <c r="AS121" s="5" t="inlineStr">
        <is>
          <t>Medium</t>
        </is>
      </c>
      <c r="AT121" s="5" t="inlineStr">
        <is>
          <t>Infobox release dates: 1990-07 (Soviet Union); 1991-04-12 (India). The ₹8 crore budget comes from Wikipedia's prose. Wikipedia calls it a box-office disaster in India; Box Office India's 1991 page lists it 19th with no figures. The DNA, Mint and Digital Studio India articles about its budget and failure returned no usable text with curl.</t>
        </is>
      </c>
    </row>
    <row r="122" ht="94" customHeight="1">
      <c r="A122" s="15" t="inlineStr">
        <is>
          <t>FILM-121</t>
        </is>
      </c>
      <c r="B122" s="5" t="inlineStr">
        <is>
          <t>Indrajeet</t>
        </is>
      </c>
      <c r="C122" s="16" t="n">
        <v>33452</v>
      </c>
      <c r="D122" s="17" t="n">
        <v>1991</v>
      </c>
      <c r="E122" s="5" t="inlineStr">
        <is>
          <t>1990s</t>
        </is>
      </c>
      <c r="F122" s="5" t="inlineStr">
        <is>
          <t>Hindi</t>
        </is>
      </c>
      <c r="G122" s="5" t="inlineStr">
        <is>
          <t>Action</t>
        </is>
      </c>
      <c r="H122" s="5" t="inlineStr">
        <is>
          <t>Revenge drama</t>
        </is>
      </c>
      <c r="I122" s="17" t="n">
        <v>182</v>
      </c>
      <c r="J122" s="5" t="inlineStr">
        <is>
          <t>K. V. Raju</t>
        </is>
      </c>
      <c r="K122" s="5" t="inlineStr">
        <is>
          <t>Ramesh Behl</t>
        </is>
      </c>
      <c r="L122" s="5" t="inlineStr">
        <is>
          <t>Rose Audio Visuals</t>
        </is>
      </c>
      <c r="M122" s="5" t="inlineStr">
        <is>
          <t>Kader Khan; K. V. Raju</t>
        </is>
      </c>
      <c r="N122" s="5" t="inlineStr">
        <is>
          <t>Remake of director's own Kannada film Bandha Muktha (1987), starring Tiger Prabhakar</t>
        </is>
      </c>
      <c r="O122" s="5" t="inlineStr">
        <is>
          <t>R. D. Burman</t>
        </is>
      </c>
      <c r="P122" s="5" t="n"/>
      <c r="Q122" s="5" t="n"/>
      <c r="R122" s="5" t="inlineStr">
        <is>
          <t>Inspector Indrajeet</t>
        </is>
      </c>
      <c r="S122" s="5" t="n"/>
      <c r="T122" s="5" t="inlineStr">
        <is>
          <t>Lead</t>
        </is>
      </c>
      <c r="U122" s="20" t="n">
        <v>1</v>
      </c>
      <c r="V122" s="5" t="inlineStr">
        <is>
          <t>Police officer; later retired</t>
        </is>
      </c>
      <c r="W122" s="5" t="inlineStr">
        <is>
          <t>An honest police officer who later raises an adopted daughter, Neelu.</t>
        </is>
      </c>
      <c r="X122" s="19" t="inlineStr">
        <is>
          <t>Bachchan plays Indrajeet, an honest police officer whose romance with Shanti sours when he must arrest her father, Seth Din Dayal, for murder and she stands by her father; he is then transferred. Years later, retired, he arranges his adopted daughter Neelu's marriage to Vijay, but Shanti's brother and his friends kill the couple. When the police do nothing, Indrajeet takes the law into his own hands to avenge them.</t>
        </is>
      </c>
      <c r="Y122" s="19" t="inlineStr">
        <is>
          <t>Duty as a policeman; later, revenge for his adopted daughter's murder.</t>
        </is>
      </c>
      <c r="Z122" s="19" t="inlineStr">
        <is>
          <t>Shanti's family, whose crimes cost him his romance and later his daughter, and a police force that will not act.</t>
        </is>
      </c>
      <c r="AA122" s="19" t="inlineStr">
        <is>
          <t>From a dutiful officer to a retired father who turns vigilante.</t>
        </is>
      </c>
      <c r="AB122" s="19" t="inlineStr">
        <is>
          <t>Heroic vigilante</t>
        </is>
      </c>
      <c r="AC122" s="5" t="inlineStr">
        <is>
          <t>The fetched sources do not describe the ending.</t>
        </is>
      </c>
      <c r="AD122" s="5" t="inlineStr">
        <is>
          <t>Jaya Prada</t>
        </is>
      </c>
      <c r="AE122" s="5" t="inlineStr">
        <is>
          <t>Secondary</t>
        </is>
      </c>
      <c r="AF122" s="20" t="n">
        <v>3</v>
      </c>
      <c r="AG122" s="19" t="inlineStr">
        <is>
          <t>Romance subordinate to another genre</t>
        </is>
      </c>
      <c r="AH122" s="5" t="n"/>
      <c r="AI122" s="5" t="n"/>
      <c r="AJ122" s="5" t="n"/>
      <c r="AK122" s="5" t="n"/>
      <c r="AL122" s="5" t="n"/>
      <c r="AM122" s="5" t="n"/>
      <c r="AN122" s="5" t="n"/>
      <c r="AO122" s="18" t="n"/>
      <c r="AP122" s="19" t="n"/>
      <c r="AQ122" s="19" t="inlineStr">
        <is>
          <t>A remake of director K. V. Raju's Kannada film Bandha Muktha (1987). The Wikipedia filmography marks it as Bachchan's 100th film.</t>
        </is>
      </c>
      <c r="AR122" s="5" t="inlineStr">
        <is>
          <t>SOURCE-001; SOURCE-121; SOURCE-362; SOURCE-419</t>
        </is>
      </c>
      <c r="AS122" s="5" t="inlineStr">
        <is>
          <t>Low</t>
        </is>
      </c>
      <c r="AT122" s="5" t="inlineStr">
        <is>
          <t>Filmography notes: 100th Film. Box Office India's archived 1991 page lists Indrajeet 12th with no figures. No review was located. Wikipedia and bachchansir give only a short synopsis; neither describes the ending or what becomes of Shanti. bachchansir adds that Indrajeet is offended when Shanti stands up for her father.</t>
        </is>
      </c>
    </row>
    <row r="123" ht="94" customHeight="1">
      <c r="A123" s="15" t="inlineStr">
        <is>
          <t>FILM-122</t>
        </is>
      </c>
      <c r="B123" s="5" t="inlineStr">
        <is>
          <t>Akayla</t>
        </is>
      </c>
      <c r="C123" s="16" t="n">
        <v>33550</v>
      </c>
      <c r="D123" s="17" t="n">
        <v>1991</v>
      </c>
      <c r="E123" s="5" t="inlineStr">
        <is>
          <t>1990s</t>
        </is>
      </c>
      <c r="F123" s="5" t="inlineStr">
        <is>
          <t>Hindi</t>
        </is>
      </c>
      <c r="G123" s="5" t="inlineStr">
        <is>
          <t>Action thriller</t>
        </is>
      </c>
      <c r="H123" s="5" t="inlineStr">
        <is>
          <t>Revenge drama</t>
        </is>
      </c>
      <c r="I123" s="17" t="n">
        <v>170</v>
      </c>
      <c r="J123" s="5" t="inlineStr">
        <is>
          <t>Ramesh Sippy</t>
        </is>
      </c>
      <c r="K123" s="5" t="inlineStr">
        <is>
          <t>Mushir-Riaz</t>
        </is>
      </c>
      <c r="L123" s="5" t="n"/>
      <c r="M123" s="5" t="inlineStr">
        <is>
          <t>Salim Khan</t>
        </is>
      </c>
      <c r="N123" s="5" t="n"/>
      <c r="O123" s="5" t="inlineStr">
        <is>
          <t>Laxmikant–Pyarelal</t>
        </is>
      </c>
      <c r="P123" s="5" t="n"/>
      <c r="Q123" s="5" t="n"/>
      <c r="R123" s="5" t="inlineStr">
        <is>
          <t>Inspector Vijay Verma</t>
        </is>
      </c>
      <c r="S123" s="5" t="n"/>
      <c r="T123" s="5" t="inlineStr">
        <is>
          <t>Lead</t>
        </is>
      </c>
      <c r="U123" s="20" t="n">
        <v>1</v>
      </c>
      <c r="V123" s="5" t="inlineStr">
        <is>
          <t>CID police inspector</t>
        </is>
      </c>
      <c r="W123" s="5" t="inlineStr">
        <is>
          <t>A lonely policeman whose only family is a younger brother studying abroad; his closest friends are Shekhar and Seema.</t>
        </is>
      </c>
      <c r="X123" s="19" t="inlineStr">
        <is>
          <t>Bachchan plays Vijay Verma, a lonely CID inspector who gives up Seema for his friend Shekhar, unaware that she also cared for him. He exposes gangster Tony Briganza's alibi, a mentally disabled twin, Jojo, but Tony escapes and kills Shekhar, Seema, and later Vijay's brother and sister-in-law. Consoled by the dancer Sapna, whom he comes to love, Vijay resigns, saves Sapna and kills Tony; the commissioner welcomes him back.</t>
        </is>
      </c>
      <c r="Y123" s="19" t="inlineStr">
        <is>
          <t>Bringing Tony to justice, then avenging his friends and brother.</t>
        </is>
      </c>
      <c r="Z123" s="19" t="inlineStr">
        <is>
          <t>Tony's twin-brother alibi, and the law's limits on a policeman who wants revenge.</t>
        </is>
      </c>
      <c r="AA123" s="19" t="inlineStr">
        <is>
          <t>From a lonely, rule-bound cop to a man who quits the force to kill his enemy, and is then reinstated.</t>
        </is>
      </c>
      <c r="AB123" s="19" t="inlineStr">
        <is>
          <t>Heroic vigilante</t>
        </is>
      </c>
      <c r="AC123" s="5" t="inlineStr">
        <is>
          <t>Kills Tony and is welcomed back to the police force; he and Sapna have planned to marry.</t>
        </is>
      </c>
      <c r="AD123" s="5" t="inlineStr">
        <is>
          <t>Amrita Singh; Meenakshi Seshadri</t>
        </is>
      </c>
      <c r="AE123" s="5" t="inlineStr">
        <is>
          <t>Secondary</t>
        </is>
      </c>
      <c r="AF123" s="20" t="n">
        <v>3</v>
      </c>
      <c r="AG123" s="19" t="inlineStr">
        <is>
          <t>Multiple romantic relationships</t>
        </is>
      </c>
      <c r="AH123" s="5" t="n"/>
      <c r="AI123" s="5" t="n"/>
      <c r="AJ123" s="5" t="n"/>
      <c r="AK123" s="5" t="n"/>
      <c r="AL123" s="5" t="n"/>
      <c r="AM123" s="5" t="n"/>
      <c r="AN123" s="5" t="n"/>
      <c r="AO123" s="18" t="n"/>
      <c r="AP123" s="19" t="inlineStr">
        <is>
          <t>Wikipedia summarises mixed reviews that praised Bachchan's and Amrita Singh's performances but criticised the predictable plot and Keith Stevenson's performance; no review was fetched.</t>
        </is>
      </c>
      <c r="AQ123" s="19" t="n"/>
      <c r="AR123" s="5" t="inlineStr">
        <is>
          <t>SOURCE-001; SOURCE-122; SOURCE-362</t>
        </is>
      </c>
      <c r="AS123" s="5" t="inlineStr">
        <is>
          <t>Medium</t>
        </is>
      </c>
      <c r="AT123" s="5" t="inlineStr">
        <is>
          <t>Box Office India's archived 1991 page lists Akayla 7th with no figures; Wikipedia calls it a moderate success and the 7th highest-grossing Hindi film of 1991 (no figure).</t>
        </is>
      </c>
    </row>
    <row r="124" ht="124" customHeight="1">
      <c r="A124" s="15" t="inlineStr">
        <is>
          <t>FILM-123</t>
        </is>
      </c>
      <c r="B124" s="5" t="inlineStr">
        <is>
          <t>Khuda Gawah</t>
        </is>
      </c>
      <c r="C124" s="16" t="n">
        <v>33732</v>
      </c>
      <c r="D124" s="17" t="n">
        <v>1992</v>
      </c>
      <c r="E124" s="5" t="inlineStr">
        <is>
          <t>1990s</t>
        </is>
      </c>
      <c r="F124" s="5" t="inlineStr">
        <is>
          <t>Hindi</t>
        </is>
      </c>
      <c r="G124" s="5" t="inlineStr">
        <is>
          <t>Crime action</t>
        </is>
      </c>
      <c r="H124" s="5" t="inlineStr">
        <is>
          <t>Epic romance</t>
        </is>
      </c>
      <c r="I124" s="17" t="n">
        <v>193</v>
      </c>
      <c r="J124" s="5" t="inlineStr">
        <is>
          <t>Mukul S. Anand</t>
        </is>
      </c>
      <c r="K124" s="5" t="inlineStr">
        <is>
          <t>Nazir Ahmed; Manoj Desai</t>
        </is>
      </c>
      <c r="L124" s="5" t="inlineStr">
        <is>
          <t>Glamour Films</t>
        </is>
      </c>
      <c r="M124" s="5" t="inlineStr">
        <is>
          <t>Abdul Salam Shaikh; Santosh Saroj; Mukul S. Anand</t>
        </is>
      </c>
      <c r="N124" s="5" t="n"/>
      <c r="O124" s="5" t="inlineStr">
        <is>
          <t>Laxmikant–Pyarelal</t>
        </is>
      </c>
      <c r="P124" s="5" t="n"/>
      <c r="Q124" s="5" t="inlineStr">
        <is>
          <t>Anand Bakshi</t>
        </is>
      </c>
      <c r="R124" s="5" t="inlineStr">
        <is>
          <t>Badshah Khan</t>
        </is>
      </c>
      <c r="S124" s="5" t="n"/>
      <c r="T124" s="5" t="inlineStr">
        <is>
          <t>Lead</t>
        </is>
      </c>
      <c r="U124" s="20" t="n">
        <v>1</v>
      </c>
      <c r="V124" s="5" t="inlineStr">
        <is>
          <t>Afghan tribesman; later a prisoner in India</t>
        </is>
      </c>
      <c r="W124" s="5" t="inlineStr">
        <is>
          <t>A Pathan from an Afghan tribe who competes in buzkashi.</t>
        </is>
      </c>
      <c r="X124" s="19" t="inlineStr">
        <is>
          <t>Bachchan plays Badshah Khan, an Afghan who wins Benazir by bringing her the head of her father's killer from an Indian prison, promising jailor Ranveer he will return for punishment. True to his word he surrenders, then takes the blame for two killings to protect others and has Benazir told he is dead. Released years later, he finds his grown daughter, kills the villain Pasha with Raja and Heena, and rides off with Benazir.</t>
        </is>
      </c>
      <c r="Y124" s="19" t="inlineStr">
        <is>
          <t>Keeping his word, to Benazir and to Ranveer, and protecting those he feels responsible for.</t>
        </is>
      </c>
      <c r="Z124" s="19" t="inlineStr">
        <is>
          <t>His code of honour against Indian law, and the vengeance of Habibullah's brother Pasha.</t>
        </is>
      </c>
      <c r="AA124" s="19" t="inlineStr">
        <is>
          <t>From a lovestruck warrior to a man who gives up most of his life to prison for his word, and is finally reunited with his family.</t>
        </is>
      </c>
      <c r="AB124" s="19" t="inlineStr">
        <is>
          <t>Heroic</t>
        </is>
      </c>
      <c r="AC124" s="5" t="inlineStr">
        <is>
          <t>Kills Pasha and rides off with Benazir, 'finally together'.</t>
        </is>
      </c>
      <c r="AD124" s="5" t="inlineStr">
        <is>
          <t>Sridevi</t>
        </is>
      </c>
      <c r="AE124" s="5" t="inlineStr">
        <is>
          <t>Major</t>
        </is>
      </c>
      <c r="AF124" s="20" t="n">
        <v>7</v>
      </c>
      <c r="AG124" s="19" t="inlineStr">
        <is>
          <t>United couple versus external world</t>
        </is>
      </c>
      <c r="AH124" s="21" t="n">
        <v>5.7</v>
      </c>
      <c r="AI124" s="21" t="n">
        <v>6.5</v>
      </c>
      <c r="AJ124" s="21" t="n">
        <v>11.75</v>
      </c>
      <c r="AK124" s="5" t="n"/>
      <c r="AL124" s="5" t="n"/>
      <c r="AM124" s="5" t="inlineStr">
        <is>
          <t>INR crore</t>
        </is>
      </c>
      <c r="AN124" s="5" t="inlineStr">
        <is>
          <t>Below Average (Box Office India)</t>
        </is>
      </c>
      <c r="AO124" s="18" t="inlineStr">
        <is>
          <t>3 (Box Office India, 1992)</t>
        </is>
      </c>
      <c r="AP124" s="19" t="inlineStr">
        <is>
          <t>The New York Times's Stephen Holden (1993) called Bachchan a superstar who 'outthunders Charlton Heston and outglares Rudolph Valentino', proclaiming his lines 'in a deep impassioned roar', and wrote that when he locks eyes with Sridevi 'the screen is in danger of melting'. Wikipedia summarises acclaim for the performances, direction and music, with some criticism of the runtime.</t>
        </is>
      </c>
      <c r="AQ124" s="19" t="inlineStr">
        <is>
          <t>Shot partly in Afghanistan; the BBC reported that it ran to packed houses for 10 weeks in Kabul. Dubbed into Telugu and adapted into a Pakistani television series.</t>
        </is>
      </c>
      <c r="AR124" s="5" t="inlineStr">
        <is>
          <t>SOURCE-001; SOURCE-123; SOURCE-388; SOURCE-401</t>
        </is>
      </c>
      <c r="AS124" s="5" t="inlineStr">
        <is>
          <t>High</t>
        </is>
      </c>
      <c r="AT124" s="5" t="inlineStr">
        <is>
          <t>Filmography notes: Also playback singer for the song "Sar Zameene Hindustan". Infobox gross '₹17.05 crore' has no nett/gross label and is not entered. Box Office India: nett ₹6.5 crore, gross ₹11.75 crore, Below Average, 3rd of 1992; the infobox's ₹17.05 crore is unlabelled. The cast list says Bachchan also narrates. The New York Times says Benazir waits 18 years.</t>
        </is>
      </c>
    </row>
    <row r="125" ht="64" customHeight="1">
      <c r="A125" s="15" t="inlineStr">
        <is>
          <t>FILM-124</t>
        </is>
      </c>
      <c r="B125" s="5" t="inlineStr">
        <is>
          <t>Zulm Ki Hukumat</t>
        </is>
      </c>
      <c r="C125" s="16" t="n">
        <v>33802</v>
      </c>
      <c r="D125" s="17" t="n">
        <v>1992</v>
      </c>
      <c r="E125" s="5" t="inlineStr">
        <is>
          <t>1990s</t>
        </is>
      </c>
      <c r="F125" s="5" t="inlineStr">
        <is>
          <t>Hindi</t>
        </is>
      </c>
      <c r="G125" s="5" t="inlineStr">
        <is>
          <t>Action crime</t>
        </is>
      </c>
      <c r="H125" s="5" t="n"/>
      <c r="I125" s="17" t="n">
        <v>153</v>
      </c>
      <c r="J125" s="5" t="inlineStr">
        <is>
          <t>Bharat Rangachary</t>
        </is>
      </c>
      <c r="K125" s="5" t="inlineStr">
        <is>
          <t>Sajid Nadiadwala; Kamlesh Chugh</t>
        </is>
      </c>
      <c r="L125" s="5" t="inlineStr">
        <is>
          <t>Nadiadwala Theatre Productions</t>
        </is>
      </c>
      <c r="M125" s="5" t="inlineStr">
        <is>
          <t>Faiz-Saleem; Anees Bazmee</t>
        </is>
      </c>
      <c r="N125" s="5" t="inlineStr">
        <is>
          <t>Remake of 1972 American film The Godfather</t>
        </is>
      </c>
      <c r="O125" s="5" t="inlineStr">
        <is>
          <t>Dilip Sen-Sameer Sen</t>
        </is>
      </c>
      <c r="P125" s="5" t="n"/>
      <c r="Q125" s="5" t="n"/>
      <c r="R125" s="5" t="inlineStr">
        <is>
          <t>Narrator</t>
        </is>
      </c>
      <c r="S125" s="5" t="n"/>
      <c r="T125" s="5" t="inlineStr">
        <is>
          <t>Narrator</t>
        </is>
      </c>
      <c r="U125" s="18" t="n"/>
      <c r="V125" s="5" t="n"/>
      <c r="W125" s="5" t="n"/>
      <c r="X125" s="19" t="inlineStr">
        <is>
          <t>Bachchan is credited only as the narrator of this crime drama, a remake of The Godfather starring Dharmendra and Govinda. The fetched film article and cast list do not mention him, so the credit rests on the Wikipedia filmography, and nothing is known about the narration itself.</t>
        </is>
      </c>
      <c r="Y125" s="19" t="n"/>
      <c r="Z125" s="19" t="n"/>
      <c r="AA125" s="19" t="n"/>
      <c r="AB125" s="19" t="n"/>
      <c r="AC125" s="5" t="n"/>
      <c r="AD125" s="5" t="n"/>
      <c r="AE125" s="5" t="inlineStr">
        <is>
          <t>None</t>
        </is>
      </c>
      <c r="AF125" s="20" t="n">
        <v>0</v>
      </c>
      <c r="AG125" s="19" t="inlineStr">
        <is>
          <t>No meaningful romance</t>
        </is>
      </c>
      <c r="AH125" s="5" t="n"/>
      <c r="AI125" s="5" t="n"/>
      <c r="AJ125" s="5" t="n"/>
      <c r="AK125" s="5" t="n"/>
      <c r="AL125" s="5" t="n"/>
      <c r="AM125" s="5" t="n"/>
      <c r="AN125" s="5" t="n"/>
      <c r="AO125" s="18" t="n"/>
      <c r="AP125" s="19" t="n"/>
      <c r="AQ125" s="19" t="n"/>
      <c r="AR125" s="5" t="inlineStr">
        <is>
          <t>SOURCE-001; SOURCE-124</t>
        </is>
      </c>
      <c r="AS125" s="5" t="inlineStr">
        <is>
          <t>Low</t>
        </is>
      </c>
      <c r="AT125" s="5" t="inlineStr">
        <is>
          <t>The film article does not mention Bachchan; the narration credit comes only from the filmography table. Not listed on Box Office India's archived 1992 page.</t>
        </is>
      </c>
    </row>
    <row r="126" ht="109" customHeight="1">
      <c r="A126" s="15" t="inlineStr">
        <is>
          <t>FILM-125</t>
        </is>
      </c>
      <c r="B126" s="5" t="inlineStr">
        <is>
          <t>Professor Ki Padosan</t>
        </is>
      </c>
      <c r="C126" s="16" t="n">
        <v>34323</v>
      </c>
      <c r="D126" s="17" t="n">
        <v>1993</v>
      </c>
      <c r="E126" s="5" t="inlineStr">
        <is>
          <t>1990s</t>
        </is>
      </c>
      <c r="F126" s="5" t="inlineStr">
        <is>
          <t>Hindi</t>
        </is>
      </c>
      <c r="G126" s="5" t="inlineStr">
        <is>
          <t>Comedy drama</t>
        </is>
      </c>
      <c r="H126" s="5" t="n"/>
      <c r="I126" s="18" t="n"/>
      <c r="J126" s="5" t="inlineStr">
        <is>
          <t>Shantilal Soni</t>
        </is>
      </c>
      <c r="K126" s="5" t="inlineStr">
        <is>
          <t>Kant Kumar</t>
        </is>
      </c>
      <c r="L126" s="5" t="n"/>
      <c r="M126" s="5" t="inlineStr">
        <is>
          <t>Bhushan Banmali</t>
        </is>
      </c>
      <c r="N126" s="5" t="n"/>
      <c r="O126" s="5" t="inlineStr">
        <is>
          <t>R. D. Burman</t>
        </is>
      </c>
      <c r="P126" s="5" t="n"/>
      <c r="Q126" s="5" t="n"/>
      <c r="R126" s="5" t="inlineStr">
        <is>
          <t>Himself</t>
        </is>
      </c>
      <c r="S126" s="5" t="n"/>
      <c r="T126" s="5" t="inlineStr">
        <is>
          <t>Self appearance</t>
        </is>
      </c>
      <c r="U126" s="18" t="n"/>
      <c r="V126" s="5" t="n"/>
      <c r="W126" s="5" t="n"/>
      <c r="X126" s="19" t="inlineStr">
        <is>
          <t>Bachchan narrates this comedy drama starring Sanjeev Kumar, Asha Parekh and Padmini Kolhapure, and appears at the end paying tribute to Kumar. Wikipedia places the tribute both in the end credits and in the final scene. He has no part in the story.</t>
        </is>
      </c>
      <c r="Y126" s="19" t="n"/>
      <c r="Z126" s="19" t="n"/>
      <c r="AA126" s="19" t="n"/>
      <c r="AB126" s="19" t="n"/>
      <c r="AC126" s="5" t="n"/>
      <c r="AD126" s="5" t="n"/>
      <c r="AE126" s="5" t="inlineStr">
        <is>
          <t>None</t>
        </is>
      </c>
      <c r="AF126" s="20" t="n">
        <v>0</v>
      </c>
      <c r="AG126" s="19" t="inlineStr">
        <is>
          <t>No meaningful romance</t>
        </is>
      </c>
      <c r="AH126" s="5" t="n"/>
      <c r="AI126" s="5" t="n"/>
      <c r="AJ126" s="5" t="n"/>
      <c r="AK126" s="5" t="n"/>
      <c r="AL126" s="5" t="n"/>
      <c r="AM126" s="5" t="n"/>
      <c r="AN126" s="5" t="n"/>
      <c r="AO126" s="18" t="n"/>
      <c r="AP126" s="19" t="n"/>
      <c r="AQ126" s="19" t="n"/>
      <c r="AR126" s="5" t="inlineStr">
        <is>
          <t>SOURCE-001; SOURCE-125</t>
        </is>
      </c>
      <c r="AS126" s="5" t="inlineStr">
        <is>
          <t>Medium</t>
        </is>
      </c>
      <c r="AT126" s="5" t="inlineStr">
        <is>
          <t>Filmography notes: Cameo &amp; Narrator. The filmography calls the role 'Cameo &amp; Narrator'; the role type is kept as Self appearance because he appears on screen as himself. The article gives both 'end credits' and 'final scene' for the tribute. No box-office source was located; it is not on Box Office India's archived 1993 page.</t>
        </is>
      </c>
    </row>
    <row r="127" ht="154" customHeight="1">
      <c r="A127" s="15" t="inlineStr">
        <is>
          <t>FILM-126</t>
        </is>
      </c>
      <c r="B127" s="5" t="inlineStr">
        <is>
          <t>Akka</t>
        </is>
      </c>
      <c r="C127" s="5" t="inlineStr">
        <is>
          <t>1994</t>
        </is>
      </c>
      <c r="D127" s="17" t="n">
        <v>1994</v>
      </c>
      <c r="E127" s="5" t="inlineStr">
        <is>
          <t>1990s</t>
        </is>
      </c>
      <c r="F127" s="5" t="inlineStr">
        <is>
          <t>Marathi</t>
        </is>
      </c>
      <c r="G127" s="5" t="n"/>
      <c r="H127" s="5" t="n"/>
      <c r="I127" s="18" t="n"/>
      <c r="J127" s="5" t="inlineStr">
        <is>
          <t>Shridhar Joshi</t>
        </is>
      </c>
      <c r="K127" s="5" t="inlineStr">
        <is>
          <t>Deepak Sawant</t>
        </is>
      </c>
      <c r="L127" s="5" t="n"/>
      <c r="M127" s="5" t="n"/>
      <c r="N127" s="5" t="n"/>
      <c r="O127" s="5" t="n"/>
      <c r="P127" s="5" t="n"/>
      <c r="Q127" s="5" t="n"/>
      <c r="R127" s="5" t="inlineStr">
        <is>
          <t>Himself</t>
        </is>
      </c>
      <c r="S127" s="5" t="n"/>
      <c r="T127" s="5" t="inlineStr">
        <is>
          <t>Self appearance</t>
        </is>
      </c>
      <c r="U127" s="18" t="n"/>
      <c r="V127" s="5" t="n"/>
      <c r="W127" s="5" t="n"/>
      <c r="X127" s="19" t="inlineStr">
        <is>
          <t>In this Marathi film produced by his make-up artist Deepak Sawant, Bachchan appears with Jaya Bachchan in a song sequence, the devotional theme number 'Tu Jagati Adhipati'. According to a search-result summary, Sawant wanted him only to introduce the film, but Bachchan insisted on acting, so the completed film's song was reshot with the couple.</t>
        </is>
      </c>
      <c r="Y127" s="19" t="n"/>
      <c r="Z127" s="19" t="n"/>
      <c r="AA127" s="19" t="n"/>
      <c r="AB127" s="19" t="n"/>
      <c r="AC127" s="5" t="n"/>
      <c r="AD127" s="5" t="n"/>
      <c r="AE127" s="5" t="inlineStr">
        <is>
          <t>None</t>
        </is>
      </c>
      <c r="AF127" s="20" t="n">
        <v>0</v>
      </c>
      <c r="AG127" s="19" t="inlineStr">
        <is>
          <t>No meaningful romance</t>
        </is>
      </c>
      <c r="AH127" s="5" t="n"/>
      <c r="AI127" s="5" t="n"/>
      <c r="AJ127" s="5" t="n"/>
      <c r="AK127" s="5" t="n"/>
      <c r="AL127" s="5" t="n"/>
      <c r="AM127" s="5" t="n"/>
      <c r="AN127" s="5" t="n"/>
      <c r="AO127" s="18" t="n"/>
      <c r="AP127" s="19" t="n"/>
      <c r="AQ127" s="19" t="n"/>
      <c r="AR127" s="5" t="inlineStr">
        <is>
          <t>SOURCE-001; SOURCE-127; SOURCE-418</t>
        </is>
      </c>
      <c r="AS127" s="5" t="inlineStr">
        <is>
          <t>Low</t>
        </is>
      </c>
      <c r="AT127" s="5" t="inlineStr">
        <is>
          <t>Filmography notes: Marathi film; Guest appearance. No Wikipedia film article; fields come from the filmography table. No Wikipedia article; the filmography cites a Firstpost video page for the guest appearance. Director, producer and the song account come from a web-search result summary of IMDb and a bollyviews.com page; neither page was fetched. No source gives the genre. No source says whether he appears as himself; the role type is kept from phase 1. The shared song is devotional, so there is no Romances row.</t>
        </is>
      </c>
    </row>
    <row r="128" ht="109" customHeight="1">
      <c r="A128" s="15" t="inlineStr">
        <is>
          <t>FILM-127</t>
        </is>
      </c>
      <c r="B128" s="5" t="inlineStr">
        <is>
          <t>Insaniyat</t>
        </is>
      </c>
      <c r="C128" s="16" t="n">
        <v>34404</v>
      </c>
      <c r="D128" s="17" t="n">
        <v>1994</v>
      </c>
      <c r="E128" s="5" t="inlineStr">
        <is>
          <t>1990s</t>
        </is>
      </c>
      <c r="F128" s="5" t="inlineStr">
        <is>
          <t>Hindi</t>
        </is>
      </c>
      <c r="G128" s="5" t="inlineStr">
        <is>
          <t>Action thriller</t>
        </is>
      </c>
      <c r="H128" s="5" t="inlineStr">
        <is>
          <t>Social drama</t>
        </is>
      </c>
      <c r="I128" s="17" t="n">
        <v>170</v>
      </c>
      <c r="J128" s="5" t="inlineStr">
        <is>
          <t>Ramanjit "Tony" Juneja</t>
        </is>
      </c>
      <c r="K128" s="5" t="inlineStr">
        <is>
          <t>Tito Juneja</t>
        </is>
      </c>
      <c r="L128" s="5" t="inlineStr">
        <is>
          <t>Navjeevan Films</t>
        </is>
      </c>
      <c r="M128" s="5" t="inlineStr">
        <is>
          <t>Vijay Kaul</t>
        </is>
      </c>
      <c r="N128" s="5" t="n"/>
      <c r="O128" s="5" t="inlineStr">
        <is>
          <t>Rajesh Roshan</t>
        </is>
      </c>
      <c r="P128" s="5" t="inlineStr">
        <is>
          <t>Louis Banks</t>
        </is>
      </c>
      <c r="Q128" s="5" t="n"/>
      <c r="R128" s="5" t="inlineStr">
        <is>
          <t>Inspector Amar Nath Singh</t>
        </is>
      </c>
      <c r="S128" s="5" t="n"/>
      <c r="T128" s="5" t="inlineStr">
        <is>
          <t>Lead</t>
        </is>
      </c>
      <c r="U128" s="20" t="n">
        <v>1</v>
      </c>
      <c r="V128" s="5" t="inlineStr">
        <is>
          <t>Senior Superintendent of Police (SSP)</t>
        </is>
      </c>
      <c r="W128" s="5" t="inlineStr">
        <is>
          <t>Separated as a child from his parents, Hardayal and Shanti Devi, by the criminal Goga.</t>
        </is>
      </c>
      <c r="X128" s="19" t="inlineStr">
        <is>
          <t>Bachchan plays SSP Amar Nath Singh, separated in childhood from his parents by the criminal Goga. He arrests Goga, then targets Goga's son Brijbhan, a terrorist backed by corrupt officers, who keeps Amar's childhood sweetheart Shalu as his mistress. Amar unites the feuding gangsters Karim and Hari against Brijbhan, escapes the gallows, rescues his sister and leaves Brijbhan to be killed by the pair, then dies of his wounds as his mother pleads with him.</t>
        </is>
      </c>
      <c r="Y128" s="19" t="inlineStr">
        <is>
          <t>Ending Brijbhan's terrorism and freeing Shalu.</t>
        </is>
      </c>
      <c r="Z128" s="19" t="inlineStr">
        <is>
          <t>Brijbhan's network of corrupt police and army officers, which gets Amar condemned to hang.</t>
        </is>
      </c>
      <c r="AA128" s="19" t="inlineStr">
        <is>
          <t>From a police officer to a fugitive who unites rival communities and dies.</t>
        </is>
      </c>
      <c r="AB128" s="19" t="inlineStr">
        <is>
          <t>Heroic</t>
        </is>
      </c>
      <c r="AC128" s="5" t="inlineStr">
        <is>
          <t>Dies of gunshot wounds after Brijbhan is killed.</t>
        </is>
      </c>
      <c r="AD128" s="5" t="inlineStr">
        <is>
          <t>Jaya Prada</t>
        </is>
      </c>
      <c r="AE128" s="5" t="inlineStr">
        <is>
          <t>Secondary</t>
        </is>
      </c>
      <c r="AF128" s="20" t="n">
        <v>3</v>
      </c>
      <c r="AG128" s="19" t="inlineStr">
        <is>
          <t>Tragic lovers</t>
        </is>
      </c>
      <c r="AH128" s="21" t="n">
        <v>4.25</v>
      </c>
      <c r="AI128" s="5" t="n"/>
      <c r="AJ128" s="5" t="n"/>
      <c r="AK128" s="5" t="n"/>
      <c r="AL128" s="5" t="n"/>
      <c r="AM128" s="5" t="inlineStr">
        <is>
          <t>INR crore</t>
        </is>
      </c>
      <c r="AN128" s="5" t="n"/>
      <c r="AO128" s="18" t="n"/>
      <c r="AP128" s="19" t="inlineStr">
        <is>
          <t>Wikipedia says the film received negative reviews and, after the year's biggest opening, crashed because of them; no review was fetched.</t>
        </is>
      </c>
      <c r="AQ128" s="19" t="inlineStr">
        <is>
          <t>Delayed from 1991. bachchansir calls it his last film before his temporary retirement and says he was first signed for a guest role that grew into the lead.</t>
        </is>
      </c>
      <c r="AR128" s="5" t="inlineStr">
        <is>
          <t>SOURCE-001; SOURCE-126; SOURCE-420</t>
        </is>
      </c>
      <c r="AS128" s="5" t="inlineStr">
        <is>
          <t>Medium</t>
        </is>
      </c>
      <c r="AT128" s="5" t="inlineStr">
        <is>
          <t>Filmography notes: Delayed release. Infobox gross '₹112.2 million' has no nett/gross label and is not entered. Not listed on Box Office India's archived 1994 page; bachchansir calls it a failure. Wikipedia says Shalu takes poison and collapses while dancing for Brijbhan but does not say whether she dies.</t>
        </is>
      </c>
    </row>
    <row r="129" ht="64" customHeight="1">
      <c r="A129" s="15" t="inlineStr">
        <is>
          <t>FILM-128</t>
        </is>
      </c>
      <c r="B129" s="5" t="inlineStr">
        <is>
          <t>Ghatak: Lethal</t>
        </is>
      </c>
      <c r="C129" s="16" t="n">
        <v>35384</v>
      </c>
      <c r="D129" s="17" t="n">
        <v>1996</v>
      </c>
      <c r="E129" s="5" t="inlineStr">
        <is>
          <t>1990s</t>
        </is>
      </c>
      <c r="F129" s="5" t="inlineStr">
        <is>
          <t>Hindi</t>
        </is>
      </c>
      <c r="G129" s="5" t="inlineStr">
        <is>
          <t>Vigilante action</t>
        </is>
      </c>
      <c r="H129" s="5" t="n"/>
      <c r="I129" s="17" t="n">
        <v>158</v>
      </c>
      <c r="J129" s="5" t="inlineStr">
        <is>
          <t>Rajkumar Santoshi</t>
        </is>
      </c>
      <c r="K129" s="5" t="inlineStr">
        <is>
          <t>Rajkumar Santoshi</t>
        </is>
      </c>
      <c r="L129" s="5" t="inlineStr">
        <is>
          <t>Santoshi Productions</t>
        </is>
      </c>
      <c r="M129" s="5" t="inlineStr">
        <is>
          <t>Rajkumar Santoshi</t>
        </is>
      </c>
      <c r="N129" s="5" t="n"/>
      <c r="O129" s="5" t="inlineStr">
        <is>
          <t>R. D. Burman; Anu Malik</t>
        </is>
      </c>
      <c r="P129" s="5" t="inlineStr">
        <is>
          <t>Vanraj Bhatia</t>
        </is>
      </c>
      <c r="Q129" s="5" t="inlineStr">
        <is>
          <t>Majrooh Sultanpuri; Rahat Indori</t>
        </is>
      </c>
      <c r="R129" s="5" t="inlineStr">
        <is>
          <t>Himself</t>
        </is>
      </c>
      <c r="S129" s="5" t="n"/>
      <c r="T129" s="5" t="inlineStr">
        <is>
          <t>Self appearance</t>
        </is>
      </c>
      <c r="U129" s="18" t="n"/>
      <c r="V129" s="5" t="n"/>
      <c r="W129" s="5" t="n"/>
      <c r="X129" s="19" t="inlineStr">
        <is>
          <t>Bachchan makes a cameo as himself in Rajkumar Santoshi's vigilante drama starring Sunny Deol. The film article's cast list is the only fetched source for the appearance and does not describe the scene.</t>
        </is>
      </c>
      <c r="Y129" s="19" t="n"/>
      <c r="Z129" s="19" t="n"/>
      <c r="AA129" s="19" t="n"/>
      <c r="AB129" s="19" t="n"/>
      <c r="AC129" s="5" t="n"/>
      <c r="AD129" s="5" t="n"/>
      <c r="AE129" s="5" t="inlineStr">
        <is>
          <t>None</t>
        </is>
      </c>
      <c r="AF129" s="20" t="n">
        <v>0</v>
      </c>
      <c r="AG129" s="19" t="inlineStr">
        <is>
          <t>No meaningful romance</t>
        </is>
      </c>
      <c r="AH129" s="21" t="n">
        <v>6.25</v>
      </c>
      <c r="AI129" s="21" t="n">
        <v>16.5</v>
      </c>
      <c r="AJ129" s="21" t="n">
        <v>29.25</v>
      </c>
      <c r="AK129" s="5" t="n"/>
      <c r="AL129" s="5" t="n"/>
      <c r="AM129" s="5" t="inlineStr">
        <is>
          <t>INR crore</t>
        </is>
      </c>
      <c r="AN129" s="5" t="inlineStr">
        <is>
          <t>Hit (Box Office India)</t>
        </is>
      </c>
      <c r="AO129" s="18" t="inlineStr">
        <is>
          <t>3 (Box Office India, 1996)</t>
        </is>
      </c>
      <c r="AP129" s="19" t="n"/>
      <c r="AQ129" s="19" t="inlineStr">
        <is>
          <t>Remade in Telugu as Aapthudu (2004) and re-released in theatres on 21 March 2025.</t>
        </is>
      </c>
      <c r="AR129" s="5" t="inlineStr">
        <is>
          <t>SOURCE-001; SOURCE-128; SOURCE-389</t>
        </is>
      </c>
      <c r="AS129" s="5" t="inlineStr">
        <is>
          <t>Medium</t>
        </is>
      </c>
      <c r="AT129" s="5" t="inlineStr">
        <is>
          <t>Filmography notes: Guest appearance. Infobox gross '₹32.7 crore' has no nett/gross label and is not entered. Box Office India's nett ₹16.5 crore and gross ₹29.25 crore; the infobox's ₹32.7 crore is unlabelled.</t>
        </is>
      </c>
    </row>
    <row r="130" ht="64" customHeight="1">
      <c r="A130" s="15" t="inlineStr">
        <is>
          <t>FILM-129</t>
        </is>
      </c>
      <c r="B130" s="5" t="inlineStr">
        <is>
          <t>Tere Mere Sapne</t>
        </is>
      </c>
      <c r="C130" s="16" t="n">
        <v>35405</v>
      </c>
      <c r="D130" s="17" t="n">
        <v>1996</v>
      </c>
      <c r="E130" s="5" t="inlineStr">
        <is>
          <t>1990s</t>
        </is>
      </c>
      <c r="F130" s="5" t="inlineStr">
        <is>
          <t>Hindi</t>
        </is>
      </c>
      <c r="G130" s="5" t="inlineStr">
        <is>
          <t>Romantic comedy-drama</t>
        </is>
      </c>
      <c r="H130" s="5" t="n"/>
      <c r="I130" s="17" t="n">
        <v>146</v>
      </c>
      <c r="J130" s="5" t="inlineStr">
        <is>
          <t>Joy Augustine</t>
        </is>
      </c>
      <c r="K130" s="5" t="inlineStr">
        <is>
          <t>Amitabh Bachchan</t>
        </is>
      </c>
      <c r="L130" s="5" t="n"/>
      <c r="M130" s="5" t="inlineStr">
        <is>
          <t>Ranjit Kapoor; Bharat Rangachary; Joy Augustine; Tigmanshu Dhulia</t>
        </is>
      </c>
      <c r="N130" s="5" t="n"/>
      <c r="O130" s="5" t="inlineStr">
        <is>
          <t>Viju Shah</t>
        </is>
      </c>
      <c r="P130" s="5" t="n"/>
      <c r="Q130" s="5" t="inlineStr">
        <is>
          <t>Anand Bakshi</t>
        </is>
      </c>
      <c r="R130" s="5" t="inlineStr">
        <is>
          <t>Narrator</t>
        </is>
      </c>
      <c r="S130" s="5" t="n"/>
      <c r="T130" s="5" t="inlineStr">
        <is>
          <t>Narrator</t>
        </is>
      </c>
      <c r="U130" s="18" t="n"/>
      <c r="V130" s="5" t="n"/>
      <c r="W130" s="5" t="n"/>
      <c r="X130" s="19" t="inlineStr">
        <is>
          <t>Bachchan is credited as narrator of this prince-and-pauper romantic comedy, the first film produced by his company ABCL, which introduced Chandrachur Singh, Arshad Warsi and Priya Gill. The fetched sources do not describe the narration.</t>
        </is>
      </c>
      <c r="Y130" s="19" t="n"/>
      <c r="Z130" s="19" t="n"/>
      <c r="AA130" s="19" t="n"/>
      <c r="AB130" s="19" t="n"/>
      <c r="AC130" s="5" t="n"/>
      <c r="AD130" s="5" t="n"/>
      <c r="AE130" s="5" t="inlineStr">
        <is>
          <t>None</t>
        </is>
      </c>
      <c r="AF130" s="20" t="n">
        <v>0</v>
      </c>
      <c r="AG130" s="19" t="inlineStr">
        <is>
          <t>No meaningful romance</t>
        </is>
      </c>
      <c r="AH130" s="21" t="n">
        <v>3</v>
      </c>
      <c r="AI130" s="21" t="n">
        <v>4.25</v>
      </c>
      <c r="AJ130" s="21" t="n">
        <v>7.25</v>
      </c>
      <c r="AK130" s="5" t="n"/>
      <c r="AL130" s="5" t="n"/>
      <c r="AM130" s="5" t="inlineStr">
        <is>
          <t>INR crore</t>
        </is>
      </c>
      <c r="AN130" s="5" t="inlineStr">
        <is>
          <t>Average (Box Office India)</t>
        </is>
      </c>
      <c r="AO130" s="18" t="inlineStr">
        <is>
          <t>25 (Box Office India, 1996)</t>
        </is>
      </c>
      <c r="AP130" s="19" t="inlineStr">
        <is>
          <t>India Today's Anupama Chopra called the first ABCL film 'an average product', found Chandrachur Singh endearing and Priya Gill 'irritatingly coy', and judged ABCL 'a far more innovative distributor than maker'.</t>
        </is>
      </c>
      <c r="AQ130" s="19" t="inlineStr">
        <is>
          <t>Its soundtrack sold 2.2 million units, the ninth best-selling Bollywood album of 1996 (Wikipedia).</t>
        </is>
      </c>
      <c r="AR130" s="5" t="inlineStr">
        <is>
          <t>SOURCE-001; SOURCE-129; SOURCE-389; SOURCE-397</t>
        </is>
      </c>
      <c r="AS130" s="5" t="inlineStr">
        <is>
          <t>Medium</t>
        </is>
      </c>
      <c r="AT130" s="5" t="inlineStr">
        <is>
          <t>Filmography notes: Also producer. Infobox gross '₹13.17 crore' has no nett/gross label and is not entered. Box Office India's nett ₹4.25 crore and gross ₹7.25 crore; the infobox's ₹13.17 crore is unlabelled.</t>
        </is>
      </c>
    </row>
    <row r="131" ht="124" customHeight="1">
      <c r="A131" s="15" t="inlineStr">
        <is>
          <t>FILM-130</t>
        </is>
      </c>
      <c r="B131" s="5" t="inlineStr">
        <is>
          <t>Mrityudata</t>
        </is>
      </c>
      <c r="C131" s="16" t="n">
        <v>35545</v>
      </c>
      <c r="D131" s="17" t="n">
        <v>1997</v>
      </c>
      <c r="E131" s="5" t="inlineStr">
        <is>
          <t>1990s</t>
        </is>
      </c>
      <c r="F131" s="5" t="inlineStr">
        <is>
          <t>Hindi</t>
        </is>
      </c>
      <c r="G131" s="5" t="inlineStr">
        <is>
          <t>Action</t>
        </is>
      </c>
      <c r="H131" s="5" t="inlineStr">
        <is>
          <t>Revenge drama</t>
        </is>
      </c>
      <c r="I131" s="17" t="n">
        <v>149</v>
      </c>
      <c r="J131" s="5" t="inlineStr">
        <is>
          <t>Mehul Kumar</t>
        </is>
      </c>
      <c r="K131" s="5" t="inlineStr">
        <is>
          <t>Amitabh Bachchan</t>
        </is>
      </c>
      <c r="L131" s="5" t="inlineStr">
        <is>
          <t>Amitabh Bachchan Corporation Limited</t>
        </is>
      </c>
      <c r="M131" s="5" t="inlineStr">
        <is>
          <t>Mehul Kumar; Jalees Sherwani</t>
        </is>
      </c>
      <c r="N131" s="5" t="inlineStr">
        <is>
          <t>Loosely adapted from the 1991 Bengali film Proshno</t>
        </is>
      </c>
      <c r="O131" s="5" t="inlineStr">
        <is>
          <t>Anand–Milind</t>
        </is>
      </c>
      <c r="P131" s="5" t="n"/>
      <c r="Q131" s="5" t="n"/>
      <c r="R131" s="5" t="inlineStr">
        <is>
          <t>Dr. Ram Prasad Ghayal</t>
        </is>
      </c>
      <c r="S131" s="5" t="n"/>
      <c r="T131" s="5" t="inlineStr">
        <is>
          <t>Lead</t>
        </is>
      </c>
      <c r="U131" s="20" t="n">
        <v>1</v>
      </c>
      <c r="V131" s="5" t="inlineStr">
        <is>
          <t>Surgeon</t>
        </is>
      </c>
      <c r="W131" s="5" t="inlineStr">
        <is>
          <t>A renowned doctor living with his wife Janki and younger brother Bharat.</t>
        </is>
      </c>
      <c r="X131" s="19" t="inlineStr">
        <is>
          <t>Bachchan plays Dr Ram Prasad Ghayal, a celebrated surgeon whose brother Bharat is framed and dies in jail, a loss that also kills his wife Janki. Now drinking, he still saves his enemy Raja on the operating table, is jailed when Raja is murdered, and learns in prison that Bharat was tortured to death. He escapes as the 'Angel of Death', kills the corrupt officers and politicians responsible, and dies of his injuries.</t>
        </is>
      </c>
      <c r="Y131" s="19" t="inlineStr">
        <is>
          <t>Revenge for his brother and wife, and exposing a corrupt power project.</t>
        </is>
      </c>
      <c r="Z131" s="19" t="inlineStr">
        <is>
          <t>A minister and gangsters who use the police and a doctor to frame and kill.</t>
        </is>
      </c>
      <c r="AA131" s="19" t="inlineStr">
        <is>
          <t>From an ethical surgeon to a grieving alcoholic to an avenger.</t>
        </is>
      </c>
      <c r="AB131" s="19" t="inlineStr">
        <is>
          <t>Vigilante</t>
        </is>
      </c>
      <c r="AC131" s="5" t="inlineStr">
        <is>
          <t>Burns Rana and Tripathi to death, then dies of his injuries.</t>
        </is>
      </c>
      <c r="AD131" s="5" t="inlineStr">
        <is>
          <t>Dimple Kapadia</t>
        </is>
      </c>
      <c r="AE131" s="5" t="inlineStr">
        <is>
          <t>Minor</t>
        </is>
      </c>
      <c r="AF131" s="20" t="n">
        <v>2</v>
      </c>
      <c r="AG131" s="19" t="inlineStr">
        <is>
          <t>Tragic lovers</t>
        </is>
      </c>
      <c r="AH131" s="21" t="n">
        <v>13</v>
      </c>
      <c r="AI131" s="21" t="n">
        <v>7.75</v>
      </c>
      <c r="AJ131" s="21" t="n">
        <v>13.75</v>
      </c>
      <c r="AK131" s="5" t="n"/>
      <c r="AL131" s="5" t="n"/>
      <c r="AM131" s="5" t="inlineStr">
        <is>
          <t>INR crore</t>
        </is>
      </c>
      <c r="AN131" s="5" t="inlineStr">
        <is>
          <t>Disaster (Box Office India)</t>
        </is>
      </c>
      <c r="AO131" s="18" t="inlineStr">
        <is>
          <t>18 (Box Office India, 1997)</t>
        </is>
      </c>
      <c r="AP131" s="19" t="inlineStr">
        <is>
          <t>The Indian Express (2 May 1997) reported that the film, 'touted as his comeback vehicle and a lifesaver for his floundering company, ABCL, has run aground': audiences 'looking for their angry young man' found 'that he had aged', and a Mid-day poll put Bachchan fifth among the ten most-hated people.</t>
        </is>
      </c>
      <c r="AQ131" s="19" t="inlineStr">
        <is>
          <t>Bachchan's comeback after a break from films, produced by ABCL.</t>
        </is>
      </c>
      <c r="AR131" s="5" t="inlineStr">
        <is>
          <t>SOURCE-001; SOURCE-130; SOURCE-390; SOURCE-402; SOURCE-421</t>
        </is>
      </c>
      <c r="AS131" s="5" t="inlineStr">
        <is>
          <t>High</t>
        </is>
      </c>
      <c r="AT131" s="5" t="inlineStr">
        <is>
          <t>Filmography notes: Also producer. Infobox gross '₹17.37 crore' has no nett/gross label and is not entered. Box Office India's nett ₹7.75 crore and gross ₹13.75 crore (Disaster); the infobox's ₹17.37 crore is unlabelled. The Indian Express says first-week collections averaged under 70 per cent across India. bachchansir says the break lasted six years; Wikipedia's lead says he had temporarily retired.</t>
        </is>
      </c>
    </row>
    <row r="132" ht="154" customHeight="1">
      <c r="A132" s="15" t="inlineStr">
        <is>
          <t>FILM-131</t>
        </is>
      </c>
      <c r="B132" s="5" t="inlineStr">
        <is>
          <t>Major Saab</t>
        </is>
      </c>
      <c r="C132" s="16" t="n">
        <v>35972</v>
      </c>
      <c r="D132" s="17" t="n">
        <v>1998</v>
      </c>
      <c r="E132" s="5" t="inlineStr">
        <is>
          <t>1990s</t>
        </is>
      </c>
      <c r="F132" s="5" t="inlineStr">
        <is>
          <t>Hindi</t>
        </is>
      </c>
      <c r="G132" s="5" t="inlineStr">
        <is>
          <t>Action</t>
        </is>
      </c>
      <c r="H132" s="5" t="inlineStr">
        <is>
          <t>Military drama</t>
        </is>
      </c>
      <c r="I132" s="17" t="n">
        <v>165</v>
      </c>
      <c r="J132" s="5" t="inlineStr">
        <is>
          <t>Tinnu Anand</t>
        </is>
      </c>
      <c r="K132" s="5" t="inlineStr">
        <is>
          <t>Amitabh Bachchan</t>
        </is>
      </c>
      <c r="L132" s="5" t="inlineStr">
        <is>
          <t>Amitabh Bachchan Corporation Limited</t>
        </is>
      </c>
      <c r="M132" s="5" t="inlineStr">
        <is>
          <t>Robin Bhatt; Santosh Saroj</t>
        </is>
      </c>
      <c r="N132" s="5" t="n"/>
      <c r="O132" s="5" t="inlineStr">
        <is>
          <t>Anand Raj Anand; Aadesh Shrivastava (Sona Sona)</t>
        </is>
      </c>
      <c r="P132" s="5" t="inlineStr">
        <is>
          <t>Aadesh Shrivastava</t>
        </is>
      </c>
      <c r="Q132" s="5" t="n"/>
      <c r="R132" s="5" t="inlineStr">
        <is>
          <t>Major Jasbir Singh Rana</t>
        </is>
      </c>
      <c r="S132" s="5" t="n"/>
      <c r="T132" s="5" t="inlineStr">
        <is>
          <t>Co-lead</t>
        </is>
      </c>
      <c r="U132" s="20" t="n">
        <v>1</v>
      </c>
      <c r="V132" s="5" t="inlineStr">
        <is>
          <t>Army major; instructor at the National Defence Academy</t>
        </is>
      </c>
      <c r="W132" s="5" t="inlineStr">
        <is>
          <t>A strict officer at the NDA; the cast list names Dr Priya Rana (Nafisa Ali) as his wife.</t>
        </is>
      </c>
      <c r="X132" s="19" t="inlineStr">
        <is>
          <t>Bachchan plays Major Jasbir Singh Rana, an NDA officer with 'a stony exterior and heart full of mush' (Rediff), who foils playboy cadet Vir's attempts to get discharged but refuses to expel him. When Vir falls for Nisha, sister of the gangster Shankar, and is beaten and nearly crippled by Shankar, the Major retrains him to fight back, and together they defeat Parshuram Bihari, who tries to force Nisha to marry his son.</t>
        </is>
      </c>
      <c r="Y132" s="19" t="inlineStr">
        <is>
          <t>Making a soldier of a spoilt cadet, and protecting him.</t>
        </is>
      </c>
      <c r="Z132" s="19" t="inlineStr">
        <is>
          <t>Vir's indiscipline, then the gangsters Shankar and Bihari.</t>
        </is>
      </c>
      <c r="AA132" s="19" t="inlineStr">
        <is>
          <t>A stern mentor who becomes Vir's protector.</t>
        </is>
      </c>
      <c r="AB132" s="19" t="inlineStr">
        <is>
          <t>Heroic</t>
        </is>
      </c>
      <c r="AC132" s="5" t="inlineStr">
        <is>
          <t>Helps Vir defeat Bihari and win Nisha.</t>
        </is>
      </c>
      <c r="AD132" s="5" t="inlineStr">
        <is>
          <t>Nafisa Ali</t>
        </is>
      </c>
      <c r="AE132" s="5" t="inlineStr">
        <is>
          <t>Minor</t>
        </is>
      </c>
      <c r="AF132" s="20" t="n">
        <v>1</v>
      </c>
      <c r="AG132" s="19" t="inlineStr">
        <is>
          <t>Established relationship</t>
        </is>
      </c>
      <c r="AH132" s="5" t="n"/>
      <c r="AI132" s="21" t="n">
        <v>10.5</v>
      </c>
      <c r="AJ132" s="21" t="n">
        <v>18</v>
      </c>
      <c r="AK132" s="5" t="n"/>
      <c r="AL132" s="5" t="n"/>
      <c r="AM132" s="5" t="inlineStr">
        <is>
          <t>INR crore</t>
        </is>
      </c>
      <c r="AN132" s="5" t="inlineStr">
        <is>
          <t>Average (Box Office India)</t>
        </is>
      </c>
      <c r="AO132" s="18" t="inlineStr">
        <is>
          <t>10 (Box Office India, 1998)</t>
        </is>
      </c>
      <c r="AP132" s="19" t="inlineStr">
        <is>
          <t>India Today's capsule review found the script 'full of loopholes': 'The Big B is angry - nothing new. Devgan is sincere and Bendre insipid. Waste of talent.'</t>
        </is>
      </c>
      <c r="AQ132" s="19" t="inlineStr">
        <is>
          <t>An ABCL production. The Indian Army objected to its portrayal of the NDA and to Bachchan's beard, delaying release by a week until a note on the Army's beard policy was added to the credits (bachchansir).</t>
        </is>
      </c>
      <c r="AR132" s="5" t="inlineStr">
        <is>
          <t>SOURCE-001; SOURCE-131; SOURCE-391; SOURCE-398; SOURCE-403; SOURCE-422</t>
        </is>
      </c>
      <c r="AS132" s="5" t="inlineStr">
        <is>
          <t>Medium</t>
        </is>
      </c>
      <c r="AT132" s="5" t="inlineStr">
        <is>
          <t>Filmography notes: Also producer. Infobox gross '₹18 crore' has no nett/gross label and is not entered. Box Office India's nett ₹10.5 crore and gross ₹18 crore; the infobox's ₹18 crore is unlabelled, and Wikipedia calls the film a moderate success. The plot centres on Ajay Devgn's Vir, so the role is Co-lead; Wikipedia's reception section also has the unattributed line 'Too much of Ajay Devgan and too little, too-late of Amitabh Bachchan'. No fetched source describes the Major's marriage, so there is no Romances row.</t>
        </is>
      </c>
    </row>
    <row r="133" ht="139" customHeight="1">
      <c r="A133" s="15" t="inlineStr">
        <is>
          <t>FILM-132</t>
        </is>
      </c>
      <c r="B133" s="5" t="inlineStr">
        <is>
          <t>Bade Miyan Chote Miyan</t>
        </is>
      </c>
      <c r="C133" s="16" t="n">
        <v>36084</v>
      </c>
      <c r="D133" s="17" t="n">
        <v>1998</v>
      </c>
      <c r="E133" s="5" t="inlineStr">
        <is>
          <t>1990s</t>
        </is>
      </c>
      <c r="F133" s="5" t="inlineStr">
        <is>
          <t>Hindi</t>
        </is>
      </c>
      <c r="G133" s="5" t="inlineStr">
        <is>
          <t>Buddy cop action comedy</t>
        </is>
      </c>
      <c r="H133" s="5" t="inlineStr">
        <is>
          <t>Mistaken-identity comedy</t>
        </is>
      </c>
      <c r="I133" s="17" t="n">
        <v>142</v>
      </c>
      <c r="J133" s="5" t="inlineStr">
        <is>
          <t>David Dhawan</t>
        </is>
      </c>
      <c r="K133" s="5" t="inlineStr">
        <is>
          <t>Vashu Bhagnani</t>
        </is>
      </c>
      <c r="L133" s="5" t="inlineStr">
        <is>
          <t>Pooja Entertainment</t>
        </is>
      </c>
      <c r="M133" s="5" t="inlineStr">
        <is>
          <t>Rumi Jaffery</t>
        </is>
      </c>
      <c r="N133" s="5" t="n"/>
      <c r="O133" s="5" t="inlineStr">
        <is>
          <t>Viju Shah</t>
        </is>
      </c>
      <c r="P133" s="5" t="n"/>
      <c r="Q133" s="5" t="inlineStr">
        <is>
          <t>Sameer</t>
        </is>
      </c>
      <c r="R133" s="5" t="inlineStr">
        <is>
          <t>Vijay Nagam (Bade Miyan)</t>
        </is>
      </c>
      <c r="S133" s="5" t="inlineStr">
        <is>
          <t>Inspector Arjun Singh</t>
        </is>
      </c>
      <c r="T133" s="5" t="inlineStr">
        <is>
          <t>Co-lead</t>
        </is>
      </c>
      <c r="U133" s="20" t="n">
        <v>1</v>
      </c>
      <c r="V133" s="5" t="inlineStr">
        <is>
          <t>Petty thief (Bade Miyan); police inspector (Arjun Singh)</t>
        </is>
      </c>
      <c r="W133" s="5" t="inlineStr">
        <is>
          <t>Arjun is an unmarried inspector teased about his age whose sister Seema dates his partner; Bade Miyan is a petty thief who looks exactly like him.</t>
        </is>
      </c>
      <c r="X133" s="19" t="inlineStr">
        <is>
          <t>In a double role, Bachchan plays Inspector Arjun Singh, an unmarried cop mocked about his age who protects Neha, a witness to the smuggler Zorawar's crimes, by posing as his partner Pyare; and Bade Miyan, a petty thief who looks just like him. The thieves' crimes are blamed on the inspectors until the thieves help rescue Seema and arrest Zorawar's gang. The thieves become inspectors, and Arjun and Pyare are demoted to traffic duty.</t>
        </is>
      </c>
      <c r="Y133" s="19" t="inlineStr">
        <is>
          <t>Arjun: protecting Neha and catching Zorawar. Bade Miyan: easy money.</t>
        </is>
      </c>
      <c r="Z133" s="19" t="inlineStr">
        <is>
          <t>Zorawar's gang, and the chaos caused by look-alikes.</t>
        </is>
      </c>
      <c r="AA133" s="19" t="inlineStr">
        <is>
          <t>Arjun ends up demoted; Bade Miyan goes from petty thief to police inspector.</t>
        </is>
      </c>
      <c r="AB133" s="19" t="inlineStr">
        <is>
          <t>Heroic (Arjun); lovable rogue (Bade Miyan)</t>
        </is>
      </c>
      <c r="AC133" s="5" t="inlineStr">
        <is>
          <t>Bade Miyan and Chote Miyan become inspectors; Arjun and Pyare become traffic officers.</t>
        </is>
      </c>
      <c r="AD133" s="5" t="inlineStr">
        <is>
          <t>Ramya Krishnan</t>
        </is>
      </c>
      <c r="AE133" s="5" t="inlineStr">
        <is>
          <t>Minor</t>
        </is>
      </c>
      <c r="AF133" s="20" t="n">
        <v>2</v>
      </c>
      <c r="AG133" s="19" t="inlineStr">
        <is>
          <t>Romance subordinate to another genre</t>
        </is>
      </c>
      <c r="AH133" s="21" t="n">
        <v>12</v>
      </c>
      <c r="AI133" s="21" t="n">
        <v>20</v>
      </c>
      <c r="AJ133" s="21" t="n">
        <v>35</v>
      </c>
      <c r="AK133" s="5" t="n"/>
      <c r="AL133" s="5" t="n"/>
      <c r="AM133" s="5" t="inlineStr">
        <is>
          <t>INR crore</t>
        </is>
      </c>
      <c r="AN133" s="5" t="inlineStr">
        <is>
          <t>Semi Hit (Box Office India)</t>
        </is>
      </c>
      <c r="AO133" s="18" t="inlineStr">
        <is>
          <t>2 (Box Office India, 1998)</t>
        </is>
      </c>
      <c r="AP133" s="19" t="inlineStr">
        <is>
          <t>Rediff (16 October 1998) said the film 'supposed to establish Amitabh's supremacy fails miserably', comparing it to Shakti but with 'Govinda doing the overshadowing', and suggested Bachchan was better off carrying films alone.</t>
        </is>
      </c>
      <c r="AQ133" s="19" t="inlineStr">
        <is>
          <t>The first Hindi film shot at Ramoji Film City; Madhuri Dixit appears as herself.</t>
        </is>
      </c>
      <c r="AR133" s="5" t="inlineStr">
        <is>
          <t>SOURCE-001; SOURCE-132; SOURCE-391; SOURCE-404; SOURCE-423</t>
        </is>
      </c>
      <c r="AS133" s="5" t="inlineStr">
        <is>
          <t>Medium</t>
        </is>
      </c>
      <c r="AT133" s="5" t="inlineStr">
        <is>
          <t>Infobox gross '₹35.21 crore' has no nett/gross label and is not entered. Box Office India's nett ₹20 crore and gross ₹35 crore; the infobox's ₹35.21 crore is unlabelled. The filmography spells the thief Vijay Nagam; the article's cast list says Vijay Nigam. No Romances row for Arjun and Neha: the cast list calls them boyfriend and love interest, and bachchansir says Arjun protects her while posing as Pyare, but no fetched source describes how the relationship develops or ends.</t>
        </is>
      </c>
    </row>
    <row r="134" ht="49" customHeight="1">
      <c r="A134" s="15" t="inlineStr">
        <is>
          <t>FILM-133</t>
        </is>
      </c>
      <c r="B134" s="5" t="inlineStr">
        <is>
          <t>Hero Hindustani</t>
        </is>
      </c>
      <c r="C134" s="16" t="n">
        <v>36091</v>
      </c>
      <c r="D134" s="17" t="n">
        <v>1998</v>
      </c>
      <c r="E134" s="5" t="inlineStr">
        <is>
          <t>1990s</t>
        </is>
      </c>
      <c r="F134" s="5" t="inlineStr">
        <is>
          <t>Hindi</t>
        </is>
      </c>
      <c r="G134" s="5" t="inlineStr">
        <is>
          <t>Romantic comedy</t>
        </is>
      </c>
      <c r="H134" s="5" t="n"/>
      <c r="I134" s="18" t="n"/>
      <c r="J134" s="5" t="inlineStr">
        <is>
          <t>Aziz Sejawal</t>
        </is>
      </c>
      <c r="K134" s="5" t="n"/>
      <c r="L134" s="5" t="n"/>
      <c r="M134" s="5" t="inlineStr">
        <is>
          <t>Kader Khan; Yunus Sajawal</t>
        </is>
      </c>
      <c r="N134" s="5" t="n"/>
      <c r="O134" s="5" t="inlineStr">
        <is>
          <t>Anu Malik</t>
        </is>
      </c>
      <c r="P134" s="5" t="n"/>
      <c r="Q134" s="5" t="inlineStr">
        <is>
          <t>Prayag Raj; Rahat Indori; Gauhar Kanpuri; Zameer Qazmi; Dev Kohli</t>
        </is>
      </c>
      <c r="R134" s="5" t="inlineStr">
        <is>
          <t>Narrator</t>
        </is>
      </c>
      <c r="S134" s="5" t="n"/>
      <c r="T134" s="5" t="inlineStr">
        <is>
          <t>Narrator</t>
        </is>
      </c>
      <c r="U134" s="18" t="n"/>
      <c r="V134" s="5" t="n"/>
      <c r="W134" s="5" t="n"/>
      <c r="X134" s="19" t="inlineStr">
        <is>
          <t>Bachchan is credited as narrator of this romantic comedy starring Arshad Warsi and Namrata Shirodkar. The article's cast list names him as Narrator, and the fetched sources say nothing more about the narration.</t>
        </is>
      </c>
      <c r="Y134" s="19" t="n"/>
      <c r="Z134" s="19" t="n"/>
      <c r="AA134" s="19" t="n"/>
      <c r="AB134" s="19" t="n"/>
      <c r="AC134" s="5" t="n"/>
      <c r="AD134" s="5" t="n"/>
      <c r="AE134" s="5" t="inlineStr">
        <is>
          <t>None</t>
        </is>
      </c>
      <c r="AF134" s="20" t="n">
        <v>0</v>
      </c>
      <c r="AG134" s="19" t="inlineStr">
        <is>
          <t>No meaningful romance</t>
        </is>
      </c>
      <c r="AH134" s="5" t="n"/>
      <c r="AI134" s="5" t="n"/>
      <c r="AJ134" s="5" t="n"/>
      <c r="AK134" s="5" t="n"/>
      <c r="AL134" s="5" t="n"/>
      <c r="AM134" s="5" t="n"/>
      <c r="AN134" s="5" t="n"/>
      <c r="AO134" s="18" t="n"/>
      <c r="AP134" s="19" t="n"/>
      <c r="AQ134" s="19" t="n"/>
      <c r="AR134" s="5" t="inlineStr">
        <is>
          <t>SOURCE-001; SOURCE-133; SOURCE-391</t>
        </is>
      </c>
      <c r="AS134" s="5" t="inlineStr">
        <is>
          <t>Medium</t>
        </is>
      </c>
      <c r="AT134" s="5" t="inlineStr">
        <is>
          <t>Not listed on Box Office India's archived 1998 page.</t>
        </is>
      </c>
    </row>
    <row r="135" ht="154" customHeight="1">
      <c r="A135" s="15" t="inlineStr">
        <is>
          <t>FILM-134</t>
        </is>
      </c>
      <c r="B135" s="5" t="inlineStr">
        <is>
          <t>Lal Baadshah</t>
        </is>
      </c>
      <c r="C135" s="16" t="n">
        <v>36224</v>
      </c>
      <c r="D135" s="17" t="n">
        <v>1999</v>
      </c>
      <c r="E135" s="5" t="inlineStr">
        <is>
          <t>1990s</t>
        </is>
      </c>
      <c r="F135" s="5" t="inlineStr">
        <is>
          <t>Hindi</t>
        </is>
      </c>
      <c r="G135" s="5" t="inlineStr">
        <is>
          <t>Action</t>
        </is>
      </c>
      <c r="H135" s="5" t="inlineStr">
        <is>
          <t>Comedy drama</t>
        </is>
      </c>
      <c r="I135" s="17" t="n">
        <v>153</v>
      </c>
      <c r="J135" s="5" t="inlineStr">
        <is>
          <t>K. C. Bokadia</t>
        </is>
      </c>
      <c r="K135" s="5" t="inlineStr">
        <is>
          <t>K. C. Bokadia</t>
        </is>
      </c>
      <c r="L135" s="5" t="inlineStr">
        <is>
          <t>BMB Productions</t>
        </is>
      </c>
      <c r="M135" s="5" t="inlineStr">
        <is>
          <t>K. C. Bokadia</t>
        </is>
      </c>
      <c r="N135" s="5" t="n"/>
      <c r="O135" s="5" t="inlineStr">
        <is>
          <t>Aadesh Shrivastava</t>
        </is>
      </c>
      <c r="P135" s="5" t="n"/>
      <c r="Q135" s="5" t="inlineStr">
        <is>
          <t>Shyam Raj; Maya Govind; Gauhar Kanpuri</t>
        </is>
      </c>
      <c r="R135" s="5" t="inlineStr">
        <is>
          <t>Lal (Baadshah) Singh</t>
        </is>
      </c>
      <c r="S135" s="5" t="inlineStr">
        <is>
          <t>Ranbhir Singh</t>
        </is>
      </c>
      <c r="T135" s="5" t="inlineStr">
        <is>
          <t>Lead</t>
        </is>
      </c>
      <c r="U135" s="20" t="n">
        <v>1</v>
      </c>
      <c r="V135" s="5" t="inlineStr">
        <is>
          <t>Protector of a Mumbai slum (Lal); guardian of a murdered Maharaja's treasure (Ranbir)</t>
        </is>
      </c>
      <c r="W135" s="5" t="inlineStr">
        <is>
          <t>Lal grows up poor in a Mumbai basti with his foster mother; his father Ranbir Singh served the Maharaja whom Dayal Singh murdered.</t>
        </is>
      </c>
      <c r="X135" s="19" t="inlineStr">
        <is>
          <t>In a father-and-son double role, Bachchan plays Lal Singh, called Lal Baadshah by the Mumbai poor he protects, who clashes with the don Vicky Baadshah and his corrupt police brother Ajit, and is pursued by the insurance agent Kiran, who wants to marry him. He also plays Lal's father Ranbir Singh, who hid the treasure of the Maharaja murdered by Vicky's father, Dayal Singh. The fetched sources do not describe the ending.</t>
        </is>
      </c>
      <c r="Y135" s="19" t="inlineStr">
        <is>
          <t>Protecting the poor from crime.</t>
        </is>
      </c>
      <c r="Z135" s="19" t="inlineStr">
        <is>
          <t>Dayal Singh's criminal family and their corrupt police allies.</t>
        </is>
      </c>
      <c r="AA135" s="19" t="n"/>
      <c r="AB135" s="19" t="inlineStr">
        <is>
          <t>Heroic</t>
        </is>
      </c>
      <c r="AC135" s="5" t="n"/>
      <c r="AD135" s="5" t="inlineStr">
        <is>
          <t>Manisha Koirala; Radhika Sarathkumar</t>
        </is>
      </c>
      <c r="AE135" s="5" t="inlineStr">
        <is>
          <t>Minor</t>
        </is>
      </c>
      <c r="AF135" s="20" t="n">
        <v>2</v>
      </c>
      <c r="AG135" s="19" t="inlineStr">
        <is>
          <t>Romance subordinate to another genre</t>
        </is>
      </c>
      <c r="AH135" s="21" t="n">
        <v>11</v>
      </c>
      <c r="AI135" s="5" t="n"/>
      <c r="AJ135" s="5" t="n"/>
      <c r="AK135" s="5" t="n"/>
      <c r="AL135" s="5" t="n"/>
      <c r="AM135" s="5" t="inlineStr">
        <is>
          <t>INR crore</t>
        </is>
      </c>
      <c r="AN135" s="5" t="n"/>
      <c r="AO135" s="18" t="n"/>
      <c r="AP135" s="19" t="inlineStr">
        <is>
          <t>Rediff (6 March 1999) mocked the formula (father-and-son double role, rural dialect, Nirupa Roy as his mother 'for the umpteenth time', a drunk dance) but said 'Bachchan is a natural with comedy, he can sleepwalk through the ma-beta bits, he can look convincing as a saviour'.</t>
        </is>
      </c>
      <c r="AQ135" s="19" t="inlineStr">
        <is>
          <t>Nirupa Roy's last film. Wikipedia says Bachchan's Bihari-speaking hero made it a hit in eastern Uttar Pradesh.</t>
        </is>
      </c>
      <c r="AR135" s="5" t="inlineStr">
        <is>
          <t>SOURCE-001; SOURCE-134; SOURCE-392; SOURCE-405; SOURCE-424</t>
        </is>
      </c>
      <c r="AS135" s="5" t="inlineStr">
        <is>
          <t>Low</t>
        </is>
      </c>
      <c r="AT135" s="5" t="inlineStr">
        <is>
          <t>Infobox gross '₹13.12 crore' has no nett/gross label and is not entered. Not listed on Box Office India's archived 1999 page (the 'Baadshah' ranked 6th is another film); the infobox's ₹13.12 crore is unlabelled. Wikipedia's plot stops before the ending. Radhika Sarathkumar plays Ranbir's wife (cast list, bachchansir); Shilpa Shetty plays a lawyer's daughter whose link to Bachchan's characters is not described. No Romances row for Lal and Kiran: the sources say only that she falls for him and is determined to marry him.</t>
        </is>
      </c>
    </row>
    <row r="136" ht="169" customHeight="1">
      <c r="A136" s="15" t="inlineStr">
        <is>
          <t>FILM-135</t>
        </is>
      </c>
      <c r="B136" s="5" t="inlineStr">
        <is>
          <t>Sooryavansham</t>
        </is>
      </c>
      <c r="C136" s="16" t="n">
        <v>36301</v>
      </c>
      <c r="D136" s="17" t="n">
        <v>1999</v>
      </c>
      <c r="E136" s="5" t="inlineStr">
        <is>
          <t>1990s</t>
        </is>
      </c>
      <c r="F136" s="5" t="inlineStr">
        <is>
          <t>Hindi</t>
        </is>
      </c>
      <c r="G136" s="5" t="inlineStr">
        <is>
          <t>Action drama</t>
        </is>
      </c>
      <c r="H136" s="5" t="inlineStr">
        <is>
          <t>Family drama</t>
        </is>
      </c>
      <c r="I136" s="17" t="n">
        <v>220</v>
      </c>
      <c r="J136" s="5" t="inlineStr">
        <is>
          <t>E. V. V. Satyanarayana</t>
        </is>
      </c>
      <c r="K136" s="5" t="inlineStr">
        <is>
          <t>G. Adiseshagiri Rao</t>
        </is>
      </c>
      <c r="L136" s="5" t="inlineStr">
        <is>
          <t>Padmalaya Combines</t>
        </is>
      </c>
      <c r="M136" s="5" t="inlineStr">
        <is>
          <t>Vikraman; E. V. V. Satyanarayana</t>
        </is>
      </c>
      <c r="N136" s="5" t="inlineStr">
        <is>
          <t>Based on Suryavamsam (Tamil)</t>
        </is>
      </c>
      <c r="O136" s="5" t="inlineStr">
        <is>
          <t>Anu Malik</t>
        </is>
      </c>
      <c r="P136" s="5" t="inlineStr">
        <is>
          <t>Koti</t>
        </is>
      </c>
      <c r="Q136" s="5" t="n"/>
      <c r="R136" s="5" t="inlineStr">
        <is>
          <t>Thakur Bhanu Pratap Singh</t>
        </is>
      </c>
      <c r="S136" s="5" t="inlineStr">
        <is>
          <t>Heera Singh</t>
        </is>
      </c>
      <c r="T136" s="5" t="inlineStr">
        <is>
          <t>Lead</t>
        </is>
      </c>
      <c r="U136" s="20" t="n">
        <v>1</v>
      </c>
      <c r="V136" s="5" t="inlineStr">
        <is>
          <t>Village sarpanch and landlord (Bhanu Pratap); labourer turned transport businessman (Heera)</t>
        </is>
      </c>
      <c r="W136" s="5" t="inlineStr">
        <is>
          <t>Thakur Bhanu Pratap Singh heads the Sooryavansh family and is the respected sarpanch of Bharatpur; his illiterate youngest son Heera is treated like a servant.</t>
        </is>
      </c>
      <c r="X136" s="19" t="inlineStr">
        <is>
          <t>Bachchan plays both Thakur Bhanu Pratap Singh, the proud sarpanch of Bharatpur, and his illiterate youngest son Heera, whom the father scorns and treats as a servant. Disowned after eloping with Radha, Heera builds a transport business, becomes rich, founds a hospital and credits his father. Bhanu Pratap, secretly bonding with his grandson and tormented by guilt, is poisoned by his rival Deshraj, who blames Heera; he recovers, rescues his son and embraces him in public.</t>
        </is>
      </c>
      <c r="Y136" s="19" t="inlineStr">
        <is>
          <t>Heera: his father's love and respect. Bhanu Pratap: family honour.</t>
        </is>
      </c>
      <c r="Z136" s="19" t="inlineStr">
        <is>
          <t>A father's contempt for his illiterate son, exploited by the rival Deshraj.</t>
        </is>
      </c>
      <c r="AA136" s="19" t="inlineStr">
        <is>
          <t>Heera rises from household drudge to self-made businessman; Bhanu Pratap moves from contempt to remorse and reconciliation.</t>
        </is>
      </c>
      <c r="AB136" s="19" t="inlineStr">
        <is>
          <t>Good-hearted (Heera); proud but redeemed (Bhanu Pratap)</t>
        </is>
      </c>
      <c r="AC136" s="5" t="inlineStr">
        <is>
          <t>Father and son defeat Deshraj and are reunited.</t>
        </is>
      </c>
      <c r="AD136" s="5" t="inlineStr">
        <is>
          <t>Soundarya; Rachna Banerjee; Jayasudha</t>
        </is>
      </c>
      <c r="AE136" s="5" t="inlineStr">
        <is>
          <t>Secondary</t>
        </is>
      </c>
      <c r="AF136" s="20" t="n">
        <v>5</v>
      </c>
      <c r="AG136" s="19" t="inlineStr">
        <is>
          <t>Multiple romantic relationships</t>
        </is>
      </c>
      <c r="AH136" s="21" t="n">
        <v>7</v>
      </c>
      <c r="AI136" s="21" t="n">
        <v>6.67</v>
      </c>
      <c r="AJ136" s="21" t="n">
        <v>11.42</v>
      </c>
      <c r="AK136" s="5" t="n"/>
      <c r="AL136" s="21" t="n">
        <v>12.65</v>
      </c>
      <c r="AM136" s="5" t="inlineStr">
        <is>
          <t>INR crore</t>
        </is>
      </c>
      <c r="AN136" s="5" t="inlineStr">
        <is>
          <t>Box-office bomb (Wikipedia)</t>
        </is>
      </c>
      <c r="AO136" s="18" t="n"/>
      <c r="AP136" s="19" t="inlineStr">
        <is>
          <t>Wikipedia says the film opened to positive reviews of Bachchan's performance; no review was fetched.</t>
        </is>
      </c>
      <c r="AQ136" s="19" t="inlineStr">
        <is>
          <t>A remake of the Tamil film Suryavamsam (1997) and Soundarya's Hindi debut (India Today). A failure in cinemas that gained a cult following through frequent broadcasts on Sony Max.</t>
        </is>
      </c>
      <c r="AR136" s="5" t="inlineStr">
        <is>
          <t>SOURCE-001; SOURCE-135; SOURCE-392; SOURCE-399; SOURCE-425</t>
        </is>
      </c>
      <c r="AS136" s="5" t="inlineStr">
        <is>
          <t>Medium</t>
        </is>
      </c>
      <c r="AT136" s="5" t="inlineStr">
        <is>
          <t>Filmography notes: Also playback singer for the song "Chori Se". Infobox gross '₹12.65 crore' has no nett/gross label and is not entered. Not listed on Box Office India's archived 1999 page. Money figures are Wikipedia's labelled nett, gross and worldwide gross (tier C). Overseas: US$285,000, including £53,000 in the UK, not converted. The film did well in Rajasthan and below average in Maharashtra. Rekha dubbed for Soundarya and Jayasudha (cast list). Jayasudha plays Bhanu Pratap's wife Sharda, who pleads for reconciliation; there is no Romances row for that marriage.</t>
        </is>
      </c>
    </row>
    <row r="137" ht="79" customHeight="1">
      <c r="A137" s="15" t="inlineStr">
        <is>
          <t>FILM-136</t>
        </is>
      </c>
      <c r="B137" s="5" t="inlineStr">
        <is>
          <t>Biwi No.1</t>
        </is>
      </c>
      <c r="C137" s="16" t="n">
        <v>36308</v>
      </c>
      <c r="D137" s="17" t="n">
        <v>1999</v>
      </c>
      <c r="E137" s="5" t="inlineStr">
        <is>
          <t>1990s</t>
        </is>
      </c>
      <c r="F137" s="5" t="inlineStr">
        <is>
          <t>Hindi</t>
        </is>
      </c>
      <c r="G137" s="5" t="inlineStr">
        <is>
          <t>Comedy</t>
        </is>
      </c>
      <c r="H137" s="5" t="n"/>
      <c r="I137" s="17" t="n">
        <v>140</v>
      </c>
      <c r="J137" s="5" t="inlineStr">
        <is>
          <t>David Dhawan</t>
        </is>
      </c>
      <c r="K137" s="5" t="inlineStr">
        <is>
          <t>Vashu Bhagnani</t>
        </is>
      </c>
      <c r="L137" s="5" t="inlineStr">
        <is>
          <t>Pooja Entertainment</t>
        </is>
      </c>
      <c r="M137" s="5" t="inlineStr">
        <is>
          <t>Crazy Mohan; Balu Mahendra Ananthu</t>
        </is>
      </c>
      <c r="N137" s="5" t="inlineStr">
        <is>
          <t>Based on Sathi Leelavathi by Balu Mahendra</t>
        </is>
      </c>
      <c r="O137" s="5" t="inlineStr">
        <is>
          <t>Anu Malik</t>
        </is>
      </c>
      <c r="P137" s="5" t="n"/>
      <c r="Q137" s="5" t="inlineStr">
        <is>
          <t>Sameer; Dev Kohli; Sukhwinder Singh</t>
        </is>
      </c>
      <c r="R137" s="5" t="inlineStr">
        <is>
          <t>Himself</t>
        </is>
      </c>
      <c r="S137" s="5" t="n"/>
      <c r="T137" s="5" t="inlineStr">
        <is>
          <t>Self appearance</t>
        </is>
      </c>
      <c r="U137" s="18" t="n"/>
      <c r="V137" s="5" t="n"/>
      <c r="W137" s="5" t="n"/>
      <c r="X137" s="19" t="inlineStr">
        <is>
          <t>Bachchan makes a special appearance as himself in David Dhawan's marital comedy starring Anil Kapoor, Salman Khan, Karisma Kapoor, Tabu and Sushmita Sen. The fetched sources credit the appearance but do not describe the scene.</t>
        </is>
      </c>
      <c r="Y137" s="19" t="n"/>
      <c r="Z137" s="19" t="n"/>
      <c r="AA137" s="19" t="n"/>
      <c r="AB137" s="19" t="n"/>
      <c r="AC137" s="5" t="n"/>
      <c r="AD137" s="5" t="n"/>
      <c r="AE137" s="5" t="inlineStr">
        <is>
          <t>None</t>
        </is>
      </c>
      <c r="AF137" s="20" t="n">
        <v>0</v>
      </c>
      <c r="AG137" s="19" t="inlineStr">
        <is>
          <t>No meaningful romance</t>
        </is>
      </c>
      <c r="AH137" s="21" t="n">
        <v>12</v>
      </c>
      <c r="AI137" s="21" t="n">
        <v>24</v>
      </c>
      <c r="AJ137" s="21" t="n">
        <v>40</v>
      </c>
      <c r="AK137" s="5" t="n"/>
      <c r="AL137" s="5" t="n"/>
      <c r="AM137" s="5" t="inlineStr">
        <is>
          <t>INR crore</t>
        </is>
      </c>
      <c r="AN137" s="5" t="inlineStr">
        <is>
          <t>Hit (Box Office India)</t>
        </is>
      </c>
      <c r="AO137" s="18" t="inlineStr">
        <is>
          <t>2 (Box Office India, 1999)</t>
        </is>
      </c>
      <c r="AP137" s="19" t="n"/>
      <c r="AQ137" s="19" t="n"/>
      <c r="AR137" s="5" t="inlineStr">
        <is>
          <t>SOURCE-001; SOURCE-138; SOURCE-392</t>
        </is>
      </c>
      <c r="AS137" s="5" t="inlineStr">
        <is>
          <t>Medium</t>
        </is>
      </c>
      <c r="AT137" s="5" t="inlineStr">
        <is>
          <t>Filmography notes: Guest appearance. Infobox gross '₹49.81 crore' has no nett/gross label and is not entered. Box Office India's nett ₹24 crore and gross ₹40 crore; Wikipedia's prose gives ₹52.80 crore worldwide and the infobox an unlabelled ₹49.81 crore.</t>
        </is>
      </c>
    </row>
    <row r="138" ht="139" customHeight="1">
      <c r="A138" s="15" t="inlineStr">
        <is>
          <t>FILM-137</t>
        </is>
      </c>
      <c r="B138" s="5" t="inlineStr">
        <is>
          <t>Hindustan Ki Kasam</t>
        </is>
      </c>
      <c r="C138" s="16" t="n">
        <v>36364</v>
      </c>
      <c r="D138" s="17" t="n">
        <v>1999</v>
      </c>
      <c r="E138" s="5" t="inlineStr">
        <is>
          <t>1990s</t>
        </is>
      </c>
      <c r="F138" s="5" t="inlineStr">
        <is>
          <t>Hindi</t>
        </is>
      </c>
      <c r="G138" s="5" t="inlineStr">
        <is>
          <t>Action</t>
        </is>
      </c>
      <c r="H138" s="5" t="inlineStr">
        <is>
          <t>Patriotic drama</t>
        </is>
      </c>
      <c r="I138" s="17" t="n">
        <v>159</v>
      </c>
      <c r="J138" s="5" t="inlineStr">
        <is>
          <t>Veeru Devgan</t>
        </is>
      </c>
      <c r="K138" s="5" t="inlineStr">
        <is>
          <t>Veeru Devgan</t>
        </is>
      </c>
      <c r="L138" s="5" t="inlineStr">
        <is>
          <t>Devgans Films</t>
        </is>
      </c>
      <c r="M138" s="5" t="inlineStr">
        <is>
          <t>Janak-Hriday; Tanveer Khan; Veeru Devgan</t>
        </is>
      </c>
      <c r="N138" s="5" t="n"/>
      <c r="O138" s="5" t="inlineStr">
        <is>
          <t>Sukhwinder Singh</t>
        </is>
      </c>
      <c r="P138" s="5" t="n"/>
      <c r="Q138" s="5" t="inlineStr">
        <is>
          <t>Anand Bakshi</t>
        </is>
      </c>
      <c r="R138" s="5" t="inlineStr">
        <is>
          <t>Kabeera</t>
        </is>
      </c>
      <c r="S138" s="5" t="inlineStr">
        <is>
          <t>Baba</t>
        </is>
      </c>
      <c r="T138" s="5" t="inlineStr">
        <is>
          <t>Supporting</t>
        </is>
      </c>
      <c r="U138" s="20" t="n">
        <v>1</v>
      </c>
      <c r="V138" s="5" t="inlineStr">
        <is>
          <t>Not stated</t>
        </is>
      </c>
      <c r="W138" s="5" t="inlineStr">
        <is>
          <t>A one-armed patriot who lost his right arm to a Pakistani soldier's grenade in the battle in which one Malhotra twin was carried off; bachchansir calls him 'a man of no particular religion'.</t>
        </is>
      </c>
      <c r="X138" s="19" t="inlineStr">
        <is>
          <t>Bachchan plays Kabira, a one-armed patriot who lost his arm to a Pakistani grenade in the battle in which one of the Malhotra twins was carried off to Pakistan. He rebukes a man who disrespects the flag, lectures Ajay on freedom fighters, and at the climax, before the Indian Prime Minister, says the brothers, like Indians and Pakistanis, were separated by men like Jabbar. bachchansir says the role was written like a sutradhar.</t>
        </is>
      </c>
      <c r="Y138" s="19" t="inlineStr">
        <is>
          <t>Patriotism and unity between communities and nations.</t>
        </is>
      </c>
      <c r="Z138" s="19" t="inlineStr">
        <is>
          <t>Terrorists such as Jabbar who keep India and Pakistan apart.</t>
        </is>
      </c>
      <c r="AA138" s="19" t="inlineStr">
        <is>
          <t>A commentator figure rather than a changing character.</t>
        </is>
      </c>
      <c r="AB138" s="19" t="inlineStr">
        <is>
          <t>Heroic</t>
        </is>
      </c>
      <c r="AC138" s="5" t="n"/>
      <c r="AD138" s="5" t="n"/>
      <c r="AE138" s="5" t="inlineStr">
        <is>
          <t>None</t>
        </is>
      </c>
      <c r="AF138" s="20" t="n">
        <v>0</v>
      </c>
      <c r="AG138" s="19" t="inlineStr">
        <is>
          <t>No meaningful romance</t>
        </is>
      </c>
      <c r="AH138" s="21" t="n">
        <v>13</v>
      </c>
      <c r="AI138" s="21" t="n">
        <v>13.25</v>
      </c>
      <c r="AJ138" s="21" t="n">
        <v>22.5</v>
      </c>
      <c r="AK138" s="5" t="n"/>
      <c r="AL138" s="5" t="n"/>
      <c r="AM138" s="5" t="inlineStr">
        <is>
          <t>INR crore</t>
        </is>
      </c>
      <c r="AN138" s="5" t="inlineStr">
        <is>
          <t>Below Average (Box Office India)</t>
        </is>
      </c>
      <c r="AO138" s="18" t="inlineStr">
        <is>
          <t>7 (Box Office India, 1999)</t>
        </is>
      </c>
      <c r="AP138" s="19" t="n"/>
      <c r="AQ138" s="19" t="inlineStr">
        <is>
          <t>Ajay Devgn's first double role.</t>
        </is>
      </c>
      <c r="AR138" s="5" t="inlineStr">
        <is>
          <t>SOURCE-001; SOURCE-136; SOURCE-392; SOURCE-426</t>
        </is>
      </c>
      <c r="AS138" s="5" t="inlineStr">
        <is>
          <t>Low</t>
        </is>
      </c>
      <c r="AT138" s="5" t="inlineStr">
        <is>
          <t>Infobox gross '₹250.4 million' has no nett/gross label and is not entered. Box Office India's nett ₹13.25 crore and gross ₹22.5 crore (Below Average). Wikipedia's box-office section gives India nett ₹13.965 crore, India gross ₹23.95 crore, worldwide ₹26.647 crore, overseas US$620,000 and an 'Average' verdict attributed to Box Office India. Wikipedia's plot is garbled: one sentence calls Kabira Ajay's father, but the cast list names Navin Nischol as the twins' father.</t>
        </is>
      </c>
    </row>
    <row r="139" ht="109" customHeight="1">
      <c r="A139" s="15" t="inlineStr">
        <is>
          <t>FILM-138</t>
        </is>
      </c>
      <c r="B139" s="5" t="inlineStr">
        <is>
          <t>Kohram</t>
        </is>
      </c>
      <c r="C139" s="16" t="n">
        <v>36385</v>
      </c>
      <c r="D139" s="17" t="n">
        <v>1999</v>
      </c>
      <c r="E139" s="5" t="inlineStr">
        <is>
          <t>1990s</t>
        </is>
      </c>
      <c r="F139" s="5" t="inlineStr">
        <is>
          <t>Hindi</t>
        </is>
      </c>
      <c r="G139" s="5" t="inlineStr">
        <is>
          <t>Action thriller</t>
        </is>
      </c>
      <c r="H139" s="5" t="inlineStr">
        <is>
          <t>Patriotic drama</t>
        </is>
      </c>
      <c r="I139" s="17" t="n">
        <v>145</v>
      </c>
      <c r="J139" s="5" t="inlineStr">
        <is>
          <t>Mehul Kumar</t>
        </is>
      </c>
      <c r="K139" s="5" t="inlineStr">
        <is>
          <t>Amitabh Bachchan Corporation Limited</t>
        </is>
      </c>
      <c r="L139" s="5" t="n"/>
      <c r="M139" s="5" t="inlineStr">
        <is>
          <t>Iqbal Durrani</t>
        </is>
      </c>
      <c r="N139" s="5" t="n"/>
      <c r="O139" s="5" t="inlineStr">
        <is>
          <t>Dilip Sen-Sameer Sen</t>
        </is>
      </c>
      <c r="P139" s="5" t="n"/>
      <c r="Q139" s="5" t="n"/>
      <c r="R139" s="5" t="inlineStr">
        <is>
          <t>Col. Balbir Singh Sodi (Devraj Hathoda)</t>
        </is>
      </c>
      <c r="S139" s="5" t="inlineStr">
        <is>
          <t>Dada Bhai</t>
        </is>
      </c>
      <c r="T139" s="5" t="inlineStr">
        <is>
          <t>Co-lead</t>
        </is>
      </c>
      <c r="U139" s="20" t="n">
        <v>1</v>
      </c>
      <c r="V139" s="5" t="inlineStr">
        <is>
          <t>Army colonel; later living undercover as a Mumbai gangster</t>
        </is>
      </c>
      <c r="W139" s="5" t="inlineStr">
        <is>
          <t>An army officer married to Namrata (Jaya Prada).</t>
        </is>
      </c>
      <c r="X139" s="19" t="inlineStr">
        <is>
          <t>Bachchan plays Colonel Balbir Singh Sodhi, who finds that minister Veerbhadra Singh is behind an officer's killing blamed on Changezi's terrorists. After failing to kill the minister, he fakes his own death and lives in Mumbai as Dadabhai, or Devraj Hathoda, a comic Banarasi persona. Major Ajit Arya, sent undercover to unmask him, learns the truth and joins him to bring the minister to justice and destroy the terrorist group.</t>
        </is>
      </c>
      <c r="Y139" s="19" t="inlineStr">
        <is>
          <t>Exposing the minister behind the terror conspiracy.</t>
        </is>
      </c>
      <c r="Z139" s="19" t="inlineStr">
        <is>
          <t>A protected, corrupt minister, and Arya's pursuit.</t>
        </is>
      </c>
      <c r="AA139" s="19" t="inlineStr">
        <is>
          <t>From an army officer to a fake-dead vigilante, finally allied with the officer sent to catch him.</t>
        </is>
      </c>
      <c r="AB139" s="19" t="inlineStr">
        <is>
          <t>Vigilante</t>
        </is>
      </c>
      <c r="AC139" s="5" t="inlineStr">
        <is>
          <t>With Arya, brings the minister to justice and ends the terrorist group.</t>
        </is>
      </c>
      <c r="AD139" s="5" t="inlineStr">
        <is>
          <t>Jaya Prada</t>
        </is>
      </c>
      <c r="AE139" s="5" t="inlineStr">
        <is>
          <t>Minor</t>
        </is>
      </c>
      <c r="AF139" s="20" t="n">
        <v>1</v>
      </c>
      <c r="AG139" s="19" t="inlineStr">
        <is>
          <t>Established relationship</t>
        </is>
      </c>
      <c r="AH139" s="5" t="n"/>
      <c r="AI139" s="21" t="n">
        <v>9.75</v>
      </c>
      <c r="AJ139" s="21" t="n">
        <v>16</v>
      </c>
      <c r="AK139" s="5" t="n"/>
      <c r="AL139" s="5" t="n"/>
      <c r="AM139" s="5" t="inlineStr">
        <is>
          <t>INR crore</t>
        </is>
      </c>
      <c r="AN139" s="5" t="inlineStr">
        <is>
          <t>Flop (Box Office India)</t>
        </is>
      </c>
      <c r="AO139" s="18" t="inlineStr">
        <is>
          <t>16 (Box Office India, 1999)</t>
        </is>
      </c>
      <c r="AP139" s="19" t="inlineStr">
        <is>
          <t>India Today's Anupama Chopra found 'Krantiveer-like crude energy' and a fast first half that slows to a crawl; Bachchan, 'breathing fire and brimstone as the colonel and playing comedy as a Banaras ka bhaiya, partially recreates the old magic. But he looks haggard and weary to the bone.' Rediff found him understated and well timed, but said Nana Patekar got the better lines.</t>
        </is>
      </c>
      <c r="AQ139" s="19" t="inlineStr">
        <is>
          <t>Bachchan's first film with Nana Patekar (Rediff). An ABCL production.</t>
        </is>
      </c>
      <c r="AR139" s="5" t="inlineStr">
        <is>
          <t>SOURCE-001; SOURCE-137; SOURCE-392; SOURCE-400; SOURCE-406; SOURCE-427</t>
        </is>
      </c>
      <c r="AS139" s="5" t="inlineStr">
        <is>
          <t>Medium</t>
        </is>
      </c>
      <c r="AT139" s="5" t="inlineStr">
        <is>
          <t>Infobox gross '₹13.28 crore' has no nett/gross label and is not entered. Box Office India lists it as Kohraam: nett ₹9.75 crore, gross ₹16 crore, Flop. Jaya Prada plays his wife Namrata (cast list, bachchansir); Rediff notes only that she 'comes onscreen after a long time', so there is no Romances row. bachchansir says the project began as 'Aye Watan Tere Liye'.</t>
        </is>
      </c>
    </row>
    <row r="140" ht="79" customHeight="1">
      <c r="A140" s="15" t="inlineStr">
        <is>
          <t>FILM-139</t>
        </is>
      </c>
      <c r="B140" s="5" t="inlineStr">
        <is>
          <t>Hello Brother</t>
        </is>
      </c>
      <c r="C140" s="16" t="n">
        <v>36413</v>
      </c>
      <c r="D140" s="17" t="n">
        <v>1999</v>
      </c>
      <c r="E140" s="5" t="inlineStr">
        <is>
          <t>1990s</t>
        </is>
      </c>
      <c r="F140" s="5" t="inlineStr">
        <is>
          <t>Hindi</t>
        </is>
      </c>
      <c r="G140" s="5" t="inlineStr">
        <is>
          <t>Supernatural comedy</t>
        </is>
      </c>
      <c r="H140" s="5" t="inlineStr">
        <is>
          <t>Romantic comedy</t>
        </is>
      </c>
      <c r="I140" s="17" t="n">
        <v>132</v>
      </c>
      <c r="J140" s="5" t="inlineStr">
        <is>
          <t>Sohail Khan</t>
        </is>
      </c>
      <c r="K140" s="5" t="inlineStr">
        <is>
          <t>Sohail Khan; Bunty Walia</t>
        </is>
      </c>
      <c r="L140" s="5" t="inlineStr">
        <is>
          <t>Sohail Khan Productions; G.S. Entertainment</t>
        </is>
      </c>
      <c r="M140" s="5" t="inlineStr">
        <is>
          <t>Sohail Khan</t>
        </is>
      </c>
      <c r="N140" s="5" t="inlineStr">
        <is>
          <t>Based on Aayushkalam by Kamal</t>
        </is>
      </c>
      <c r="O140" s="5" t="inlineStr">
        <is>
          <t>Sajid–Wajid; Himesh Reshammiya</t>
        </is>
      </c>
      <c r="P140" s="5" t="n"/>
      <c r="Q140" s="5" t="n"/>
      <c r="R140" s="5" t="inlineStr">
        <is>
          <t>God</t>
        </is>
      </c>
      <c r="S140" s="5" t="n"/>
      <c r="T140" s="5" t="inlineStr">
        <is>
          <t>Voice role</t>
        </is>
      </c>
      <c r="U140" s="18" t="n"/>
      <c r="V140" s="5" t="n"/>
      <c r="W140" s="5" t="n"/>
      <c r="X140" s="19" t="inlineStr">
        <is>
          <t>Bachchan voices God in Sohail Khan's supernatural comedy starring Salman Khan, Arbaaz Khan and Rani Mukerji. The cast list credits him for the voiceover only, and the fetched sources do not describe the scenes.</t>
        </is>
      </c>
      <c r="Y140" s="19" t="n"/>
      <c r="Z140" s="19" t="n"/>
      <c r="AA140" s="19" t="n"/>
      <c r="AB140" s="19" t="n"/>
      <c r="AC140" s="5" t="n"/>
      <c r="AD140" s="5" t="n"/>
      <c r="AE140" s="5" t="inlineStr">
        <is>
          <t>None</t>
        </is>
      </c>
      <c r="AF140" s="20" t="n">
        <v>0</v>
      </c>
      <c r="AG140" s="19" t="inlineStr">
        <is>
          <t>No meaningful romance</t>
        </is>
      </c>
      <c r="AH140" s="21" t="n">
        <v>9</v>
      </c>
      <c r="AI140" s="21" t="n">
        <v>12</v>
      </c>
      <c r="AJ140" s="21" t="n">
        <v>20</v>
      </c>
      <c r="AK140" s="5" t="n"/>
      <c r="AL140" s="5" t="n"/>
      <c r="AM140" s="5" t="inlineStr">
        <is>
          <t>INR crore</t>
        </is>
      </c>
      <c r="AN140" s="5" t="inlineStr">
        <is>
          <t>Flop (Box Office India)</t>
        </is>
      </c>
      <c r="AO140" s="18" t="inlineStr">
        <is>
          <t>9 (Box Office India, 1999)</t>
        </is>
      </c>
      <c r="AP140" s="19" t="n"/>
      <c r="AQ140" s="19" t="n"/>
      <c r="AR140" s="5" t="inlineStr">
        <is>
          <t>SOURCE-001; SOURCE-139; SOURCE-392</t>
        </is>
      </c>
      <c r="AS140" s="5" t="inlineStr">
        <is>
          <t>Medium</t>
        </is>
      </c>
      <c r="AT140" s="5" t="inlineStr">
        <is>
          <t>Filmography notes: Voice-role; Cameo appearance. Infobox gross '₹21.10 crore' has no nett/gross label and is not entered. Box Office India's nett ₹12 crore and gross ₹20 crore (Flop); the infobox's ₹21.10 crore is unlabelled.</t>
        </is>
      </c>
    </row>
    <row r="141" ht="169" customHeight="1">
      <c r="A141" s="15" t="inlineStr">
        <is>
          <t>FILM-140</t>
        </is>
      </c>
      <c r="B141" s="5" t="inlineStr">
        <is>
          <t>Mohabbatein</t>
        </is>
      </c>
      <c r="C141" s="16" t="n">
        <v>36826</v>
      </c>
      <c r="D141" s="17" t="n">
        <v>2000</v>
      </c>
      <c r="E141" s="5" t="inlineStr">
        <is>
          <t>2000s</t>
        </is>
      </c>
      <c r="F141" s="5" t="inlineStr">
        <is>
          <t>Hindi</t>
        </is>
      </c>
      <c r="G141" s="5" t="inlineStr">
        <is>
          <t>Romantic drama</t>
        </is>
      </c>
      <c r="H141" s="5" t="inlineStr">
        <is>
          <t>Musical</t>
        </is>
      </c>
      <c r="I141" s="17" t="n">
        <v>215</v>
      </c>
      <c r="J141" s="5" t="inlineStr">
        <is>
          <t>Aditya Chopra</t>
        </is>
      </c>
      <c r="K141" s="5" t="inlineStr">
        <is>
          <t>Yash Chopra</t>
        </is>
      </c>
      <c r="L141" s="5" t="inlineStr">
        <is>
          <t>Yash Raj Films</t>
        </is>
      </c>
      <c r="M141" s="5" t="inlineStr">
        <is>
          <t>Aditya Chopra</t>
        </is>
      </c>
      <c r="N141" s="5" t="n"/>
      <c r="O141" s="5" t="inlineStr">
        <is>
          <t>Jatin–Lalit</t>
        </is>
      </c>
      <c r="P141" s="5" t="n"/>
      <c r="Q141" s="5" t="inlineStr">
        <is>
          <t>Anand Bakshi</t>
        </is>
      </c>
      <c r="R141" s="5" t="inlineStr">
        <is>
          <t>Principal Narayan Shankar</t>
        </is>
      </c>
      <c r="S141" s="5" t="n"/>
      <c r="T141" s="5" t="inlineStr">
        <is>
          <t>Co-lead</t>
        </is>
      </c>
      <c r="U141" s="20" t="n">
        <v>1</v>
      </c>
      <c r="V141" s="5" t="inlineStr">
        <is>
          <t>Principal of Gurukul, an elite boys' school</t>
        </is>
      </c>
      <c r="W141" s="5" t="inlineStr">
        <is>
          <t>Principal of Gurukul for 25 years and father of Megha.</t>
        </is>
      </c>
      <c r="X141" s="19" t="inlineStr">
        <is>
          <t>Bachchan plays Narayan Shankar, principal of the elite Gurukul school for 25 years, who prizes tradition, honour and discipline and expels any student who falls in love; his expulsion of Raj, who loved his daughter Megha, drove her to suicide. When Raj returns as music teacher and encourages three students' romances, Narayan fights him, until Raj's reminder of Megha makes him see his error. He apologises to the students and hands Gurukul to Raj.</t>
        </is>
      </c>
      <c r="Y141" s="19" t="inlineStr">
        <is>
          <t>Preserving discipline and tradition at Gurukul.</t>
        </is>
      </c>
      <c r="Z141" s="19" t="inlineStr">
        <is>
          <t>Raj's campaign for love, which reopens his daughter's death.</t>
        </is>
      </c>
      <c r="AA141" s="19" t="inlineStr">
        <is>
          <t>From an unbending enemy of romance to a repentant father who steps down.</t>
        </is>
      </c>
      <c r="AB141" s="19" t="inlineStr">
        <is>
          <t>Rigid authoritarian, redeemed</t>
        </is>
      </c>
      <c r="AC141" s="5" t="inlineStr">
        <is>
          <t>Apologises, steps down and asks Raj to take over as principal.</t>
        </is>
      </c>
      <c r="AD141" s="5" t="n"/>
      <c r="AE141" s="5" t="inlineStr">
        <is>
          <t>None</t>
        </is>
      </c>
      <c r="AF141" s="20" t="n">
        <v>0</v>
      </c>
      <c r="AG141" s="19" t="inlineStr">
        <is>
          <t>No meaningful romance</t>
        </is>
      </c>
      <c r="AH141" s="5" t="inlineStr">
        <is>
          <t>₹13–19 crore</t>
        </is>
      </c>
      <c r="AI141" s="21" t="n">
        <v>33.25</v>
      </c>
      <c r="AJ141" s="21" t="n">
        <v>54.25</v>
      </c>
      <c r="AK141" s="5" t="n"/>
      <c r="AL141" s="5" t="n"/>
      <c r="AM141" s="5" t="inlineStr">
        <is>
          <t>INR crore</t>
        </is>
      </c>
      <c r="AN141" s="5" t="inlineStr">
        <is>
          <t>Super Hit (Box Office India)</t>
        </is>
      </c>
      <c r="AO141" s="18" t="inlineStr">
        <is>
          <t>2 (Box Office India, 2000)</t>
        </is>
      </c>
      <c r="AP141" s="19" t="inlineStr">
        <is>
          <t>Mixed to positive. Rediff's Savera R. Someshwar called it 'a mish-mash alright. But it is also a successful, feel-good film', noting that the Bachchan–Shah Rukh Khan confrontations created 'an expectant hush'; a Filmfare reviewer said both leads 'excelled in their respective roles' (Wikipedia).</t>
        </is>
      </c>
      <c r="AQ141" s="19" t="inlineStr">
        <is>
          <t>Ran over 175 days as a silver jubilee film.</t>
        </is>
      </c>
      <c r="AR141" s="5" t="inlineStr">
        <is>
          <t>SOURCE-001; SOURCE-140; SOURCE-393</t>
        </is>
      </c>
      <c r="AS141" s="5" t="inlineStr">
        <is>
          <t>High</t>
        </is>
      </c>
      <c r="AT141" s="5" t="inlineStr">
        <is>
          <t>Infobox gross '₹76.01 crore' has no nett/gross label and is not entered. Box Office India's archived page: nett ₹33.25 crore, gross ₹54.25 crore, Super Hit, 2nd. Wikipedia instead gives ₹706.2 million in India, US$4.2 million overseas and a Box Office India estimate of ₹900.1 million total gross, calling it the year's highest-grossing Indian film. Narayan has no romance of his own; he is the external opposition to the students' romances and to his daughter's. Reviews treat the role as a lead; award categories are left to the awards phase.</t>
        </is>
      </c>
    </row>
    <row r="142" ht="124" customHeight="1">
      <c r="A142" s="15" t="inlineStr">
        <is>
          <t>FILM-141</t>
        </is>
      </c>
      <c r="B142" s="5" t="inlineStr">
        <is>
          <t>Ek Rishtaa: The Bond of Love</t>
        </is>
      </c>
      <c r="C142" s="16" t="n">
        <v>37029</v>
      </c>
      <c r="D142" s="17" t="n">
        <v>2001</v>
      </c>
      <c r="E142" s="5" t="inlineStr">
        <is>
          <t>2000s</t>
        </is>
      </c>
      <c r="F142" s="5" t="inlineStr">
        <is>
          <t>Hindi</t>
        </is>
      </c>
      <c r="G142" s="5" t="inlineStr">
        <is>
          <t>Family drama</t>
        </is>
      </c>
      <c r="H142" s="5" t="n"/>
      <c r="I142" s="17" t="n">
        <v>180</v>
      </c>
      <c r="J142" s="5" t="inlineStr">
        <is>
          <t>Suneel Darshan</t>
        </is>
      </c>
      <c r="K142" s="5" t="inlineStr">
        <is>
          <t>Suneel Darshan</t>
        </is>
      </c>
      <c r="L142" s="5" t="inlineStr">
        <is>
          <t>Shree Krishna International</t>
        </is>
      </c>
      <c r="M142" s="5" t="inlineStr">
        <is>
          <t>K. K. Singh; Suneel Darshan; Robin Bhatt; S. M. Ahale</t>
        </is>
      </c>
      <c r="N142" s="5" t="n"/>
      <c r="O142" s="5" t="inlineStr">
        <is>
          <t>Nadeem–Shravan</t>
        </is>
      </c>
      <c r="P142" s="5" t="inlineStr">
        <is>
          <t>Naresh Sharma</t>
        </is>
      </c>
      <c r="Q142" s="5" t="inlineStr">
        <is>
          <t>Sameer</t>
        </is>
      </c>
      <c r="R142" s="5" t="inlineStr">
        <is>
          <t>Vijay Kapoor</t>
        </is>
      </c>
      <c r="S142" s="5" t="n"/>
      <c r="T142" s="5" t="inlineStr">
        <is>
          <t>Co-lead</t>
        </is>
      </c>
      <c r="U142" s="20" t="n">
        <v>1</v>
      </c>
      <c r="V142" s="5" t="inlineStr">
        <is>
          <t>Industrialist</t>
        </is>
      </c>
      <c r="W142" s="5" t="inlineStr">
        <is>
          <t>A self-made businessman who 'worked from nothing to create an industrial empire' (BBC), married to Pratima with four children.</t>
        </is>
      </c>
      <c r="X142" s="19" t="inlineStr">
        <is>
          <t>Bachchan plays Vijay Kapoor, a principled, self-made industrialist who clashes with his foreign-educated son Ajay over the business and throws him out when Ajay takes a loan to start his own. His trusted son-in-law Rajesh tricks him into signing a power of attorney, bankrupts him, and his old friend Brij turns away. Ajay forces Rajesh to return the fortune, and father and son are reconciled after Vijay long refuses to forgive him.</t>
        </is>
      </c>
      <c r="Y142" s="19" t="inlineStr">
        <is>
          <t>Protecting his family and the business he built.</t>
        </is>
      </c>
      <c r="Z142" s="19" t="inlineStr">
        <is>
          <t>His son's independence, and his son-in-law's betrayal.</t>
        </is>
      </c>
      <c r="AA142" s="19" t="inlineStr">
        <is>
          <t>From an unbending patriarch to a ruined father who reconciles with his son.</t>
        </is>
      </c>
      <c r="AB142" s="19" t="inlineStr">
        <is>
          <t>Principled but stubborn</t>
        </is>
      </c>
      <c r="AC142" s="5" t="inlineStr">
        <is>
          <t>His fortune is restored and the family is reunited.</t>
        </is>
      </c>
      <c r="AD142" s="5" t="inlineStr">
        <is>
          <t>Raakhee</t>
        </is>
      </c>
      <c r="AE142" s="5" t="inlineStr">
        <is>
          <t>Minor</t>
        </is>
      </c>
      <c r="AF142" s="20" t="n">
        <v>1</v>
      </c>
      <c r="AG142" s="19" t="inlineStr">
        <is>
          <t>Established relationship</t>
        </is>
      </c>
      <c r="AH142" s="21" t="n">
        <v>15</v>
      </c>
      <c r="AI142" s="21" t="n">
        <v>13</v>
      </c>
      <c r="AJ142" s="21" t="n">
        <v>22</v>
      </c>
      <c r="AK142" s="5" t="n"/>
      <c r="AL142" s="5" t="n"/>
      <c r="AM142" s="5" t="inlineStr">
        <is>
          <t>INR crore</t>
        </is>
      </c>
      <c r="AN142" s="5" t="inlineStr">
        <is>
          <t>Below Average (Box Office India)</t>
        </is>
      </c>
      <c r="AO142" s="18" t="inlineStr">
        <is>
          <t>10 (Box Office India, 2001)</t>
        </is>
      </c>
      <c r="AP142" s="19" t="inlineStr">
        <is>
          <t>BBC's Dharmesh Rajput (3.5/5) said 'the real pleasure of this film is Amitabh's performance'. Rediff's Savera R Someshwar called the screenplay terrible but praised the cast, singling out the climax's 'cold rage of an avenging Amitabh' and the father–son confrontation.</t>
        </is>
      </c>
      <c r="AQ142" s="19" t="n"/>
      <c r="AR142" s="5" t="inlineStr">
        <is>
          <t>SOURCE-001; SOURCE-141; SOURCE-394; SOURCE-407; SOURCE-408</t>
        </is>
      </c>
      <c r="AS142" s="5" t="inlineStr">
        <is>
          <t>Medium</t>
        </is>
      </c>
      <c r="AT142" s="5" t="inlineStr">
        <is>
          <t>Infobox gross '₹36.5 crore' has no nett/gross label and is not entered. Box Office India's nett ₹13 crore and gross ₹22 crore (Below Average); the infobox's ₹36.5 crore is unlabelled, and Wikipedia refers to the film's 'box office success'. No Romances row: Rediff says 'there is no depth to the relationship between Amitabh and Rakhee' and that Rakhee is 'wasted in this bit role'.</t>
        </is>
      </c>
    </row>
    <row r="143" ht="109" customHeight="1">
      <c r="A143" s="15" t="inlineStr">
        <is>
          <t>FILM-142</t>
        </is>
      </c>
      <c r="B143" s="5" t="inlineStr">
        <is>
          <t>Lagaan</t>
        </is>
      </c>
      <c r="C143" s="16" t="n">
        <v>37057</v>
      </c>
      <c r="D143" s="17" t="n">
        <v>2001</v>
      </c>
      <c r="E143" s="5" t="inlineStr">
        <is>
          <t>2000s</t>
        </is>
      </c>
      <c r="F143" s="5" t="inlineStr">
        <is>
          <t>Hindi</t>
        </is>
      </c>
      <c r="G143" s="5" t="inlineStr">
        <is>
          <t>Sports drama</t>
        </is>
      </c>
      <c r="H143" s="5" t="inlineStr">
        <is>
          <t>Period epic</t>
        </is>
      </c>
      <c r="I143" s="17" t="n">
        <v>233</v>
      </c>
      <c r="J143" s="5" t="inlineStr">
        <is>
          <t>Ashutosh Gowariker</t>
        </is>
      </c>
      <c r="K143" s="5" t="inlineStr">
        <is>
          <t>Aamir Khan</t>
        </is>
      </c>
      <c r="L143" s="5" t="inlineStr">
        <is>
          <t>Aamir Khan Productions</t>
        </is>
      </c>
      <c r="M143" s="5" t="inlineStr">
        <is>
          <t>Ashutosh Gowariker; Kumar Dave; Sanjay Dayma</t>
        </is>
      </c>
      <c r="N143" s="5" t="n"/>
      <c r="O143" s="5" t="inlineStr">
        <is>
          <t>A. R. Rahman</t>
        </is>
      </c>
      <c r="P143" s="5" t="n"/>
      <c r="Q143" s="5" t="n"/>
      <c r="R143" s="5" t="inlineStr">
        <is>
          <t>Narrator</t>
        </is>
      </c>
      <c r="S143" s="5" t="n"/>
      <c r="T143" s="5" t="inlineStr">
        <is>
          <t>Narrator</t>
        </is>
      </c>
      <c r="U143" s="18" t="n"/>
      <c r="V143" s="5" t="n"/>
      <c r="W143" s="5" t="n"/>
      <c r="X143" s="19" t="inlineStr">
        <is>
          <t>Bachchan provides the voice-over narration for Ashutosh Gowariker's period cricket drama, produced by and starring Aamir Khan. The article's cast table credits him only for the voice-over, and the fetched sources say nothing more about his part.</t>
        </is>
      </c>
      <c r="Y143" s="19" t="n"/>
      <c r="Z143" s="19" t="n"/>
      <c r="AA143" s="19" t="n"/>
      <c r="AB143" s="19" t="n"/>
      <c r="AC143" s="5" t="n"/>
      <c r="AD143" s="5" t="n"/>
      <c r="AE143" s="5" t="inlineStr">
        <is>
          <t>None</t>
        </is>
      </c>
      <c r="AF143" s="20" t="n">
        <v>0</v>
      </c>
      <c r="AG143" s="19" t="inlineStr">
        <is>
          <t>No meaningful romance</t>
        </is>
      </c>
      <c r="AH143" s="21" t="n">
        <v>25</v>
      </c>
      <c r="AI143" s="21" t="n">
        <v>29</v>
      </c>
      <c r="AJ143" s="21" t="n">
        <v>47</v>
      </c>
      <c r="AK143" s="5" t="n"/>
      <c r="AL143" s="5" t="n"/>
      <c r="AM143" s="5" t="inlineStr">
        <is>
          <t>INR crore</t>
        </is>
      </c>
      <c r="AN143" s="5" t="inlineStr">
        <is>
          <t>Hit (Box Office India)</t>
        </is>
      </c>
      <c r="AO143" s="18" t="inlineStr">
        <is>
          <t>3 (Box Office India, 2001)</t>
        </is>
      </c>
      <c r="AP143" s="19" t="n"/>
      <c r="AQ143" s="19" t="n"/>
      <c r="AR143" s="5" t="inlineStr">
        <is>
          <t>SOURCE-001; SOURCE-144; SOURCE-394</t>
        </is>
      </c>
      <c r="AS143" s="5" t="inlineStr">
        <is>
          <t>Medium</t>
        </is>
      </c>
      <c r="AT143" s="5" t="inlineStr">
        <is>
          <t>Infobox gross '₹659.7 million (see below)' has no nett/gross label and is not entered. Box Office India's archived page: nett ₹29 crore, gross ₹47 crore, Hit, 3rd. Wikipedia's box-office section instead gives domestic nett ₹34.31 crore, domestic gross ₹55.13 crore, overseas gross ₹10.84 crore and worldwide ₹65.97 crore (₹67.68 crore including the 2003 China release).</t>
        </is>
      </c>
    </row>
    <row r="144" ht="154" customHeight="1">
      <c r="A144" s="15" t="inlineStr">
        <is>
          <t>FILM-143</t>
        </is>
      </c>
      <c r="B144" s="5" t="inlineStr">
        <is>
          <t>Aks</t>
        </is>
      </c>
      <c r="C144" s="16" t="n">
        <v>37085</v>
      </c>
      <c r="D144" s="17" t="n">
        <v>2001</v>
      </c>
      <c r="E144" s="5" t="inlineStr">
        <is>
          <t>2000s</t>
        </is>
      </c>
      <c r="F144" s="5" t="inlineStr">
        <is>
          <t>Hindi</t>
        </is>
      </c>
      <c r="G144" s="5" t="inlineStr">
        <is>
          <t>Supernatural thriller</t>
        </is>
      </c>
      <c r="H144" s="5" t="inlineStr">
        <is>
          <t>Action</t>
        </is>
      </c>
      <c r="I144" s="17" t="n">
        <v>184</v>
      </c>
      <c r="J144" s="5" t="inlineStr">
        <is>
          <t>Rakeysh Omprakash Mehra</t>
        </is>
      </c>
      <c r="K144" s="5" t="inlineStr">
        <is>
          <t>Amitabh Bachchan; Jhamu Sughand</t>
        </is>
      </c>
      <c r="L144" s="5" t="inlineStr">
        <is>
          <t>Amitabh Bachchan Corporation Limited; Flicks Motion Pictures</t>
        </is>
      </c>
      <c r="M144" s="5" t="inlineStr">
        <is>
          <t>Rensil D'Silva; Rakeysh Omprakash Mehra; Kamlesh Pandey</t>
        </is>
      </c>
      <c r="N144" s="5" t="n"/>
      <c r="O144" s="5" t="inlineStr">
        <is>
          <t>Anu Malik</t>
        </is>
      </c>
      <c r="P144" s="5" t="inlineStr">
        <is>
          <t>Ranjit Barot</t>
        </is>
      </c>
      <c r="Q144" s="5" t="inlineStr">
        <is>
          <t>Gulzar</t>
        </is>
      </c>
      <c r="R144" s="5" t="inlineStr">
        <is>
          <t>Inspector Manu Verma</t>
        </is>
      </c>
      <c r="S144" s="5" t="n"/>
      <c r="T144" s="5" t="inlineStr">
        <is>
          <t>Lead</t>
        </is>
      </c>
      <c r="U144" s="20" t="n">
        <v>1</v>
      </c>
      <c r="V144" s="5" t="inlineStr">
        <is>
          <t>Police officer; head of security for the Defence Minister</t>
        </is>
      </c>
      <c r="W144" s="5" t="inlineStr">
        <is>
          <t>A police officer with a wife, Supriya (Nandita Das), and family.</t>
        </is>
      </c>
      <c r="X144" s="19" t="inlineStr">
        <is>
          <t>Bachchan plays Manu Verma, the Defence Minister's security chief, who fails to stop the assassin Raghavan killing the minister in Budapest and becomes obsessed with catching him. He succeeds, but when Raghavan is hanged the killer's spirit enters Manu's body and drives him to carry out Raghavan's plans. The spirit eventually leaves him, but as Manu holidays with his family it lives on in Raghavan's brother.</t>
        </is>
      </c>
      <c r="Y144" s="19" t="inlineStr">
        <is>
          <t>Catching Raghavan; later, freeing himself from Raghavan's spirit.</t>
        </is>
      </c>
      <c r="Z144" s="19" t="inlineStr">
        <is>
          <t>Raghavan, first as a living killer and then as a possessing spirit.</t>
        </is>
      </c>
      <c r="AA144" s="19" t="inlineStr">
        <is>
          <t>From the hunter of a killer to his unwilling vessel, and back.</t>
        </is>
      </c>
      <c r="AB144" s="19" t="inlineStr">
        <is>
          <t>Good, then possessed</t>
        </is>
      </c>
      <c r="AC144" s="5" t="inlineStr">
        <is>
          <t>Freed from the spirit and on holiday with his family.</t>
        </is>
      </c>
      <c r="AD144" s="5" t="inlineStr">
        <is>
          <t>Nandita Das</t>
        </is>
      </c>
      <c r="AE144" s="5" t="inlineStr">
        <is>
          <t>Minor</t>
        </is>
      </c>
      <c r="AF144" s="20" t="n">
        <v>1</v>
      </c>
      <c r="AG144" s="19" t="inlineStr">
        <is>
          <t>Established relationship</t>
        </is>
      </c>
      <c r="AH144" s="5" t="n"/>
      <c r="AI144" s="21" t="n">
        <v>6.5</v>
      </c>
      <c r="AJ144" s="21" t="n">
        <v>9.75</v>
      </c>
      <c r="AK144" s="5" t="n"/>
      <c r="AL144" s="5" t="n"/>
      <c r="AM144" s="5" t="inlineStr">
        <is>
          <t>INR crore</t>
        </is>
      </c>
      <c r="AN144" s="5" t="inlineStr">
        <is>
          <t>Flop (Box Office India)</t>
        </is>
      </c>
      <c r="AO144" s="18" t="inlineStr">
        <is>
          <t>18 (Box Office India, 2001)</t>
        </is>
      </c>
      <c r="AP144" s="19" t="inlineStr">
        <is>
          <t>Mixed. The Hindu praised the acting, particularly Bachchan's (Wikipedia); Taran Adarsh gave two stars out of five, praising the visuals and music but calling the film too complicated and slow.</t>
        </is>
      </c>
      <c r="AQ144" s="19" t="inlineStr">
        <is>
          <t>Rakeysh Omprakash Mehra's directorial debut. Despite its failure it won three Filmfare awards, including Best Actor – Critics for Bachchan (Wikipedia).</t>
        </is>
      </c>
      <c r="AR144" s="5" t="inlineStr">
        <is>
          <t>SOURCE-001; SOURCE-142; SOURCE-394; SOURCE-409; SOURCE-428</t>
        </is>
      </c>
      <c r="AS144" s="5" t="inlineStr">
        <is>
          <t>Medium</t>
        </is>
      </c>
      <c r="AT144" s="5" t="inlineStr">
        <is>
          <t>Filmography notes: Also producer. Infobox gross '₹13.4 crore' has no nett/gross label and is not entered. Box Office India's nett ₹6.5 crore and gross ₹9.75 crore; the infobox's ₹13.4 crore is unlabelled. No Romances row: the sources mention Supriya only as his wife, and bachchansir reports that Nandita Das felt her role had been changed. Raveena Tandon's Neeta is not described in the fetched sources. bachchansir says that at 58 Bachchan jumped 30 feet with Manoj Bajpayee for the waterfall scene.</t>
        </is>
      </c>
    </row>
    <row r="145" ht="109" customHeight="1">
      <c r="A145" s="15" t="inlineStr">
        <is>
          <t>FILM-144</t>
        </is>
      </c>
      <c r="B145" s="5" t="inlineStr">
        <is>
          <t>Kabhi Khushi Kabhie Gham...</t>
        </is>
      </c>
      <c r="C145" s="16" t="n">
        <v>37239</v>
      </c>
      <c r="D145" s="17" t="n">
        <v>2001</v>
      </c>
      <c r="E145" s="5" t="inlineStr">
        <is>
          <t>2000s</t>
        </is>
      </c>
      <c r="F145" s="5" t="inlineStr">
        <is>
          <t>Hindi</t>
        </is>
      </c>
      <c r="G145" s="5" t="inlineStr">
        <is>
          <t>Family drama</t>
        </is>
      </c>
      <c r="H145" s="5" t="inlineStr">
        <is>
          <t>Romantic drama</t>
        </is>
      </c>
      <c r="I145" s="17" t="n">
        <v>210</v>
      </c>
      <c r="J145" s="5" t="inlineStr">
        <is>
          <t>Karan Johar</t>
        </is>
      </c>
      <c r="K145" s="5" t="inlineStr">
        <is>
          <t>Yash Johar</t>
        </is>
      </c>
      <c r="L145" s="5" t="inlineStr">
        <is>
          <t>Dharma Productions</t>
        </is>
      </c>
      <c r="M145" s="5" t="inlineStr">
        <is>
          <t>Karan Johar; Sheena Parikh</t>
        </is>
      </c>
      <c r="N145" s="5" t="n"/>
      <c r="O145" s="5" t="inlineStr">
        <is>
          <t>Jatin–Lalit; Sandesh Shandilya; Aadesh Shrivastava</t>
        </is>
      </c>
      <c r="P145" s="5" t="inlineStr">
        <is>
          <t>Babloo Chakravorty</t>
        </is>
      </c>
      <c r="Q145" s="5" t="inlineStr">
        <is>
          <t>Sameer</t>
        </is>
      </c>
      <c r="R145" s="5" t="inlineStr">
        <is>
          <t>Yashvardhan Raichand (Yash)</t>
        </is>
      </c>
      <c r="S145" s="5" t="n"/>
      <c r="T145" s="5" t="inlineStr">
        <is>
          <t>Ensemble lead</t>
        </is>
      </c>
      <c r="U145" s="20" t="n">
        <v>1</v>
      </c>
      <c r="V145" s="5" t="inlineStr">
        <is>
          <t>Industrialist</t>
        </is>
      </c>
      <c r="W145" s="5" t="inlineStr">
        <is>
          <t>A wealthy Delhi industrialist, husband of Nandini and father of the adopted Rahul and the younger Rohan.</t>
        </is>
      </c>
      <c r="X145" s="19" t="inlineStr">
        <is>
          <t>Bachchan plays Yashvardhan Raichand, a wealthy, strict Delhi patriarch who disowns his adopted son Rahul for marrying Anjali, a girl from Chandni Chowk, instead of the family friend's daughter he had chosen. Ten years later his younger son Rohan works to reunite the family; after his mother's funeral, Yash publicly admits that he always loved Rahul, and the family celebrates both sons' weddings.</t>
        </is>
      </c>
      <c r="Y145" s="19" t="inlineStr">
        <is>
          <t>Family honour, tradition and his own authority.</t>
        </is>
      </c>
      <c r="Z145" s="19" t="inlineStr">
        <is>
          <t>His son's marriage across class lines.</t>
        </is>
      </c>
      <c r="AA145" s="19" t="inlineStr">
        <is>
          <t>From an arrogant patriarch to a father who admits his mistake.</t>
        </is>
      </c>
      <c r="AB145" s="19" t="inlineStr">
        <is>
          <t>Proud but redeemed</t>
        </is>
      </c>
      <c r="AC145" s="5" t="inlineStr">
        <is>
          <t>Reconciles with Rahul and welcomes Anjali.</t>
        </is>
      </c>
      <c r="AD145" s="5" t="inlineStr">
        <is>
          <t>Jaya Bachchan</t>
        </is>
      </c>
      <c r="AE145" s="5" t="inlineStr">
        <is>
          <t>Minor</t>
        </is>
      </c>
      <c r="AF145" s="20" t="n">
        <v>2</v>
      </c>
      <c r="AG145" s="19" t="inlineStr">
        <is>
          <t>Established relationship</t>
        </is>
      </c>
      <c r="AH145" s="21" t="n">
        <v>40</v>
      </c>
      <c r="AI145" s="21" t="n">
        <v>47</v>
      </c>
      <c r="AJ145" s="21" t="n">
        <v>78.5</v>
      </c>
      <c r="AK145" s="5" t="n"/>
      <c r="AL145" s="5" t="n"/>
      <c r="AM145" s="5" t="inlineStr">
        <is>
          <t>INR crore</t>
        </is>
      </c>
      <c r="AN145" s="5" t="inlineStr">
        <is>
          <t>Blockbuster (Box Office India)</t>
        </is>
      </c>
      <c r="AO145" s="18" t="inlineStr">
        <is>
          <t>2 (Box Office India, 2001)</t>
        </is>
      </c>
      <c r="AP145" s="19" t="inlineStr">
        <is>
          <t>Rediff's Anjum N called it a 'bad remix of Mohabbatein and Kuch Kuch Hota Hai' but said 'Amitabh delivers a controlled performance, yet again' and praised Jaya Bachchan, especially opposite her husband.</t>
        </is>
      </c>
      <c r="AQ145" s="19" t="inlineStr">
        <is>
          <t>The highest-grossing Indian film overseas at the time (about US$8.9 million). ThePrint (2024) called it 'one of Bollywood's most iconic family dramas' (Wikipedia). Rediff notes it was Amitabh and Jaya's first film together in 16 years and their first as elderly parents.</t>
        </is>
      </c>
      <c r="AR145" s="5" t="inlineStr">
        <is>
          <t>SOURCE-001; SOURCE-143; SOURCE-394; SOURCE-410</t>
        </is>
      </c>
      <c r="AS145" s="5" t="inlineStr">
        <is>
          <t>High</t>
        </is>
      </c>
      <c r="AT145" s="5" t="inlineStr">
        <is>
          <t>Filmography notes: Also singer for " Say Shava Shava". Infobox gross '₹136 crore' has no nett/gross label and is not entered. Box Office India's archived page: nett ₹47 crore, gross ₹78.5 crore, Blockbuster, 2nd. Wikipedia instead gives ₹55 crore domestic nett and a global gross of about ₹136 crore (the infobox value, unlabelled).</t>
        </is>
      </c>
    </row>
    <row r="146" ht="124" customHeight="1">
      <c r="A146" s="15" t="inlineStr">
        <is>
          <t>FILM-145</t>
        </is>
      </c>
      <c r="B146" s="5" t="inlineStr">
        <is>
          <t>Aankhen</t>
        </is>
      </c>
      <c r="C146" s="16" t="n">
        <v>37351</v>
      </c>
      <c r="D146" s="17" t="n">
        <v>2002</v>
      </c>
      <c r="E146" s="5" t="inlineStr">
        <is>
          <t>2000s</t>
        </is>
      </c>
      <c r="F146" s="5" t="inlineStr">
        <is>
          <t>Hindi</t>
        </is>
      </c>
      <c r="G146" s="5" t="inlineStr">
        <is>
          <t>Heist thriller</t>
        </is>
      </c>
      <c r="H146" s="5" t="inlineStr">
        <is>
          <t>Crime drama</t>
        </is>
      </c>
      <c r="I146" s="17" t="n">
        <v>165</v>
      </c>
      <c r="J146" s="5" t="inlineStr">
        <is>
          <t>Vipul Amrutlal Shah</t>
        </is>
      </c>
      <c r="K146" s="5" t="inlineStr">
        <is>
          <t>Gaurang Doshi</t>
        </is>
      </c>
      <c r="L146" s="5" t="inlineStr">
        <is>
          <t>V R Films; Gaurang Doshi Productions</t>
        </is>
      </c>
      <c r="M146" s="5" t="inlineStr">
        <is>
          <t>Aatish Kapadia; Vipul Amrutlal Shah; Shobhana Desai</t>
        </is>
      </c>
      <c r="N146" s="5" t="n"/>
      <c r="O146" s="5" t="inlineStr">
        <is>
          <t>Jatin–Lalit; Aadesh Shrivastava; Nitin Raikwar</t>
        </is>
      </c>
      <c r="P146" s="5" t="n"/>
      <c r="Q146" s="5" t="inlineStr">
        <is>
          <t>Prasoon Joshi</t>
        </is>
      </c>
      <c r="R146" s="5" t="inlineStr">
        <is>
          <t>Vijay Singh Rajput</t>
        </is>
      </c>
      <c r="S146" s="5" t="n"/>
      <c r="T146" s="5" t="inlineStr">
        <is>
          <t>Antagonist</t>
        </is>
      </c>
      <c r="U146" s="20" t="n">
        <v>1</v>
      </c>
      <c r="V146" s="5" t="inlineStr">
        <is>
          <t>Bank manager, dismissed</t>
        </is>
      </c>
      <c r="W146" s="5" t="inlineStr">
        <is>
          <t>An obsessive, temperamental bank manager.</t>
        </is>
      </c>
      <c r="X146" s="19" t="inlineStr">
        <is>
          <t>Bachchan plays Vijay Singh Rajput, an obsessive, temperamental bank manager sacked for beating a clerk who tried to embezzle. For revenge he plans a heist by three blind men, forcing the teacher Neha to train them by kidnapping her brother. The robbery succeeds, but his abuse leads to Ilyaas's death and Neha's suicide. He gives himself away to the police and is locked up, although an overseas ending lets him bribe his way free.</t>
        </is>
      </c>
      <c r="Y146" s="19" t="inlineStr">
        <is>
          <t>Revenge on the bank that dismissed him.</t>
        </is>
      </c>
      <c r="Z146" s="19" t="inlineStr">
        <is>
          <t>The blind men and Neha, who resist his abuse, and the police.</t>
        </is>
      </c>
      <c r="AA146" s="19" t="inlineStr">
        <is>
          <t>From a wronged employee to a sadistic mastermind undone by his own temper.</t>
        </is>
      </c>
      <c r="AB146" s="19" t="inlineStr">
        <is>
          <t>Villainous</t>
        </is>
      </c>
      <c r="AC146" s="5" t="inlineStr">
        <is>
          <t>Arrested in the Indian version; free in the overseas version.</t>
        </is>
      </c>
      <c r="AD146" s="5" t="n"/>
      <c r="AE146" s="5" t="inlineStr">
        <is>
          <t>None</t>
        </is>
      </c>
      <c r="AF146" s="20" t="n">
        <v>0</v>
      </c>
      <c r="AG146" s="19" t="inlineStr">
        <is>
          <t>No meaningful romance</t>
        </is>
      </c>
      <c r="AH146" s="21" t="n">
        <v>17</v>
      </c>
      <c r="AI146" s="21" t="n">
        <v>15.25</v>
      </c>
      <c r="AJ146" s="21" t="n">
        <v>25</v>
      </c>
      <c r="AK146" s="5" t="n"/>
      <c r="AL146" s="5" t="n"/>
      <c r="AM146" s="5" t="inlineStr">
        <is>
          <t>INR crore</t>
        </is>
      </c>
      <c r="AN146" s="5" t="inlineStr">
        <is>
          <t>Average (Box Office India)</t>
        </is>
      </c>
      <c r="AO146" s="18" t="inlineStr">
        <is>
          <t>4 (Box Office India, 2002)</t>
        </is>
      </c>
      <c r="AP146" s="19" t="inlineStr">
        <is>
          <t>Wikipedia says the film was praised for its concept, story and direction; no review was fetched.</t>
        </is>
      </c>
      <c r="AQ146" s="19" t="inlineStr">
        <is>
          <t>Rediff noted that, apart from Aks, it was Bachchan's first villain role in nearly 30 years; bachchansir says the film was made with two endings.</t>
        </is>
      </c>
      <c r="AR146" s="5" t="inlineStr">
        <is>
          <t>SOURCE-001; SOURCE-145; SOURCE-395; SOURCE-411; SOURCE-429</t>
        </is>
      </c>
      <c r="AS146" s="5" t="inlineStr">
        <is>
          <t>Medium</t>
        </is>
      </c>
      <c r="AT146" s="5" t="inlineStr">
        <is>
          <t>Filmography notes: Also playback singer for the song "Amitabh Soliloquy". Infobox gross '₹33.8 crore' has no nett/gross label and is not entered. Box Office India's nett ₹15.25 crore and gross ₹25 crore (Average, 4th); Wikipedia gives ₹338 million nett and calls it the fifth-highest-grossing film of 2002, and the infobox's ₹33.8 crore is unlabelled. Neha is blackmailed, not romanced.</t>
        </is>
      </c>
    </row>
    <row r="147" ht="124" customHeight="1">
      <c r="A147" s="15" t="inlineStr">
        <is>
          <t>FILM-146</t>
        </is>
      </c>
      <c r="B147" s="5" t="inlineStr">
        <is>
          <t>Hum Kisise Kum Nahin</t>
        </is>
      </c>
      <c r="C147" s="16" t="n">
        <v>37407</v>
      </c>
      <c r="D147" s="17" t="n">
        <v>2002</v>
      </c>
      <c r="E147" s="5" t="inlineStr">
        <is>
          <t>2000s</t>
        </is>
      </c>
      <c r="F147" s="5" t="inlineStr">
        <is>
          <t>Hindi</t>
        </is>
      </c>
      <c r="G147" s="5" t="inlineStr">
        <is>
          <t>Action comedy</t>
        </is>
      </c>
      <c r="H147" s="5" t="inlineStr">
        <is>
          <t>Romantic comedy</t>
        </is>
      </c>
      <c r="I147" s="17" t="n">
        <v>162</v>
      </c>
      <c r="J147" s="5" t="inlineStr">
        <is>
          <t>David Dhawan</t>
        </is>
      </c>
      <c r="K147" s="5" t="inlineStr">
        <is>
          <t>Afzal Khan</t>
        </is>
      </c>
      <c r="L147" s="5" t="n"/>
      <c r="M147" s="5" t="inlineStr">
        <is>
          <t>Rumi Jaffery; Robin Bhatt</t>
        </is>
      </c>
      <c r="N147" s="5" t="n"/>
      <c r="O147" s="5" t="inlineStr">
        <is>
          <t>Anu Malik</t>
        </is>
      </c>
      <c r="P147" s="5" t="n"/>
      <c r="Q147" s="5" t="inlineStr">
        <is>
          <t>Anand Bakshi</t>
        </is>
      </c>
      <c r="R147" s="5" t="inlineStr">
        <is>
          <t>Dr. Avinash Rastogi</t>
        </is>
      </c>
      <c r="S147" s="5" t="n"/>
      <c r="T147" s="5" t="inlineStr">
        <is>
          <t>Ensemble lead</t>
        </is>
      </c>
      <c r="U147" s="20" t="n">
        <v>1</v>
      </c>
      <c r="V147" s="5" t="inlineStr">
        <is>
          <t>Psychiatrist</t>
        </is>
      </c>
      <c r="W147" s="5" t="inlineStr">
        <is>
          <t>A reputed psychiatrist and elder brother of Komal.</t>
        </is>
      </c>
      <c r="X147" s="19" t="inlineStr">
        <is>
          <t>Bachchan plays Dr Avinash Rastogi, a psychiatrist who diagnoses the gangster Munna Bhai with a 'love virus' and advises him to woo the girl, not knowing she is his own sister Komal. He takes Komal to Malaysia to be engaged to a classmate's son, is fooled by her beloved Raja, and sets the two suitors against each other until Komal is shot saving Raja. Chastened, he lets her marry Raja.</t>
        </is>
      </c>
      <c r="Y147" s="19" t="inlineStr">
        <is>
          <t>Controlling his sister's marriage.</t>
        </is>
      </c>
      <c r="Z147" s="19" t="inlineStr">
        <is>
          <t>Two suitors for his sister, one of them his dangerous patient.</t>
        </is>
      </c>
      <c r="AA147" s="19" t="inlineStr">
        <is>
          <t>From a meddling brother to one who accepts his sister's choice.</t>
        </is>
      </c>
      <c r="AB147" s="19" t="inlineStr">
        <is>
          <t>Comic and flawed</t>
        </is>
      </c>
      <c r="AC147" s="5" t="inlineStr">
        <is>
          <t>Lets Komal marry Raja.</t>
        </is>
      </c>
      <c r="AD147" s="5" t="n"/>
      <c r="AE147" s="5" t="inlineStr">
        <is>
          <t>None</t>
        </is>
      </c>
      <c r="AF147" s="20" t="n">
        <v>0</v>
      </c>
      <c r="AG147" s="19" t="inlineStr">
        <is>
          <t>No meaningful romance</t>
        </is>
      </c>
      <c r="AH147" s="21" t="n">
        <v>18</v>
      </c>
      <c r="AI147" s="21" t="n">
        <v>10.25</v>
      </c>
      <c r="AJ147" s="21" t="n">
        <v>17</v>
      </c>
      <c r="AK147" s="5" t="n"/>
      <c r="AL147" s="5" t="n"/>
      <c r="AM147" s="5" t="inlineStr">
        <is>
          <t>INR crore</t>
        </is>
      </c>
      <c r="AN147" s="5" t="inlineStr">
        <is>
          <t>Flop (Box Office India)</t>
        </is>
      </c>
      <c r="AO147" s="18" t="inlineStr">
        <is>
          <t>12 (Box Office India, 2002)</t>
        </is>
      </c>
      <c r="AP147" s="19" t="inlineStr">
        <is>
          <t>BBC Shropshire's Manish Gajjar said 'as Dr Rastogi he is once again at his comic best'. Rediff said Bachchan and Sanjay Dutt 'keep the viewers engaged in the beginning but they irritate post-intermission'; another review quoted by Wikipedia praised 'the great chemistry between Amitabh Bachchan and Sanjay Dutt'.</t>
        </is>
      </c>
      <c r="AQ147" s="19" t="inlineStr">
        <is>
          <t>Remade in Kannada as Dhan Dhana Dhan (2011).</t>
        </is>
      </c>
      <c r="AR147" s="5" t="inlineStr">
        <is>
          <t>SOURCE-001; SOURCE-146; SOURCE-395; SOURCE-412; SOURCE-413</t>
        </is>
      </c>
      <c r="AS147" s="5" t="inlineStr">
        <is>
          <t>Medium</t>
        </is>
      </c>
      <c r="AT147" s="5" t="inlineStr">
        <is>
          <t>Infobox gross '₹291.5 million' has no nett/gross label and is not entered. Box Office India's nett ₹10.25 crore and gross ₹17 crore (Flop); the infobox's ₹291.5 million is unlabelled. Wikipedia says the plot is inspired by a Harold Ramis gangster comedy, and Rediff's headline compares Dutt and Bachchan with Robert De Niro and Billy Crystal. bachchansir calls the doctor 'Malhotra'; Wikipedia, Rediff and the BBC say Rastogi.</t>
        </is>
      </c>
    </row>
    <row r="148" ht="79" customHeight="1">
      <c r="A148" s="15" t="inlineStr">
        <is>
          <t>FILM-147</t>
        </is>
      </c>
      <c r="B148" s="5" t="inlineStr">
        <is>
          <t>Agni Varsha</t>
        </is>
      </c>
      <c r="C148" s="16" t="n">
        <v>37498</v>
      </c>
      <c r="D148" s="17" t="n">
        <v>2002</v>
      </c>
      <c r="E148" s="5" t="inlineStr">
        <is>
          <t>2000s</t>
        </is>
      </c>
      <c r="F148" s="5" t="inlineStr">
        <is>
          <t>Hindi</t>
        </is>
      </c>
      <c r="G148" s="5" t="inlineStr">
        <is>
          <t>Period drama</t>
        </is>
      </c>
      <c r="H148" s="5" t="inlineStr">
        <is>
          <t>Mythological drama</t>
        </is>
      </c>
      <c r="I148" s="17" t="n">
        <v>130</v>
      </c>
      <c r="J148" s="5" t="inlineStr">
        <is>
          <t>Arjun Sajnani</t>
        </is>
      </c>
      <c r="K148" s="5" t="inlineStr">
        <is>
          <t>Kashish Bhatnagar</t>
        </is>
      </c>
      <c r="L148" s="5" t="inlineStr">
        <is>
          <t>iDream Production</t>
        </is>
      </c>
      <c r="M148" s="5" t="inlineStr">
        <is>
          <t>Girish Karnad; Anil Mehta; Arjun Sajnani; Jayshree T.</t>
        </is>
      </c>
      <c r="N148" s="5" t="inlineStr">
        <is>
          <t>Based on The Fire and the Rain by Girish Karnad</t>
        </is>
      </c>
      <c r="O148" s="5" t="inlineStr">
        <is>
          <t>Sandesh Shandilya; Taufiq Qureshi</t>
        </is>
      </c>
      <c r="P148" s="5" t="n"/>
      <c r="Q148" s="5" t="inlineStr">
        <is>
          <t>Javed Akhtar</t>
        </is>
      </c>
      <c r="R148" s="5" t="inlineStr">
        <is>
          <t>Devraj</t>
        </is>
      </c>
      <c r="S148" s="5" t="n"/>
      <c r="T148" s="5" t="inlineStr">
        <is>
          <t>Extended special appearance</t>
        </is>
      </c>
      <c r="U148" s="20" t="n">
        <v>1</v>
      </c>
      <c r="V148" s="5" t="inlineStr">
        <is>
          <t>God of rain</t>
        </is>
      </c>
      <c r="W148" s="5" t="n"/>
      <c r="X148" s="19" t="inlineStr">
        <is>
          <t>Bachchan appears as Devraj Indra, the rain god whom Paravasu's seven-year fire sacrifice seeks to appease in a drought-stricken kingdom. Finally appeased, Indra appears and grants Aravasu a wish: to turn time back and restore his beloved Nittilai, or to turn it forward and free the demon's soul. Aravasu tearfully chooses to free the demon, and rain follows.</t>
        </is>
      </c>
      <c r="Y148" s="19" t="n"/>
      <c r="Z148" s="19" t="n"/>
      <c r="AA148" s="19" t="n"/>
      <c r="AB148" s="19" t="n"/>
      <c r="AC148" s="5" t="n"/>
      <c r="AD148" s="5" t="n"/>
      <c r="AE148" s="5" t="inlineStr">
        <is>
          <t>None</t>
        </is>
      </c>
      <c r="AF148" s="20" t="n">
        <v>0</v>
      </c>
      <c r="AG148" s="19" t="inlineStr">
        <is>
          <t>No meaningful romance</t>
        </is>
      </c>
      <c r="AH148" s="5" t="n"/>
      <c r="AI148" s="5" t="n"/>
      <c r="AJ148" s="5" t="n"/>
      <c r="AK148" s="5" t="n"/>
      <c r="AL148" s="5" t="n"/>
      <c r="AM148" s="5" t="n"/>
      <c r="AN148" s="5" t="n"/>
      <c r="AO148" s="18" t="n"/>
      <c r="AP148" s="19" t="inlineStr">
        <is>
          <t>Rediff called Bachchan, 'who has a much-hyped appearance as Lord Indra', 'the real disappointment'.</t>
        </is>
      </c>
      <c r="AQ148" s="19" t="n"/>
      <c r="AR148" s="5" t="inlineStr">
        <is>
          <t>SOURCE-001; SOURCE-148; SOURCE-395; SOURCE-414</t>
        </is>
      </c>
      <c r="AS148" s="5" t="inlineStr">
        <is>
          <t>Medium</t>
        </is>
      </c>
      <c r="AT148" s="5" t="inlineStr">
        <is>
          <t>Filmography notes: Special appearance. Not listed on Box Office India's archived 2002 page; no box-office figures were located.</t>
        </is>
      </c>
    </row>
    <row r="149" ht="154" customHeight="1">
      <c r="A149" s="15" t="inlineStr">
        <is>
          <t>FILM-148</t>
        </is>
      </c>
      <c r="B149" s="5" t="inlineStr">
        <is>
          <t>Kaante</t>
        </is>
      </c>
      <c r="C149" s="16" t="n">
        <v>37610</v>
      </c>
      <c r="D149" s="17" t="n">
        <v>2002</v>
      </c>
      <c r="E149" s="5" t="inlineStr">
        <is>
          <t>2000s</t>
        </is>
      </c>
      <c r="F149" s="5" t="inlineStr">
        <is>
          <t>Hindi</t>
        </is>
      </c>
      <c r="G149" s="5" t="inlineStr">
        <is>
          <t>Heist action thriller</t>
        </is>
      </c>
      <c r="H149" s="5" t="inlineStr">
        <is>
          <t>Crime drama</t>
        </is>
      </c>
      <c r="I149" s="17" t="n">
        <v>145</v>
      </c>
      <c r="J149" s="5" t="inlineStr">
        <is>
          <t>Sanjay Gupta</t>
        </is>
      </c>
      <c r="K149" s="5" t="inlineStr">
        <is>
          <t>Pritish Nandy; Film Club Limited; Larry Mortoff; Sanjay Sippy</t>
        </is>
      </c>
      <c r="L149" s="5" t="inlineStr">
        <is>
          <t>Pritish Nandy Communications; The Film Club; White Feather Films</t>
        </is>
      </c>
      <c r="M149" s="5" t="inlineStr">
        <is>
          <t>Milap Zaveri; Sanjay Gupta; Yash-Vinay</t>
        </is>
      </c>
      <c r="N149" s="5" t="n"/>
      <c r="O149" s="5" t="inlineStr">
        <is>
          <t>Anand Raj Anand; Vishal–Shekhar; Lucky Ali; Gregor Narholz</t>
        </is>
      </c>
      <c r="P149" s="5" t="n"/>
      <c r="Q149" s="5" t="inlineStr">
        <is>
          <t>Dev Kohli</t>
        </is>
      </c>
      <c r="R149" s="5" t="inlineStr">
        <is>
          <t>Yashvardhan (Major) Rampal</t>
        </is>
      </c>
      <c r="S149" s="5" t="n"/>
      <c r="T149" s="5" t="inlineStr">
        <is>
          <t>Ensemble lead</t>
        </is>
      </c>
      <c r="U149" s="20" t="n">
        <v>1</v>
      </c>
      <c r="V149" s="5" t="inlineStr">
        <is>
          <t>Former gangster</t>
        </is>
      </c>
      <c r="W149" s="5" t="inlineStr">
        <is>
          <t>A former gangster trying to go straight, with a dying wife at home (Variety).</t>
        </is>
      </c>
      <c r="X149" s="19" t="inlineStr">
        <is>
          <t>Bachchan plays Yashvardhan 'Major' Rampal, a former gangster with a dying wife, one of six Indian men wrongly held by Los Angeles police. With Ajju he plans to rob the bank holding police funds; the heist ends in a shoot-out, his wife dies, and the gang learns that one of them is an undercover cop. In the final standoff Major defends Mak, who then confesses to being the cop, and Major shoots him dead.</t>
        </is>
      </c>
      <c r="Y149" s="19" t="inlineStr">
        <is>
          <t>Revenge on the police who detained them, and a big score.</t>
        </is>
      </c>
      <c r="Z149" s="19" t="inlineStr">
        <is>
          <t>The police, and a traitor inside the gang.</t>
        </is>
      </c>
      <c r="AA149" s="19" t="inlineStr">
        <is>
          <t>From the planner of the crew to a betrayed man in a fatal standoff.</t>
        </is>
      </c>
      <c r="AB149" s="19" t="inlineStr">
        <is>
          <t>Morally grey</t>
        </is>
      </c>
      <c r="AC149" s="5" t="inlineStr">
        <is>
          <t>Shoots the dying Mak; the film ends with the gang's bodies lying dead.</t>
        </is>
      </c>
      <c r="AD149" s="5" t="inlineStr">
        <is>
          <t>Rati Agnihotri</t>
        </is>
      </c>
      <c r="AE149" s="5" t="inlineStr">
        <is>
          <t>Minor</t>
        </is>
      </c>
      <c r="AF149" s="20" t="n">
        <v>1</v>
      </c>
      <c r="AG149" s="19" t="inlineStr">
        <is>
          <t>Established relationship</t>
        </is>
      </c>
      <c r="AH149" s="21" t="n">
        <v>30</v>
      </c>
      <c r="AI149" s="21" t="n">
        <v>19.5</v>
      </c>
      <c r="AJ149" s="21" t="n">
        <v>32</v>
      </c>
      <c r="AK149" s="5" t="n"/>
      <c r="AL149" s="5" t="n"/>
      <c r="AM149" s="5" t="inlineStr">
        <is>
          <t>INR crore</t>
        </is>
      </c>
      <c r="AN149" s="5" t="inlineStr">
        <is>
          <t>Above Average (Box Office India)</t>
        </is>
      </c>
      <c r="AO149" s="18" t="inlineStr">
        <is>
          <t>3 (Box Office India, 2002)</t>
        </is>
      </c>
      <c r="AP149" s="19" t="inlineStr">
        <is>
          <t>Variety's Derek Elley said Sanjay Gupta directs it as a character piece, 'with Bachchan, Dutt and semi-comic relief Manjrekar driving the drama with richly characterized roles'. Sify (3.5 stars) said Bachchan 'is, as always, sincere and delivers the goods well'. Taran Adarsh praised it as progressive cinema; Rediff's Prem Panicker wanted a tauter script (Wikipedia).</t>
        </is>
      </c>
      <c r="AQ149" s="19" t="n"/>
      <c r="AR149" s="5" t="inlineStr">
        <is>
          <t>SOURCE-001; SOURCE-147; SOURCE-395; SOURCE-415; SOURCE-416</t>
        </is>
      </c>
      <c r="AS149" s="5" t="inlineStr">
        <is>
          <t>High</t>
        </is>
      </c>
      <c r="AT149" s="5" t="inlineStr">
        <is>
          <t>Infobox gross '₹42.96 crore' has no nett/gross label and is not entered. Box Office India's nett ₹19.5 crore and gross ₹32 crore; the infobox's ₹42.96 crore is unlabelled. Rati Agnihotri plays Major's wife (cast list), who is dying (Variety) and dies after the heist (Wikipedia); no fetched source develops the marriage, so there is no Romances row. Wikipedia does not say explicitly that Major dies. bachchansir's Kaante post repeats text from its Hum Kisise Kum Nahin post and is not used.</t>
        </is>
      </c>
    </row>
    <row r="150" ht="64" customHeight="1">
      <c r="A150" s="15" t="inlineStr">
        <is>
          <t>FILM-149</t>
        </is>
      </c>
      <c r="B150" s="5" t="inlineStr">
        <is>
          <t>Khushi</t>
        </is>
      </c>
      <c r="C150" s="16" t="n">
        <v>37659</v>
      </c>
      <c r="D150" s="17" t="n">
        <v>2003</v>
      </c>
      <c r="E150" s="5" t="inlineStr">
        <is>
          <t>2000s</t>
        </is>
      </c>
      <c r="F150" s="5" t="inlineStr">
        <is>
          <t>Hindi</t>
        </is>
      </c>
      <c r="G150" s="5" t="inlineStr">
        <is>
          <t>Romantic comedy</t>
        </is>
      </c>
      <c r="H150" s="5" t="n"/>
      <c r="I150" s="18" t="n"/>
      <c r="J150" s="5" t="inlineStr">
        <is>
          <t>SJ Suryah</t>
        </is>
      </c>
      <c r="K150" s="5" t="inlineStr">
        <is>
          <t>Boney Kapoor</t>
        </is>
      </c>
      <c r="L150" s="5" t="inlineStr">
        <is>
          <t>BSK Films</t>
        </is>
      </c>
      <c r="M150" s="5" t="inlineStr">
        <is>
          <t>SJ Suryah; Aman Jaffery; Bolu Khan</t>
        </is>
      </c>
      <c r="N150" s="5" t="inlineStr">
        <is>
          <t>Based on Kushi by SJ Suryah</t>
        </is>
      </c>
      <c r="O150" s="5" t="inlineStr">
        <is>
          <t>Anu Malik</t>
        </is>
      </c>
      <c r="P150" s="5" t="inlineStr">
        <is>
          <t>Naresh Sharma</t>
        </is>
      </c>
      <c r="Q150" s="5" t="n"/>
      <c r="R150" s="5" t="inlineStr">
        <is>
          <t>Narrator</t>
        </is>
      </c>
      <c r="S150" s="5" t="n"/>
      <c r="T150" s="5" t="inlineStr">
        <is>
          <t>Narrator</t>
        </is>
      </c>
      <c r="U150" s="18" t="n"/>
      <c r="V150" s="5" t="n"/>
      <c r="W150" s="5" t="n"/>
      <c r="X150" s="19" t="inlineStr">
        <is>
          <t>Bachchan is credited as narrator of this Hindi remake of S. J. Suryah's Tamil film Kushi, starring Fardeen Khan and Kareena Kapoor. The credit comes from the Wikipedia filmography; the fetched film article and Sify review do not mention him.</t>
        </is>
      </c>
      <c r="Y150" s="19" t="n"/>
      <c r="Z150" s="19" t="n"/>
      <c r="AA150" s="19" t="n"/>
      <c r="AB150" s="19" t="n"/>
      <c r="AC150" s="5" t="n"/>
      <c r="AD150" s="5" t="n"/>
      <c r="AE150" s="5" t="inlineStr">
        <is>
          <t>None</t>
        </is>
      </c>
      <c r="AF150" s="20" t="n">
        <v>0</v>
      </c>
      <c r="AG150" s="19" t="inlineStr">
        <is>
          <t>No meaningful romance</t>
        </is>
      </c>
      <c r="AH150" s="5" t="n"/>
      <c r="AI150" s="21" t="n">
        <v>6.75</v>
      </c>
      <c r="AJ150" s="21" t="n">
        <v>11</v>
      </c>
      <c r="AK150" s="5" t="n"/>
      <c r="AL150" s="5" t="n"/>
      <c r="AM150" s="5" t="inlineStr">
        <is>
          <t>INR crore</t>
        </is>
      </c>
      <c r="AN150" s="5" t="inlineStr">
        <is>
          <t>Flop (Box Office India)</t>
        </is>
      </c>
      <c r="AO150" s="18" t="inlineStr">
        <is>
          <t>20 (Box Office India, 2003)</t>
        </is>
      </c>
      <c r="AP150" s="19" t="n"/>
      <c r="AQ150" s="19" t="n"/>
      <c r="AR150" s="5" t="inlineStr">
        <is>
          <t>SOURCE-001; SOURCE-152; SOURCE-396</t>
        </is>
      </c>
      <c r="AS150" s="5" t="inlineStr">
        <is>
          <t>Low</t>
        </is>
      </c>
      <c r="AT150" s="5" t="inlineStr">
        <is>
          <t>The film article does not mention Bachchan; the narration credit comes only from the filmography table.</t>
        </is>
      </c>
    </row>
    <row r="151" ht="139" customHeight="1">
      <c r="A151" s="15" t="inlineStr">
        <is>
          <t>FILM-150</t>
        </is>
      </c>
      <c r="B151" s="5" t="inlineStr">
        <is>
          <t>Armaan</t>
        </is>
      </c>
      <c r="C151" s="16" t="n">
        <v>37757</v>
      </c>
      <c r="D151" s="17" t="n">
        <v>2003</v>
      </c>
      <c r="E151" s="5" t="inlineStr">
        <is>
          <t>2000s</t>
        </is>
      </c>
      <c r="F151" s="5" t="inlineStr">
        <is>
          <t>Hindi</t>
        </is>
      </c>
      <c r="G151" s="5" t="inlineStr">
        <is>
          <t>Medical drama</t>
        </is>
      </c>
      <c r="H151" s="5" t="inlineStr">
        <is>
          <t>Romantic drama</t>
        </is>
      </c>
      <c r="I151" s="17" t="n">
        <v>159</v>
      </c>
      <c r="J151" s="5" t="inlineStr">
        <is>
          <t>Honey Irani</t>
        </is>
      </c>
      <c r="K151" s="5" t="inlineStr">
        <is>
          <t>Dinesh Gandhi</t>
        </is>
      </c>
      <c r="L151" s="5" t="inlineStr">
        <is>
          <t>Aarti Enterprises</t>
        </is>
      </c>
      <c r="M151" s="5" t="inlineStr">
        <is>
          <t>Honey Irani; Javed Akhtar</t>
        </is>
      </c>
      <c r="N151" s="5" t="n"/>
      <c r="O151" s="5" t="inlineStr">
        <is>
          <t>Shankar–Ehsaan–Loy</t>
        </is>
      </c>
      <c r="P151" s="5" t="inlineStr">
        <is>
          <t>Raju Singh</t>
        </is>
      </c>
      <c r="Q151" s="5" t="n"/>
      <c r="R151" s="5" t="inlineStr">
        <is>
          <t>Dr. Siddharth Sinha</t>
        </is>
      </c>
      <c r="S151" s="5" t="n"/>
      <c r="T151" s="5" t="inlineStr">
        <is>
          <t>Supporting</t>
        </is>
      </c>
      <c r="U151" s="20" t="n">
        <v>1</v>
      </c>
      <c r="V151" s="5" t="inlineStr">
        <is>
          <t>Doctor; founder of a hospital</t>
        </is>
      </c>
      <c r="W151" s="5" t="inlineStr">
        <is>
          <t>Founder of a hospital where he works with his adopted son, Akash.</t>
        </is>
      </c>
      <c r="X151" s="19" t="inlineStr">
        <is>
          <t>Bachchan plays Dr Siddharth Sinha, founder of a hospital where he works with his adopted son Akash, who dreams of a state-of-the-art hospital but gives his time to patients and 'refuses to become cynical' (Sify). He dies of a heart attack while bringing an injured child to hospital, and his last wish, to complete the hospital, pushes Akash into a loveless marriage with the wealthy Sonia. One critic objected to his later reappearance as a ghost.</t>
        </is>
      </c>
      <c r="Y151" s="19" t="inlineStr">
        <is>
          <t>Serving patients and building a modern hospital.</t>
        </is>
      </c>
      <c r="Z151" s="19" t="inlineStr">
        <is>
          <t>A lack of money for the hospital.</t>
        </is>
      </c>
      <c r="AA151" s="19" t="inlineStr">
        <is>
          <t>An idealist who dies with his dream unfinished; his son completes it.</t>
        </is>
      </c>
      <c r="AB151" s="19" t="inlineStr">
        <is>
          <t>Heroic, idealistic</t>
        </is>
      </c>
      <c r="AC151" s="5" t="inlineStr">
        <is>
          <t>Dies of a heart attack.</t>
        </is>
      </c>
      <c r="AD151" s="5" t="n"/>
      <c r="AE151" s="5" t="inlineStr">
        <is>
          <t>None</t>
        </is>
      </c>
      <c r="AF151" s="20" t="n">
        <v>0</v>
      </c>
      <c r="AG151" s="19" t="inlineStr">
        <is>
          <t>No meaningful romance</t>
        </is>
      </c>
      <c r="AH151" s="21" t="n">
        <v>10</v>
      </c>
      <c r="AI151" s="21" t="n">
        <v>6</v>
      </c>
      <c r="AJ151" s="21" t="n">
        <v>9.9</v>
      </c>
      <c r="AK151" s="5" t="n"/>
      <c r="AL151" s="5" t="n"/>
      <c r="AM151" s="5" t="inlineStr">
        <is>
          <t>INR crore</t>
        </is>
      </c>
      <c r="AN151" s="5" t="inlineStr">
        <is>
          <t>Flop (Box Office India)</t>
        </is>
      </c>
      <c r="AO151" s="18" t="inlineStr">
        <is>
          <t>27 (Box Office India, 2003)</t>
        </is>
      </c>
      <c r="AP151" s="19" t="inlineStr">
        <is>
          <t>Sify said Honey Irani brought out 'some of the best moments in Amitabh Bachchan's and Anil Kapoor's career'. Wikipedia quotes critics calling him 'faultless', 'brilliant' (Jitesh Pillai, The Times of India) and 'outstanding' (Manish Gajjar, BBC), while Variety's Derek Elley felt he was overshadowed and another reviewer called it 'an insignificant role'.</t>
        </is>
      </c>
      <c r="AQ151" s="19" t="inlineStr">
        <is>
          <t>Honey Irani's directorial debut.</t>
        </is>
      </c>
      <c r="AR151" s="5" t="inlineStr">
        <is>
          <t>SOURCE-001; SOURCE-149; SOURCE-396; SOURCE-417</t>
        </is>
      </c>
      <c r="AS151" s="5" t="inlineStr">
        <is>
          <t>Medium</t>
        </is>
      </c>
      <c r="AT151" s="5" t="inlineStr">
        <is>
          <t>Filmography notes: Also playback singer for the song "Aao Milke Gaye". Infobox gross '₹149.2 million' has no nett/gross label and is not entered. Box Office India's nett ₹6 crore and gross ₹9.9 crore (Flop); the infobox's ₹149.2 million is unlabelled. Role type is Supporting because he dies partway through, although he is billed first and Variety called him the film's headline. The directorial debut is from Rediff's cited headline 'Honey Irani turns director'.</t>
        </is>
      </c>
    </row>
    <row r="152" ht="79" customHeight="1">
      <c r="A152" s="15" t="inlineStr">
        <is>
          <t>FILM-151</t>
        </is>
      </c>
      <c r="B152" s="5" t="inlineStr">
        <is>
          <t>Mumbai Se Aaya Mera Dost</t>
        </is>
      </c>
      <c r="C152" s="16" t="n">
        <v>37855</v>
      </c>
      <c r="D152" s="17" t="n">
        <v>2003</v>
      </c>
      <c r="E152" s="5" t="inlineStr">
        <is>
          <t>2000s</t>
        </is>
      </c>
      <c r="F152" s="5" t="inlineStr">
        <is>
          <t>Hindi</t>
        </is>
      </c>
      <c r="G152" s="5" t="inlineStr">
        <is>
          <t>Drama</t>
        </is>
      </c>
      <c r="H152" s="5" t="n"/>
      <c r="I152" s="17" t="n">
        <v>147</v>
      </c>
      <c r="J152" s="5" t="inlineStr">
        <is>
          <t>Apoorva Lakhia</t>
        </is>
      </c>
      <c r="K152" s="5" t="inlineStr">
        <is>
          <t>Vishal Nihalani</t>
        </is>
      </c>
      <c r="L152" s="5" t="n"/>
      <c r="M152" s="5" t="inlineStr">
        <is>
          <t>Apoorva Lakhia</t>
        </is>
      </c>
      <c r="N152" s="5" t="n"/>
      <c r="O152" s="5" t="inlineStr">
        <is>
          <t>Anu Malik; Ranjit Barot</t>
        </is>
      </c>
      <c r="P152" s="5" t="n"/>
      <c r="Q152" s="5" t="inlineStr">
        <is>
          <t>Sameer</t>
        </is>
      </c>
      <c r="R152" s="5" t="inlineStr">
        <is>
          <t>Narrator</t>
        </is>
      </c>
      <c r="S152" s="5" t="n"/>
      <c r="T152" s="5" t="inlineStr">
        <is>
          <t>Narrator</t>
        </is>
      </c>
      <c r="U152" s="18" t="n"/>
      <c r="V152" s="5" t="inlineStr">
        <is>
          <t>Not applicable (narrator)</t>
        </is>
      </c>
      <c r="W152" s="5" t="inlineStr">
        <is>
          <t>Not applicable (narrator)</t>
        </is>
      </c>
      <c r="X152" s="19" t="inlineStr">
        <is>
          <t>Bachchan is credited as the narrator in his filmography table; the film article's cast list does not name him. The film follows Karan 'Kanji' Singh (Abhishek Bachchan), who brings a satellite dish and television to his newly electrified village and falls in love with Kesar, sister of the local strongman Rudra Pratap Singh.</t>
        </is>
      </c>
      <c r="Y152" s="19" t="inlineStr">
        <is>
          <t>Not applicable</t>
        </is>
      </c>
      <c r="Z152" s="19" t="inlineStr">
        <is>
          <t>Not applicable</t>
        </is>
      </c>
      <c r="AA152" s="19" t="inlineStr">
        <is>
          <t>Not applicable</t>
        </is>
      </c>
      <c r="AB152" s="19" t="inlineStr">
        <is>
          <t>Not applicable</t>
        </is>
      </c>
      <c r="AC152" s="5" t="inlineStr">
        <is>
          <t>Not applicable</t>
        </is>
      </c>
      <c r="AD152" s="5" t="n"/>
      <c r="AE152" s="5" t="inlineStr">
        <is>
          <t>None</t>
        </is>
      </c>
      <c r="AF152" s="20" t="n">
        <v>0</v>
      </c>
      <c r="AG152" s="19" t="inlineStr">
        <is>
          <t>No meaningful romance</t>
        </is>
      </c>
      <c r="AH152" s="5" t="n"/>
      <c r="AI152" s="5" t="n"/>
      <c r="AJ152" s="5" t="n"/>
      <c r="AK152" s="5" t="n"/>
      <c r="AL152" s="5" t="n"/>
      <c r="AM152" s="5" t="n"/>
      <c r="AN152" s="5" t="n"/>
      <c r="AO152" s="18" t="n"/>
      <c r="AP152" s="19" t="inlineStr">
        <is>
          <t>No fetched review mentions the narration.</t>
        </is>
      </c>
      <c r="AQ152" s="19" t="n"/>
      <c r="AR152" s="5" t="inlineStr">
        <is>
          <t>SOURCE-001; SOURCE-153</t>
        </is>
      </c>
      <c r="AS152" s="5" t="inlineStr">
        <is>
          <t>Low</t>
        </is>
      </c>
      <c r="AT152" s="5" t="inlineStr">
        <is>
          <t>The narrator credit rests on the filmography table only. Not in Box Office India's archived 2003 list.</t>
        </is>
      </c>
    </row>
    <row r="153" ht="124" customHeight="1">
      <c r="A153" s="15" t="inlineStr">
        <is>
          <t>FILM-152</t>
        </is>
      </c>
      <c r="B153" s="5" t="inlineStr">
        <is>
          <t>Boom</t>
        </is>
      </c>
      <c r="C153" s="16" t="n">
        <v>37883</v>
      </c>
      <c r="D153" s="17" t="n">
        <v>2003</v>
      </c>
      <c r="E153" s="5" t="inlineStr">
        <is>
          <t>2000s</t>
        </is>
      </c>
      <c r="F153" s="5" t="inlineStr">
        <is>
          <t>Hindi; English</t>
        </is>
      </c>
      <c r="G153" s="5" t="inlineStr">
        <is>
          <t>Black comedy</t>
        </is>
      </c>
      <c r="H153" s="5" t="inlineStr">
        <is>
          <t>Crime thriller</t>
        </is>
      </c>
      <c r="I153" s="17" t="n">
        <v>110</v>
      </c>
      <c r="J153" s="5" t="inlineStr">
        <is>
          <t>Kaizad Gustad</t>
        </is>
      </c>
      <c r="K153" s="5" t="inlineStr">
        <is>
          <t>Ayesha Shroff</t>
        </is>
      </c>
      <c r="L153" s="5" t="inlineStr">
        <is>
          <t>In Network Ltd.; Quest Films; Xlantic Musuc Group</t>
        </is>
      </c>
      <c r="M153" s="5" t="inlineStr">
        <is>
          <t>Kaizad Gustad</t>
        </is>
      </c>
      <c r="N153" s="5" t="n"/>
      <c r="O153" s="5" t="inlineStr">
        <is>
          <t>Sandeep Chowta; Tavlin Singh</t>
        </is>
      </c>
      <c r="P153" s="5" t="n"/>
      <c r="Q153" s="5" t="n"/>
      <c r="R153" s="5" t="inlineStr">
        <is>
          <t>Bade Mia</t>
        </is>
      </c>
      <c r="S153" s="5" t="n"/>
      <c r="T153" s="5" t="inlineStr">
        <is>
          <t>Antagonist</t>
        </is>
      </c>
      <c r="U153" s="20" t="n">
        <v>1</v>
      </c>
      <c r="V153" s="5" t="inlineStr">
        <is>
          <t>Underworld don</t>
        </is>
      </c>
      <c r="W153" s="5" t="inlineStr">
        <is>
          <t>Eldest of three gangster brothers (Bade, Medium and Chhote Mia) whose operations run to Dubai; Bollywood Hungama calls him 'the kingpin, the father-figure'.</t>
        </is>
      </c>
      <c r="X153" s="19" t="inlineStr">
        <is>
          <t>Bachchan plays Bade Mia, 'the most notorious gangster on India's Most Wanted list' (Bollywood Hungama). Diamonds stolen by his brother Chhote Mia spill onto a Mumbai catwalk during a fight between models, and the gangsters blame three models and demand the stones back. Bade Mia 'wants the diamonds back, come what may' and plays cat and mouse with the models and rival gangsters. The fetched sources do not describe his fate.</t>
        </is>
      </c>
      <c r="Y153" s="19" t="inlineStr">
        <is>
          <t>Recovering the lost diamonds.</t>
        </is>
      </c>
      <c r="Z153" s="19" t="inlineStr">
        <is>
          <t>The three models and rival gangsters.</t>
        </is>
      </c>
      <c r="AA153" s="19" t="n"/>
      <c r="AB153" s="19" t="inlineStr">
        <is>
          <t>Villainous</t>
        </is>
      </c>
      <c r="AC153" s="5" t="n"/>
      <c r="AD153" s="5" t="n"/>
      <c r="AE153" s="5" t="inlineStr">
        <is>
          <t>None</t>
        </is>
      </c>
      <c r="AF153" s="20" t="n">
        <v>0</v>
      </c>
      <c r="AG153" s="19" t="inlineStr">
        <is>
          <t>No meaningful romance</t>
        </is>
      </c>
      <c r="AH153" s="5" t="n"/>
      <c r="AI153" s="21" t="n">
        <v>6.5</v>
      </c>
      <c r="AJ153" s="21" t="n">
        <v>10.5</v>
      </c>
      <c r="AK153" s="5" t="n"/>
      <c r="AL153" s="5" t="n"/>
      <c r="AM153" s="5" t="inlineStr">
        <is>
          <t>INR crore</t>
        </is>
      </c>
      <c r="AN153" s="5" t="inlineStr">
        <is>
          <t>Flop (Box Office India)</t>
        </is>
      </c>
      <c r="AO153" s="18" t="inlineStr">
        <is>
          <t>23 (Box Office India, 2003)</t>
        </is>
      </c>
      <c r="AP153" s="19" t="inlineStr">
        <is>
          <t>Taran Adarsh (Bollywood Hungama, 1/5) called it 'an insipid role' and said the director 'has wasted the veteran', although 'the veteran has a substantial role'.</t>
        </is>
      </c>
      <c r="AQ153" s="19" t="n"/>
      <c r="AR153" s="5" t="inlineStr">
        <is>
          <t>SOURCE-001; SOURCE-150; SOURCE-396; SOURCE-433</t>
        </is>
      </c>
      <c r="AS153" s="5" t="inlineStr">
        <is>
          <t>Medium</t>
        </is>
      </c>
      <c r="AT153" s="5" t="inlineStr">
        <is>
          <t>Filmography notes: 125th film. Wikipedia says lifetime collections were about Rs 12 million (₹1.2 crore) and that producer Ayesha Shroff had to sell assets; Box Office India's archived nett ₹6.5 crore and gross ₹10.5 crore are used. Zeenat Aman's Alice dances on the don's table (Bollywood Hungama), but no source describes a relationship with Bade Mia. Arc and outcome are left blank because no fetched source gives the ending.</t>
        </is>
      </c>
    </row>
    <row r="154" ht="169" customHeight="1">
      <c r="A154" s="15" t="inlineStr">
        <is>
          <t>FILM-153</t>
        </is>
      </c>
      <c r="B154" s="5" t="inlineStr">
        <is>
          <t>Baghban</t>
        </is>
      </c>
      <c r="C154" s="16" t="n">
        <v>37897</v>
      </c>
      <c r="D154" s="17" t="n">
        <v>2003</v>
      </c>
      <c r="E154" s="5" t="inlineStr">
        <is>
          <t>2000s</t>
        </is>
      </c>
      <c r="F154" s="5" t="inlineStr">
        <is>
          <t>Hindi</t>
        </is>
      </c>
      <c r="G154" s="5" t="inlineStr">
        <is>
          <t>Family drama</t>
        </is>
      </c>
      <c r="H154" s="5" t="inlineStr">
        <is>
          <t>Romantic drama</t>
        </is>
      </c>
      <c r="I154" s="17" t="n">
        <v>181</v>
      </c>
      <c r="J154" s="5" t="inlineStr">
        <is>
          <t>Ravi Chopra; Harish Razdan; Vishal Desai; Yatin Dang</t>
        </is>
      </c>
      <c r="K154" s="5" t="inlineStr">
        <is>
          <t>B. R. Chopra</t>
        </is>
      </c>
      <c r="L154" s="5" t="inlineStr">
        <is>
          <t>B. R. Films</t>
        </is>
      </c>
      <c r="M154" s="5" t="inlineStr">
        <is>
          <t>B. R. Chopra; Achala Nagar; Satish Bhatnagar; Ram Govind; Shafiq Ansari; Salim–Javed</t>
        </is>
      </c>
      <c r="N154" s="5" t="n"/>
      <c r="O154" s="5" t="inlineStr">
        <is>
          <t>Aadesh Shrivastava</t>
        </is>
      </c>
      <c r="P154" s="5" t="n"/>
      <c r="Q154" s="5" t="inlineStr">
        <is>
          <t>Sameer</t>
        </is>
      </c>
      <c r="R154" s="5" t="inlineStr">
        <is>
          <t>Raj Malhotra</t>
        </is>
      </c>
      <c r="S154" s="5" t="n"/>
      <c r="T154" s="5" t="inlineStr">
        <is>
          <t>Lead</t>
        </is>
      </c>
      <c r="U154" s="20" t="n">
        <v>1</v>
      </c>
      <c r="V154" s="5" t="inlineStr">
        <is>
          <t>Retired bank employee (ICICI Bank); later an author</t>
        </is>
      </c>
      <c r="W154" s="5" t="inlineStr">
        <is>
          <t>A middle-class father of four sons and an adopted son, Alok, who has given his sons the last of his savings (Rediff).</t>
        </is>
      </c>
      <c r="X154" s="19" t="inlineStr">
        <is>
          <t>Bachchan plays Raj Malhotra, still in love with his wife Pooja after 40 years. On retiring he has no money left, and his four sons split the couple, each keeping one parent for six months. Separated and mistreated, Raj writes about his love for Pooja and his children's ingratitude; published as Baghban, the book makes him independent. The couple reunite with their adopted son Alok and refuse the repentant sons' apology.</t>
        </is>
      </c>
      <c r="Y154" s="19" t="inlineStr">
        <is>
          <t>Spending his retirement beside his wife, and keeping faith with his children.</t>
        </is>
      </c>
      <c r="Z154" s="19" t="inlineStr">
        <is>
          <t>His sons' ingratitude and their decision to separate him from Pooja.</t>
        </is>
      </c>
      <c r="AA154" s="19" t="inlineStr">
        <is>
          <t>From a trusting, self-sacrificing father to a man who asserts his dignity, succeeds as an author and disowns his sons.</t>
        </is>
      </c>
      <c r="AB154" s="19" t="inlineStr">
        <is>
          <t>Heroic, virtuous</t>
        </is>
      </c>
      <c r="AC154" s="5" t="inlineStr">
        <is>
          <t>Reunited with Pooja, financially independent through his novel, and embraced by Alok and Arpita.</t>
        </is>
      </c>
      <c r="AD154" s="5" t="inlineStr">
        <is>
          <t>Hema Malini</t>
        </is>
      </c>
      <c r="AE154" s="5" t="inlineStr">
        <is>
          <t>Major</t>
        </is>
      </c>
      <c r="AF154" s="20" t="n">
        <v>8</v>
      </c>
      <c r="AG154" s="19" t="inlineStr">
        <is>
          <t>United couple versus external world</t>
        </is>
      </c>
      <c r="AH154" s="21" t="n">
        <v>10</v>
      </c>
      <c r="AI154" s="21" t="n">
        <v>22.5</v>
      </c>
      <c r="AJ154" s="21" t="n">
        <v>32.5</v>
      </c>
      <c r="AK154" s="5" t="n"/>
      <c r="AL154" s="5" t="n"/>
      <c r="AM154" s="5" t="inlineStr">
        <is>
          <t>INR crore</t>
        </is>
      </c>
      <c r="AN154" s="5" t="inlineStr">
        <is>
          <t>Hit (Box Office India)</t>
        </is>
      </c>
      <c r="AO154" s="18" t="inlineStr">
        <is>
          <t>4 (Box Office India, 2003)</t>
        </is>
      </c>
      <c r="AP154" s="19" t="inlineStr">
        <is>
          <t>Wikipedia reports mixed reviews that praised Bachchan and Hema Malini but not the story. Taran Adarsh praised 'a wonderful performance' and called his climactic oration 'brilliant'; Mid-Day's Narendra Kusnur rated it one of his best performances since the 1990s; Variety's Derek Elley noted 'a palpable sense of the couple's mutual affection'. Rediff's Seema Pant wrote that 'the film belongs to Amitabh Bachchan and Hema Malini'.</t>
        </is>
      </c>
      <c r="AQ154" s="19" t="inlineStr">
        <is>
          <t>Bachchan and Hema Malini won the Screen Award for Jodi No. 1 and were nominated for Best Actor and Best Actress at the 49th Filmfare Awards; Wikipedia says the film has gained cult status. Bachchan sang most of the songs, including 'Holi Khele Raghuveera', written by his father Harivansh Rai Bachchan.</t>
        </is>
      </c>
      <c r="AR154" s="5" t="inlineStr">
        <is>
          <t>SOURCE-001; SOURCE-151; SOURCE-396; SOURCE-434; SOURCE-435</t>
        </is>
      </c>
      <c r="AS154" s="5" t="inlineStr">
        <is>
          <t>High</t>
        </is>
      </c>
      <c r="AT154" s="5" t="inlineStr">
        <is>
          <t>Filmography notes: Also playback singer for the songs "Main Yahan Tu Wahan", "Chali Chali Phir", "Holi Khele Raghuveera" and "O Dharti Tarse Amber Berse". Infobox release dates: 2003-10-02 (Leeds International Film Festival); 2003-10-03 (India). Infobox gross '₹431.1 million' has no nett/gross label and is not entered. First pairing of Bachchan and Hema Malini since Andhaa Kaanoon (1983), per Wikipedia. Wikipedia's reception section says critics 'panned the chemistry between the actors', while Deepa Gahlot wrote that their chemistry satisfied audiences.</t>
        </is>
      </c>
    </row>
    <row r="155" ht="79" customHeight="1">
      <c r="A155" s="15" t="inlineStr">
        <is>
          <t>FILM-154</t>
        </is>
      </c>
      <c r="B155" s="5" t="inlineStr">
        <is>
          <t>Fun2shh... Dudes in the 10th Century</t>
        </is>
      </c>
      <c r="C155" s="16" t="n">
        <v>37974</v>
      </c>
      <c r="D155" s="17" t="n">
        <v>2003</v>
      </c>
      <c r="E155" s="5" t="inlineStr">
        <is>
          <t>2000s</t>
        </is>
      </c>
      <c r="F155" s="5" t="inlineStr">
        <is>
          <t>Hindi</t>
        </is>
      </c>
      <c r="G155" s="5" t="inlineStr">
        <is>
          <t>Science fiction comedy</t>
        </is>
      </c>
      <c r="H155" s="5" t="n"/>
      <c r="I155" s="17" t="n">
        <v>130</v>
      </c>
      <c r="J155" s="5" t="inlineStr">
        <is>
          <t>Imtiaz Punjabi</t>
        </is>
      </c>
      <c r="K155" s="5" t="inlineStr">
        <is>
          <t>Seema Kar; Dhilin Mehta</t>
        </is>
      </c>
      <c r="L155" s="5" t="n"/>
      <c r="M155" s="5" t="inlineStr">
        <is>
          <t>Imtiaz Punjabi; Pravin Rai; Rajesh Khattar</t>
        </is>
      </c>
      <c r="N155" s="5" t="n"/>
      <c r="O155" s="5" t="inlineStr">
        <is>
          <t>Pritam</t>
        </is>
      </c>
      <c r="P155" s="5" t="inlineStr">
        <is>
          <t>Salim–Sulaiman</t>
        </is>
      </c>
      <c r="Q155" s="5" t="n"/>
      <c r="R155" s="5" t="inlineStr">
        <is>
          <t>Narrator</t>
        </is>
      </c>
      <c r="S155" s="5" t="n"/>
      <c r="T155" s="5" t="inlineStr">
        <is>
          <t>Narrator</t>
        </is>
      </c>
      <c r="U155" s="18" t="n"/>
      <c r="V155" s="5" t="inlineStr">
        <is>
          <t>Not applicable (narrator)</t>
        </is>
      </c>
      <c r="W155" s="5" t="inlineStr">
        <is>
          <t>Not applicable (narrator)</t>
        </is>
      </c>
      <c r="X155" s="19" t="inlineStr">
        <is>
          <t>Bachchan is credited as the narrator in the film article's cast list. The film follows two security guards and a con man, suspected of stealing a crown, who are transported to the 10th century, fall in love with the emperor's daughters and return with the crown, exposing an insurance fraud.</t>
        </is>
      </c>
      <c r="Y155" s="19" t="inlineStr">
        <is>
          <t>Not applicable</t>
        </is>
      </c>
      <c r="Z155" s="19" t="inlineStr">
        <is>
          <t>Not applicable</t>
        </is>
      </c>
      <c r="AA155" s="19" t="inlineStr">
        <is>
          <t>Not applicable</t>
        </is>
      </c>
      <c r="AB155" s="19" t="inlineStr">
        <is>
          <t>Not applicable</t>
        </is>
      </c>
      <c r="AC155" s="5" t="inlineStr">
        <is>
          <t>Not applicable</t>
        </is>
      </c>
      <c r="AD155" s="5" t="n"/>
      <c r="AE155" s="5" t="inlineStr">
        <is>
          <t>None</t>
        </is>
      </c>
      <c r="AF155" s="20" t="n">
        <v>0</v>
      </c>
      <c r="AG155" s="19" t="inlineStr">
        <is>
          <t>No meaningful romance</t>
        </is>
      </c>
      <c r="AH155" s="5" t="n"/>
      <c r="AI155" s="5" t="n"/>
      <c r="AJ155" s="5" t="n"/>
      <c r="AK155" s="5" t="n"/>
      <c r="AL155" s="5" t="n"/>
      <c r="AM155" s="5" t="n"/>
      <c r="AN155" s="5" t="n"/>
      <c r="AO155" s="18" t="n"/>
      <c r="AP155" s="19" t="inlineStr">
        <is>
          <t>No fetched review mentions the narration.</t>
        </is>
      </c>
      <c r="AQ155" s="19" t="n"/>
      <c r="AR155" s="5" t="inlineStr">
        <is>
          <t>SOURCE-001; SOURCE-154</t>
        </is>
      </c>
      <c r="AS155" s="5" t="inlineStr">
        <is>
          <t>Medium</t>
        </is>
      </c>
      <c r="AT155" s="5" t="inlineStr">
        <is>
          <t>Infobox gross '₹4.41 crore' has no nett/gross label and is not entered. Not in Box Office India's archived 2003 list.</t>
        </is>
      </c>
    </row>
    <row r="156" ht="154" customHeight="1">
      <c r="A156" s="15" t="inlineStr">
        <is>
          <t>FILM-155</t>
        </is>
      </c>
      <c r="B156" s="5" t="inlineStr">
        <is>
          <t>Khakee</t>
        </is>
      </c>
      <c r="C156" s="16" t="n">
        <v>38009</v>
      </c>
      <c r="D156" s="17" t="n">
        <v>2004</v>
      </c>
      <c r="E156" s="5" t="inlineStr">
        <is>
          <t>2000s</t>
        </is>
      </c>
      <c r="F156" s="5" t="inlineStr">
        <is>
          <t>Hindi</t>
        </is>
      </c>
      <c r="G156" s="5" t="inlineStr">
        <is>
          <t>Action thriller</t>
        </is>
      </c>
      <c r="H156" s="5" t="inlineStr">
        <is>
          <t>Neo-noir</t>
        </is>
      </c>
      <c r="I156" s="17" t="n">
        <v>180</v>
      </c>
      <c r="J156" s="5" t="inlineStr">
        <is>
          <t>Rajkumar Santoshi</t>
        </is>
      </c>
      <c r="K156" s="5" t="inlineStr">
        <is>
          <t>Keshu Ramsay</t>
        </is>
      </c>
      <c r="L156" s="5" t="inlineStr">
        <is>
          <t>DMS Films Private Limited</t>
        </is>
      </c>
      <c r="M156" s="5" t="inlineStr">
        <is>
          <t>Rajkumar Santoshi; Shridhar Raghavan</t>
        </is>
      </c>
      <c r="N156" s="5" t="n"/>
      <c r="O156" s="5" t="inlineStr">
        <is>
          <t>Ram Sampath</t>
        </is>
      </c>
      <c r="P156" s="5" t="n"/>
      <c r="Q156" s="5" t="inlineStr">
        <is>
          <t>Sameer</t>
        </is>
      </c>
      <c r="R156" s="5" t="inlineStr">
        <is>
          <t>DCP Anant Kumar Shrivastava</t>
        </is>
      </c>
      <c r="S156" s="5" t="n"/>
      <c r="T156" s="5" t="inlineStr">
        <is>
          <t>Lead</t>
        </is>
      </c>
      <c r="U156" s="20" t="n">
        <v>1</v>
      </c>
      <c r="V156" s="5" t="inlineStr">
        <is>
          <t>Deputy Commissioner of Police</t>
        </is>
      </c>
      <c r="W156" s="5" t="inlineStr">
        <is>
          <t>A veteran officer 'at the fag end of his career' (Rediff), preparing with his wife Jaya for their daughter's wedding.</t>
        </is>
      </c>
      <c r="X156" s="19" t="inlineStr">
        <is>
          <t>Bachchan plays DCP Anant Kumar Shrivastav, a veteran finally given a life-threatening mission: escorting the alleged ISI agent Iqbal Ansari from Chandangarh to Mumbai. Hunted by Aangre, the corrupt ex-cop he once jailed, he learns that Ansari was framed to shield a minister and that his superior Naidu is corrupt. He refuses to surrender Ansari, beats Aangre in a final fight and secures the conspirators' conviction.</t>
        </is>
      </c>
      <c r="Y156" s="19" t="inlineStr">
        <is>
          <t>Proving his courage and doing his duty by delivering Ansari alive.</t>
        </is>
      </c>
      <c r="Z156" s="19" t="inlineStr">
        <is>
          <t>Aangre's attacks and a conspiracy involving Minister Deodhar and his superior, Naidu.</t>
        </is>
      </c>
      <c r="AA156" s="19" t="inlineStr">
        <is>
          <t>From a passed-over officer to the leader who exposes a conspiracy within the police.</t>
        </is>
      </c>
      <c r="AB156" s="19" t="inlineStr">
        <is>
          <t>Heroic, principled</t>
        </is>
      </c>
      <c r="AC156" s="5" t="inlineStr">
        <is>
          <t>Survives; Aangre, Deodhar and Naidu are jailed for life, and he promises to look after Ansari's son.</t>
        </is>
      </c>
      <c r="AD156" s="5" t="inlineStr">
        <is>
          <t>Jaya Prada</t>
        </is>
      </c>
      <c r="AE156" s="5" t="inlineStr">
        <is>
          <t>Minor</t>
        </is>
      </c>
      <c r="AF156" s="20" t="n">
        <v>1</v>
      </c>
      <c r="AG156" s="19" t="inlineStr">
        <is>
          <t>Established relationship</t>
        </is>
      </c>
      <c r="AH156" s="21" t="n">
        <v>26</v>
      </c>
      <c r="AI156" s="21" t="n">
        <v>25</v>
      </c>
      <c r="AJ156" s="21" t="n">
        <v>36.25</v>
      </c>
      <c r="AK156" s="5" t="n"/>
      <c r="AL156" s="5" t="n"/>
      <c r="AM156" s="5" t="inlineStr">
        <is>
          <t>INR crore</t>
        </is>
      </c>
      <c r="AN156" s="5" t="inlineStr">
        <is>
          <t>Average (Box Office India)</t>
        </is>
      </c>
      <c r="AO156" s="18" t="inlineStr">
        <is>
          <t>5 (Box Office India, 2004)</t>
        </is>
      </c>
      <c r="AP156" s="19" t="inlineStr">
        <is>
          <t>Taran Adarsh (Bollywood Hungama, 4/5): 'one of the best performances of his career'. Rediff's Sukanya Verma said he 'portrays his Anant Shrivastava with determination and grace'; Mid-Day's Mayank Shekhar called the film 'proof that the angry young man only got better' (Wikipedia).</t>
        </is>
      </c>
      <c r="AQ156" s="19" t="inlineStr">
        <is>
          <t>Nominated for Best Actor at the 50th Filmfare Awards and at the Zee Cine Awards (Wikipedia).</t>
        </is>
      </c>
      <c r="AR156" s="5" t="inlineStr">
        <is>
          <t>SOURCE-001; SOURCE-155; SOURCE-430; SOURCE-436; SOURCE-437</t>
        </is>
      </c>
      <c r="AS156" s="5" t="inlineStr">
        <is>
          <t>High</t>
        </is>
      </c>
      <c r="AT156" s="5" t="inlineStr">
        <is>
          <t>Infobox gross '₹45.4 crore' has no nett/gross label and is not entered. Wikipedia gives nett ₹31.09 crore and worldwide gross ₹49.89 crore (₹37.73 crore India, ₹12.16 crore overseas) with an 'Average' verdict from Box Office India; the archived Box Office India nett ₹25 crore and gross ₹36.25 crore are used. Role type is Lead in a multi-star cast: the mission and the film's point of view are his. His wife appears in the fetched sources only in the wedding preparations, so there is no Romances row.</t>
        </is>
      </c>
    </row>
    <row r="157" ht="109" customHeight="1">
      <c r="A157" s="15" t="inlineStr">
        <is>
          <t>FILM-156</t>
        </is>
      </c>
      <c r="B157" s="5" t="inlineStr">
        <is>
          <t>Aetbaar</t>
        </is>
      </c>
      <c r="C157" s="16" t="n">
        <v>38009</v>
      </c>
      <c r="D157" s="17" t="n">
        <v>2004</v>
      </c>
      <c r="E157" s="5" t="inlineStr">
        <is>
          <t>2000s</t>
        </is>
      </c>
      <c r="F157" s="5" t="inlineStr">
        <is>
          <t>Hindi</t>
        </is>
      </c>
      <c r="G157" s="5" t="inlineStr">
        <is>
          <t>Psychological thriller</t>
        </is>
      </c>
      <c r="H157" s="5" t="inlineStr">
        <is>
          <t>Romantic thriller</t>
        </is>
      </c>
      <c r="I157" s="17" t="n">
        <v>156</v>
      </c>
      <c r="J157" s="5" t="inlineStr">
        <is>
          <t>Vikram Bhatt</t>
        </is>
      </c>
      <c r="K157" s="5" t="inlineStr">
        <is>
          <t>Ratan Tata; Jatin Kumar; Khushroo Bhadha; Mandeep Singh</t>
        </is>
      </c>
      <c r="L157" s="5" t="inlineStr">
        <is>
          <t>Tata Infomedia</t>
        </is>
      </c>
      <c r="M157" s="5" t="inlineStr">
        <is>
          <t>Vikram Bhatt; Robin Bhatt; Sanjeev Duggal</t>
        </is>
      </c>
      <c r="N157" s="5" t="n"/>
      <c r="O157" s="5" t="inlineStr">
        <is>
          <t>Rajesh Roshan</t>
        </is>
      </c>
      <c r="P157" s="5" t="n"/>
      <c r="Q157" s="5" t="n"/>
      <c r="R157" s="5" t="inlineStr">
        <is>
          <t>Dr. Ranveer Malhotra</t>
        </is>
      </c>
      <c r="S157" s="5" t="n"/>
      <c r="T157" s="5" t="inlineStr">
        <is>
          <t>Lead</t>
        </is>
      </c>
      <c r="U157" s="20" t="n">
        <v>1</v>
      </c>
      <c r="V157" s="5" t="inlineStr">
        <is>
          <t>Doctor</t>
        </is>
      </c>
      <c r="W157" s="5" t="inlineStr">
        <is>
          <t>A doctor from Goa (cast list) whose son died in a car accident years earlier; he lives with his wife Sheetal and college-going daughter Ria.</t>
        </is>
      </c>
      <c r="X157" s="19" t="inlineStr">
        <is>
          <t>Bachchan plays Dr Ranveer Malhotra, made over-protective by his son's death, who distrusts his daughter Ria's obsessive boyfriend Aryan. He learns that Aryan beat a prostitute and burnt his own father alive, but Ria turns against her parents. Ranveer digs into Aryan's past, turns his obsession with a former teacher against him, and when Aryan escapes from prison a trap Ranveer set kills him (Wikipedia).</t>
        </is>
      </c>
      <c r="Y157" s="19" t="inlineStr">
        <is>
          <t>Protecting his daughter.</t>
        </is>
      </c>
      <c r="Z157" s="19" t="inlineStr">
        <is>
          <t>Aryan's obsession with Ria, and Ria's defiance.</t>
        </is>
      </c>
      <c r="AA157" s="19" t="inlineStr">
        <is>
          <t>From a father dismissed as possessive to the protector whose fears prove right.</t>
        </is>
      </c>
      <c r="AB157" s="19" t="inlineStr">
        <is>
          <t>Heroic, protective</t>
        </is>
      </c>
      <c r="AC157" s="5" t="inlineStr">
        <is>
          <t>Saves Ria; Aryan dies in his trap.</t>
        </is>
      </c>
      <c r="AD157" s="5" t="inlineStr">
        <is>
          <t>Supriya Pilgaonkar</t>
        </is>
      </c>
      <c r="AE157" s="5" t="inlineStr">
        <is>
          <t>Minor</t>
        </is>
      </c>
      <c r="AF157" s="20" t="n">
        <v>1</v>
      </c>
      <c r="AG157" s="19" t="inlineStr">
        <is>
          <t>Established relationship</t>
        </is>
      </c>
      <c r="AH157" s="21" t="n">
        <v>9.5</v>
      </c>
      <c r="AI157" s="5" t="n"/>
      <c r="AJ157" s="5" t="n"/>
      <c r="AK157" s="5" t="n"/>
      <c r="AL157" s="5" t="n"/>
      <c r="AM157" s="5" t="inlineStr">
        <is>
          <t>INR crore</t>
        </is>
      </c>
      <c r="AN157" s="5" t="n"/>
      <c r="AO157" s="18" t="n"/>
      <c r="AP157" s="19" t="inlineStr">
        <is>
          <t>Rediff's Gaurav Sharma called it 'a major disappointment', 'not at all gripping, not even when the father decides to go after Aryan'. Taran Adarsh (Bollywood Hungama, 3/5) described 'an over-possessive father out to save his daughter from the clutches of her weird lover'.</t>
        </is>
      </c>
      <c r="AQ157" s="19" t="n"/>
      <c r="AR157" s="5" t="inlineStr">
        <is>
          <t>SOURCE-001; SOURCE-156; SOURCE-438; SOURCE-439</t>
        </is>
      </c>
      <c r="AS157" s="5" t="inlineStr">
        <is>
          <t>Medium</t>
        </is>
      </c>
      <c r="AT157" s="5" t="inlineStr">
        <is>
          <t>Filmography notes: Also playback singer for the song "Jeena Hai Kis Liye". Infobox gross '₹80 million' has no nett/gross label and is not entered. Rediff says it is a remake of the Hollywood film Fear. Wikipedia's plot sentence on the trap does not name the victim; the context is Aryan's escape. Not in Box Office India's archived 2004 list.</t>
        </is>
      </c>
    </row>
    <row r="158" ht="94" customHeight="1">
      <c r="A158" s="15" t="inlineStr">
        <is>
          <t>FILM-157</t>
        </is>
      </c>
      <c r="B158" s="5" t="inlineStr">
        <is>
          <t>Rudraksh</t>
        </is>
      </c>
      <c r="C158" s="16" t="n">
        <v>38030</v>
      </c>
      <c r="D158" s="17" t="n">
        <v>2004</v>
      </c>
      <c r="E158" s="5" t="inlineStr">
        <is>
          <t>2000s</t>
        </is>
      </c>
      <c r="F158" s="5" t="inlineStr">
        <is>
          <t>Hindi</t>
        </is>
      </c>
      <c r="G158" s="5" t="inlineStr">
        <is>
          <t>Science fantasy</t>
        </is>
      </c>
      <c r="H158" s="5" t="inlineStr">
        <is>
          <t>Action</t>
        </is>
      </c>
      <c r="I158" s="17" t="n">
        <v>143</v>
      </c>
      <c r="J158" s="5" t="inlineStr">
        <is>
          <t>Mani Shankar</t>
        </is>
      </c>
      <c r="K158" s="5" t="inlineStr">
        <is>
          <t>Dr. Manmohan Shetty; Sohail Maklai</t>
        </is>
      </c>
      <c r="L158" s="5" t="n"/>
      <c r="M158" s="5" t="inlineStr">
        <is>
          <t>Mani Shankar</t>
        </is>
      </c>
      <c r="N158" s="5" t="n"/>
      <c r="O158" s="5" t="inlineStr">
        <is>
          <t>Shankar–Ehsaan–Loy; Shashi Preetam; Vishal–Shekhar</t>
        </is>
      </c>
      <c r="P158" s="5" t="n"/>
      <c r="Q158" s="5" t="n"/>
      <c r="R158" s="5" t="inlineStr">
        <is>
          <t>Narrator</t>
        </is>
      </c>
      <c r="S158" s="5" t="n"/>
      <c r="T158" s="5" t="inlineStr">
        <is>
          <t>Narrator</t>
        </is>
      </c>
      <c r="U158" s="18" t="n"/>
      <c r="V158" s="5" t="inlineStr">
        <is>
          <t>Not applicable (narrator)</t>
        </is>
      </c>
      <c r="W158" s="5" t="inlineStr">
        <is>
          <t>Not applicable (narrator)</t>
        </is>
      </c>
      <c r="X158" s="19" t="inlineStr">
        <is>
          <t>Bachchan is credited as the narrator in his filmography table; the film article's cast list does not name him. The film follows Varun, a healer and martial artist, and the researcher Gayatri as they race the demonic Bhuria to find Ravana's Rudraksha, a seed with supernatural powers.</t>
        </is>
      </c>
      <c r="Y158" s="19" t="inlineStr">
        <is>
          <t>Not applicable</t>
        </is>
      </c>
      <c r="Z158" s="19" t="inlineStr">
        <is>
          <t>Not applicable</t>
        </is>
      </c>
      <c r="AA158" s="19" t="inlineStr">
        <is>
          <t>Not applicable</t>
        </is>
      </c>
      <c r="AB158" s="19" t="inlineStr">
        <is>
          <t>Not applicable</t>
        </is>
      </c>
      <c r="AC158" s="5" t="inlineStr">
        <is>
          <t>Not applicable</t>
        </is>
      </c>
      <c r="AD158" s="5" t="n"/>
      <c r="AE158" s="5" t="inlineStr">
        <is>
          <t>None</t>
        </is>
      </c>
      <c r="AF158" s="20" t="n">
        <v>0</v>
      </c>
      <c r="AG158" s="19" t="inlineStr">
        <is>
          <t>No meaningful romance</t>
        </is>
      </c>
      <c r="AH158" s="21" t="n">
        <v>12</v>
      </c>
      <c r="AI158" s="21" t="n">
        <v>6.5</v>
      </c>
      <c r="AJ158" s="21" t="n">
        <v>9.5</v>
      </c>
      <c r="AK158" s="5" t="n"/>
      <c r="AL158" s="5" t="n"/>
      <c r="AM158" s="5" t="inlineStr">
        <is>
          <t>INR crore</t>
        </is>
      </c>
      <c r="AN158" s="5" t="inlineStr">
        <is>
          <t>Flop (Box Office India)</t>
        </is>
      </c>
      <c r="AO158" s="18" t="inlineStr">
        <is>
          <t>26 (Box Office India, 2004)</t>
        </is>
      </c>
      <c r="AP158" s="19" t="inlineStr">
        <is>
          <t>No fetched review mentions the narration.</t>
        </is>
      </c>
      <c r="AQ158" s="19" t="n"/>
      <c r="AR158" s="5" t="inlineStr">
        <is>
          <t>SOURCE-001; SOURCE-164; SOURCE-430</t>
        </is>
      </c>
      <c r="AS158" s="5" t="inlineStr">
        <is>
          <t>Low</t>
        </is>
      </c>
      <c r="AT158" s="5" t="inlineStr">
        <is>
          <t>Infobox gross '₹9.87 crore' has no nett/gross label and is not entered. The narrator credit rests on the filmography table only. Wikipedia gives a domestic lifetime of ₹5.97 crore and a 'Disaster' verdict from Box Office India; the archived page's nett ₹6.5 crore and 'Flop' are used.</t>
        </is>
      </c>
    </row>
    <row r="159" ht="64" customHeight="1">
      <c r="A159" s="15" t="inlineStr">
        <is>
          <t>FILM-158</t>
        </is>
      </c>
      <c r="B159" s="5" t="inlineStr">
        <is>
          <t>Insaaf: The Justice</t>
        </is>
      </c>
      <c r="C159" s="16" t="n">
        <v>38051</v>
      </c>
      <c r="D159" s="17" t="n">
        <v>2004</v>
      </c>
      <c r="E159" s="5" t="inlineStr">
        <is>
          <t>2000s</t>
        </is>
      </c>
      <c r="F159" s="5" t="inlineStr">
        <is>
          <t>Hindi</t>
        </is>
      </c>
      <c r="G159" s="5" t="inlineStr">
        <is>
          <t>Drama</t>
        </is>
      </c>
      <c r="H159" s="5" t="n"/>
      <c r="I159" s="18" t="n"/>
      <c r="J159" s="5" t="inlineStr">
        <is>
          <t>Shrey Shrivastav</t>
        </is>
      </c>
      <c r="K159" s="5" t="inlineStr">
        <is>
          <t>Mohammed Fasih</t>
        </is>
      </c>
      <c r="L159" s="5" t="inlineStr">
        <is>
          <t>Showman International</t>
        </is>
      </c>
      <c r="M159" s="5" t="inlineStr">
        <is>
          <t>Chintan Mokashi; Anant Balani</t>
        </is>
      </c>
      <c r="N159" s="5" t="n"/>
      <c r="O159" s="5" t="inlineStr">
        <is>
          <t>Nikhil-Vinay</t>
        </is>
      </c>
      <c r="P159" s="5" t="n"/>
      <c r="Q159" s="5" t="inlineStr">
        <is>
          <t>Sameer</t>
        </is>
      </c>
      <c r="R159" s="5" t="inlineStr">
        <is>
          <t>Narrator</t>
        </is>
      </c>
      <c r="S159" s="5" t="n"/>
      <c r="T159" s="5" t="inlineStr">
        <is>
          <t>Narrator</t>
        </is>
      </c>
      <c r="U159" s="18" t="n"/>
      <c r="V159" s="5" t="inlineStr">
        <is>
          <t>Not applicable (narrator)</t>
        </is>
      </c>
      <c r="W159" s="5" t="inlineStr">
        <is>
          <t>Not applicable (narrator)</t>
        </is>
      </c>
      <c r="X159" s="19" t="inlineStr">
        <is>
          <t>Bachchan is credited as the narrator in the film article's cast list. The drama follows an IAS officer who kills himself after the Home Minister's son, who raped his wife, escapes prosecution, and the young CBI officer Abhimanyu who pursues the case.</t>
        </is>
      </c>
      <c r="Y159" s="19" t="inlineStr">
        <is>
          <t>Not applicable</t>
        </is>
      </c>
      <c r="Z159" s="19" t="inlineStr">
        <is>
          <t>Not applicable</t>
        </is>
      </c>
      <c r="AA159" s="19" t="inlineStr">
        <is>
          <t>Not applicable</t>
        </is>
      </c>
      <c r="AB159" s="19" t="inlineStr">
        <is>
          <t>Not applicable</t>
        </is>
      </c>
      <c r="AC159" s="5" t="inlineStr">
        <is>
          <t>Not applicable</t>
        </is>
      </c>
      <c r="AD159" s="5" t="n"/>
      <c r="AE159" s="5" t="inlineStr">
        <is>
          <t>None</t>
        </is>
      </c>
      <c r="AF159" s="20" t="n">
        <v>0</v>
      </c>
      <c r="AG159" s="19" t="inlineStr">
        <is>
          <t>No meaningful romance</t>
        </is>
      </c>
      <c r="AH159" s="5" t="n"/>
      <c r="AI159" s="5" t="n"/>
      <c r="AJ159" s="5" t="n"/>
      <c r="AK159" s="5" t="n"/>
      <c r="AL159" s="5" t="n"/>
      <c r="AM159" s="5" t="n"/>
      <c r="AN159" s="5" t="n"/>
      <c r="AO159" s="18" t="n"/>
      <c r="AP159" s="19" t="inlineStr">
        <is>
          <t>No fetched review mentions the narration.</t>
        </is>
      </c>
      <c r="AQ159" s="19" t="n"/>
      <c r="AR159" s="5" t="inlineStr">
        <is>
          <t>SOURCE-001; SOURCE-165</t>
        </is>
      </c>
      <c r="AS159" s="5" t="inlineStr">
        <is>
          <t>Medium</t>
        </is>
      </c>
      <c r="AT159" s="5" t="inlineStr">
        <is>
          <t>Not in Box Office India's archived 2004 list.</t>
        </is>
      </c>
    </row>
    <row r="160" ht="94" customHeight="1">
      <c r="A160" s="15" t="inlineStr">
        <is>
          <t>FILM-159</t>
        </is>
      </c>
      <c r="B160" s="5" t="inlineStr">
        <is>
          <t>Dev</t>
        </is>
      </c>
      <c r="C160" s="16" t="n">
        <v>38149</v>
      </c>
      <c r="D160" s="17" t="n">
        <v>2004</v>
      </c>
      <c r="E160" s="5" t="inlineStr">
        <is>
          <t>2000s</t>
        </is>
      </c>
      <c r="F160" s="5" t="inlineStr">
        <is>
          <t>Hindi</t>
        </is>
      </c>
      <c r="G160" s="5" t="inlineStr">
        <is>
          <t>Crime drama</t>
        </is>
      </c>
      <c r="H160" s="5" t="inlineStr">
        <is>
          <t>Political drama</t>
        </is>
      </c>
      <c r="I160" s="17" t="n">
        <v>176</v>
      </c>
      <c r="J160" s="5" t="inlineStr">
        <is>
          <t>Govind Nihalani</t>
        </is>
      </c>
      <c r="K160" s="5" t="inlineStr">
        <is>
          <t>Govind Nihalani</t>
        </is>
      </c>
      <c r="L160" s="5" t="inlineStr">
        <is>
          <t>Udbhav Dreamzone; Applause Entertainment Pvt. Ltd.; Entertainment One</t>
        </is>
      </c>
      <c r="M160" s="5" t="inlineStr">
        <is>
          <t>G.P. Deshpande; Nida Fazli; Govind Nihalani; Meenakshi Sharma</t>
        </is>
      </c>
      <c r="N160" s="5" t="n"/>
      <c r="O160" s="5" t="inlineStr">
        <is>
          <t>Aadesh Shrivastava</t>
        </is>
      </c>
      <c r="P160" s="5" t="n"/>
      <c r="Q160" s="5" t="inlineStr">
        <is>
          <t>Nida Fazli; Govind Nihalani</t>
        </is>
      </c>
      <c r="R160" s="5" t="inlineStr">
        <is>
          <t>DCP Dev Pratap Singh</t>
        </is>
      </c>
      <c r="S160" s="5" t="n"/>
      <c r="T160" s="5" t="inlineStr">
        <is>
          <t>Lead</t>
        </is>
      </c>
      <c r="U160" s="20" t="n">
        <v>1</v>
      </c>
      <c r="V160" s="5" t="inlineStr">
        <is>
          <t>Joint Commissioner of Police</t>
        </is>
      </c>
      <c r="W160" s="5" t="inlineStr">
        <is>
          <t>A senior Mumbai officer whose five-year-old son was killed by a bullet and who, with his wife Dr Bharati, has survived attempts on his life (Rediff).</t>
        </is>
      </c>
      <c r="X160" s="19" t="inlineStr">
        <is>
          <t>Bachchan plays Joint Commissioner Dev Pratap Singh, who puts the law and the nation above all and is wrongly branded a Muslim-hater. His friend of over 30 years, Tejinder Khosla, bends to the Chief Minister's politics, and the two clash over communal riots. Farhaan, a young lawyer who tried to kill Dev after his father died in a police firing, finds himself betrayed by his handlers and turns to Dev as an informer.</t>
        </is>
      </c>
      <c r="Y160" s="19" t="inlineStr">
        <is>
          <t>Upholding the law impartially.</t>
        </is>
      </c>
      <c r="Z160" s="19" t="inlineStr">
        <is>
          <t>Political pressure from the Chief Minister, his friend Khosla's compromises, and communal violence.</t>
        </is>
      </c>
      <c r="AA160" s="19" t="inlineStr">
        <is>
          <t>An upright officer who holds to his principles as his lifelong friend becomes an adversary.</t>
        </is>
      </c>
      <c r="AB160" s="19" t="inlineStr">
        <is>
          <t>Heroic, principled</t>
        </is>
      </c>
      <c r="AC160" s="5" t="n"/>
      <c r="AD160" s="5" t="inlineStr">
        <is>
          <t>Rati Agnihotri</t>
        </is>
      </c>
      <c r="AE160" s="5" t="inlineStr">
        <is>
          <t>Minor</t>
        </is>
      </c>
      <c r="AF160" s="20" t="n">
        <v>1</v>
      </c>
      <c r="AG160" s="19" t="inlineStr">
        <is>
          <t>Established relationship</t>
        </is>
      </c>
      <c r="AH160" s="5" t="n"/>
      <c r="AI160" s="21" t="n">
        <v>6.3</v>
      </c>
      <c r="AJ160" s="21" t="n">
        <v>9.15</v>
      </c>
      <c r="AK160" s="5" t="n"/>
      <c r="AL160" s="5" t="n"/>
      <c r="AM160" s="5" t="inlineStr">
        <is>
          <t>INR crore</t>
        </is>
      </c>
      <c r="AN160" s="5" t="inlineStr">
        <is>
          <t>Flop (Box Office India)</t>
        </is>
      </c>
      <c r="AO160" s="18" t="inlineStr">
        <is>
          <t>27 (Box Office India, 2004)</t>
        </is>
      </c>
      <c r="AP160" s="19" t="inlineStr">
        <is>
          <t>India Today's Kaveree Bamzai: 'Bachchan is like the Glenfiddich he and Om Puri drink: impeccable and elegant.' Rediff's Vivek Fernandes found the Bachchan–Om Puri scenes 'the most riveting parts' of a film on a hackneyed subject; Taran Adarsh (2/5) said it was hard to imagine anyone but Bachchan in the title role.</t>
        </is>
      </c>
      <c r="AQ160" s="19" t="n"/>
      <c r="AR160" s="5" t="inlineStr">
        <is>
          <t>SOURCE-001; SOURCE-157; SOURCE-430; SOURCE-440; SOURCE-441; SOURCE-442</t>
        </is>
      </c>
      <c r="AS160" s="5" t="inlineStr">
        <is>
          <t>High</t>
        </is>
      </c>
      <c r="AT160" s="5" t="inlineStr">
        <is>
          <t>Filmography notes: Also playback singer for the song "Dev Speaks". The Wikipedia plot extract ends before the climax, and no fetched review gives the ending, so the outcome is left blank.</t>
        </is>
      </c>
    </row>
    <row r="161" ht="94" customHeight="1">
      <c r="A161" s="15" t="inlineStr">
        <is>
          <t>FILM-160</t>
        </is>
      </c>
      <c r="B161" s="5" t="inlineStr">
        <is>
          <t>Lakshya</t>
        </is>
      </c>
      <c r="C161" s="16" t="n">
        <v>38156</v>
      </c>
      <c r="D161" s="17" t="n">
        <v>2004</v>
      </c>
      <c r="E161" s="5" t="inlineStr">
        <is>
          <t>2000s</t>
        </is>
      </c>
      <c r="F161" s="5" t="inlineStr">
        <is>
          <t>Hindi</t>
        </is>
      </c>
      <c r="G161" s="5" t="inlineStr">
        <is>
          <t>War drama</t>
        </is>
      </c>
      <c r="H161" s="5" t="inlineStr">
        <is>
          <t>Coming-of-age</t>
        </is>
      </c>
      <c r="I161" s="17" t="n">
        <v>185</v>
      </c>
      <c r="J161" s="5" t="inlineStr">
        <is>
          <t>Farhan Akhtar</t>
        </is>
      </c>
      <c r="K161" s="5" t="inlineStr">
        <is>
          <t>Ritesh Sidhwani</t>
        </is>
      </c>
      <c r="L161" s="5" t="inlineStr">
        <is>
          <t>Excel Entertainment; UTV Motion Pictures</t>
        </is>
      </c>
      <c r="M161" s="5" t="inlineStr">
        <is>
          <t>Javed Akhtar</t>
        </is>
      </c>
      <c r="N161" s="5" t="n"/>
      <c r="O161" s="5" t="inlineStr">
        <is>
          <t>Shankar–Ehsaan–Loy</t>
        </is>
      </c>
      <c r="P161" s="5" t="n"/>
      <c r="Q161" s="5" t="inlineStr">
        <is>
          <t>Javed Akhtar</t>
        </is>
      </c>
      <c r="R161" s="5" t="inlineStr">
        <is>
          <t>Col. Sunil Damle</t>
        </is>
      </c>
      <c r="S161" s="5" t="n"/>
      <c r="T161" s="5" t="inlineStr">
        <is>
          <t>Supporting</t>
        </is>
      </c>
      <c r="U161" s="20" t="n">
        <v>1</v>
      </c>
      <c r="V161" s="5" t="inlineStr">
        <is>
          <t>Indian Army colonel; commanding officer of 3 Punjab</t>
        </is>
      </c>
      <c r="W161" s="5" t="inlineStr">
        <is>
          <t>The 'strict yet inspiring' commanding officer (Wikipedia) of the battalion Karan Shergill joins in Kargil.</t>
        </is>
      </c>
      <c r="X161" s="19" t="inlineStr">
        <is>
          <t>Bachchan plays Colonel Sunil Damle, commanding officer of 3 Punjab during the Kargil conflict. He briefs his officers on the infiltrators holding peaks on the Indian side and, under a 48-hour deadline, devises the plan for a twelve-man unit, including Karan, to scale a near-vertical cliff and take Point 5179. The film closes with Damle and the surviving officers honouring the fallen.</t>
        </is>
      </c>
      <c r="Y161" s="19" t="inlineStr">
        <is>
          <t>Completing the battalion's mission.</t>
        </is>
      </c>
      <c r="Z161" s="19" t="inlineStr">
        <is>
          <t>Pakistani infiltrators holding strategic peaks, under a 48-hour deadline.</t>
        </is>
      </c>
      <c r="AA161" s="19" t="inlineStr">
        <is>
          <t>A steady commander whose plan wins the battle; no personal arc is described.</t>
        </is>
      </c>
      <c r="AB161" s="19" t="inlineStr">
        <is>
          <t>Heroic</t>
        </is>
      </c>
      <c r="AC161" s="5" t="inlineStr">
        <is>
          <t>Survives and honours the soldiers killed in the operation.</t>
        </is>
      </c>
      <c r="AD161" s="5" t="n"/>
      <c r="AE161" s="5" t="inlineStr">
        <is>
          <t>None</t>
        </is>
      </c>
      <c r="AF161" s="20" t="n">
        <v>0</v>
      </c>
      <c r="AG161" s="19" t="inlineStr">
        <is>
          <t>No meaningful romance</t>
        </is>
      </c>
      <c r="AH161" s="21" t="n">
        <v>30</v>
      </c>
      <c r="AI161" s="21" t="n">
        <v>23</v>
      </c>
      <c r="AJ161" s="21" t="n">
        <v>33.25</v>
      </c>
      <c r="AK161" s="5" t="n"/>
      <c r="AL161" s="5" t="n"/>
      <c r="AM161" s="5" t="inlineStr">
        <is>
          <t>INR crore</t>
        </is>
      </c>
      <c r="AN161" s="5" t="inlineStr">
        <is>
          <t>Below Average (Box Office India)</t>
        </is>
      </c>
      <c r="AO161" s="18" t="inlineStr">
        <is>
          <t>6 (Box Office India, 2004)</t>
        </is>
      </c>
      <c r="AP161" s="19" t="inlineStr">
        <is>
          <t>Taran Adarsh (Bollywood Hungama, 2.5/5): 'Amitabh Bachchan doesn't get much scope, but his work is commendable', singling out his dialogue in Marathi.</t>
        </is>
      </c>
      <c r="AQ161" s="19" t="n"/>
      <c r="AR161" s="5" t="inlineStr">
        <is>
          <t>SOURCE-001; SOURCE-158; SOURCE-430; SOURCE-443</t>
        </is>
      </c>
      <c r="AS161" s="5" t="inlineStr">
        <is>
          <t>Medium</t>
        </is>
      </c>
      <c r="AT161" s="5" t="inlineStr">
        <is>
          <t>Infobox gross '₹41.68 crore' has no nett/gross label and is not entered. Wikipedia gives a domestic nett of around Rs 23 crore and a worldwide gross of US$5,859,242; Box Office India's archived figures are used.</t>
        </is>
      </c>
    </row>
    <row r="162" ht="94" customHeight="1">
      <c r="A162" s="15" t="inlineStr">
        <is>
          <t>FILM-161</t>
        </is>
      </c>
      <c r="B162" s="5" t="inlineStr">
        <is>
          <t>Deewaar</t>
        </is>
      </c>
      <c r="C162" s="16" t="n">
        <v>38163</v>
      </c>
      <c r="D162" s="17" t="n">
        <v>2004</v>
      </c>
      <c r="E162" s="5" t="inlineStr">
        <is>
          <t>2000s</t>
        </is>
      </c>
      <c r="F162" s="5" t="inlineStr">
        <is>
          <t>Hindi</t>
        </is>
      </c>
      <c r="G162" s="5" t="inlineStr">
        <is>
          <t>Action thriller</t>
        </is>
      </c>
      <c r="H162" s="5" t="inlineStr">
        <is>
          <t>Prison escape drama</t>
        </is>
      </c>
      <c r="I162" s="17" t="n">
        <v>161</v>
      </c>
      <c r="J162" s="5" t="inlineStr">
        <is>
          <t>Milan Luthria</t>
        </is>
      </c>
      <c r="K162" s="5" t="inlineStr">
        <is>
          <t>Gaurang Doshi</t>
        </is>
      </c>
      <c r="L162" s="5" t="n"/>
      <c r="M162" s="5" t="inlineStr">
        <is>
          <t>Milan Luthria; S. Gopala Reddy; Shridhar Raghavan; Gaurang Doshi</t>
        </is>
      </c>
      <c r="N162" s="5" t="n"/>
      <c r="O162" s="5" t="inlineStr">
        <is>
          <t>Aadesh Shrivastava</t>
        </is>
      </c>
      <c r="P162" s="5" t="n"/>
      <c r="Q162" s="5" t="inlineStr">
        <is>
          <t>Nusrat Badr</t>
        </is>
      </c>
      <c r="R162" s="5" t="inlineStr">
        <is>
          <t>Major Ranvir Kaul</t>
        </is>
      </c>
      <c r="S162" s="5" t="n"/>
      <c r="T162" s="5" t="inlineStr">
        <is>
          <t>Co-lead</t>
        </is>
      </c>
      <c r="U162" s="20" t="n">
        <v>1</v>
      </c>
      <c r="V162" s="5" t="inlineStr">
        <is>
          <t>Indian Army major; prisoner of war</t>
        </is>
      </c>
      <c r="W162" s="5" t="inlineStr">
        <is>
          <t>An Indian Army officer held with his men in Pakistani prison camps for 33 years since the 1971 war; his wife and son live in Delhi (Variety).</t>
        </is>
      </c>
      <c r="X162" s="19" t="inlineStr">
        <is>
          <t>Bachchan plays Major Ranvir Kaul, a prisoner of war held in Pakistan since 1971, who keeps attempting escape and is beaten back each time. His son Gaurav, alerted by a smuggled letter, crosses into Pakistan to free him. Kaul unmasks a spy among the prisoners, leads the tunnel escape, crosses the border and kills the sadistic warden Sohail before being reinstated in the army.</t>
        </is>
      </c>
      <c r="Y162" s="19" t="inlineStr">
        <is>
          <t>Returning home to India with his men.</t>
        </is>
      </c>
      <c r="Z162" s="19" t="inlineStr">
        <is>
          <t>His Pakistani captors, above all the warden Sohail.</t>
        </is>
      </c>
      <c r="AA162" s="19" t="inlineStr">
        <is>
          <t>From a humiliated but unbroken prisoner to a soldier restored to his country.</t>
        </is>
      </c>
      <c r="AB162" s="19" t="inlineStr">
        <is>
          <t>Heroic, patriotic</t>
        </is>
      </c>
      <c r="AC162" s="5" t="inlineStr">
        <is>
          <t>Escapes to India with Gaurav and his men, kills Sohail and is reinstated in the army.</t>
        </is>
      </c>
      <c r="AD162" s="5" t="inlineStr">
        <is>
          <t>Tanuja</t>
        </is>
      </c>
      <c r="AE162" s="5" t="inlineStr">
        <is>
          <t>Minor</t>
        </is>
      </c>
      <c r="AF162" s="20" t="n">
        <v>1</v>
      </c>
      <c r="AG162" s="19" t="inlineStr">
        <is>
          <t>Established relationship</t>
        </is>
      </c>
      <c r="AH162" s="21" t="n">
        <v>21</v>
      </c>
      <c r="AI162" s="21" t="n">
        <v>12</v>
      </c>
      <c r="AJ162" s="21" t="n">
        <v>17.5</v>
      </c>
      <c r="AK162" s="5" t="n"/>
      <c r="AL162" s="5" t="n"/>
      <c r="AM162" s="5" t="inlineStr">
        <is>
          <t>INR crore</t>
        </is>
      </c>
      <c r="AN162" s="5" t="inlineStr">
        <is>
          <t>Flop (Box Office India)</t>
        </is>
      </c>
      <c r="AO162" s="18" t="inlineStr">
        <is>
          <t>14 (Box Office India, 2004)</t>
        </is>
      </c>
      <c r="AP162" s="19" t="inlineStr">
        <is>
          <t>Taran Adarsh (Bollywood Hungama, 3/5): 'it is Amitabh Bachchan who towers above all with a splendid and power-packed performance'. Variety's Derek Elley described him 'in full Alec Guinness Kwai mode' and found the opening reels over-heavy with his humiliation.</t>
        </is>
      </c>
      <c r="AQ162" s="19" t="n"/>
      <c r="AR162" s="5" t="inlineStr">
        <is>
          <t>SOURCE-001; SOURCE-159; SOURCE-430; SOURCE-444; SOURCE-445</t>
        </is>
      </c>
      <c r="AS162" s="5" t="inlineStr">
        <is>
          <t>High</t>
        </is>
      </c>
      <c r="AT162" s="5" t="inlineStr">
        <is>
          <t>Infobox gross '₹286 million' has no nett/gross label and is not entered. Variety names the wife Nanda and spells the character Ranbir. His wife 'never stopped believing he was alive' (Variety), but no source describes their reunion, so there is no Romances row.</t>
        </is>
      </c>
    </row>
    <row r="163" ht="79" customHeight="1">
      <c r="A163" s="15" t="inlineStr">
        <is>
          <t>FILM-162</t>
        </is>
      </c>
      <c r="B163" s="5" t="inlineStr">
        <is>
          <t>Kyun! Ho Gaya Na...</t>
        </is>
      </c>
      <c r="C163" s="16" t="n">
        <v>38212</v>
      </c>
      <c r="D163" s="17" t="n">
        <v>2004</v>
      </c>
      <c r="E163" s="5" t="inlineStr">
        <is>
          <t>2000s</t>
        </is>
      </c>
      <c r="F163" s="5" t="inlineStr">
        <is>
          <t>Hindi</t>
        </is>
      </c>
      <c r="G163" s="5" t="inlineStr">
        <is>
          <t>Romantic comedy</t>
        </is>
      </c>
      <c r="H163" s="5" t="n"/>
      <c r="I163" s="17" t="n">
        <v>172</v>
      </c>
      <c r="J163" s="5" t="inlineStr">
        <is>
          <t>Samir Karnik</t>
        </is>
      </c>
      <c r="K163" s="5" t="inlineStr">
        <is>
          <t>Boney Kapoor</t>
        </is>
      </c>
      <c r="L163" s="5" t="inlineStr">
        <is>
          <t>Sahara One Motion Pictures; BSK Network; Entertainment</t>
        </is>
      </c>
      <c r="M163" s="5" t="inlineStr">
        <is>
          <t>Rajesh Soni; Tushar Hiranandani; Milap Zaveri; Vivek Oberoi</t>
        </is>
      </c>
      <c r="N163" s="5" t="inlineStr">
        <is>
          <t>Remake of Bengali film Nater Guru (2003), which itself is based on Samaresh Basu's eponymous story</t>
        </is>
      </c>
      <c r="O163" s="5" t="inlineStr">
        <is>
          <t>Shankar–Ehsaan–Loy</t>
        </is>
      </c>
      <c r="P163" s="5" t="n"/>
      <c r="Q163" s="5" t="n"/>
      <c r="R163" s="5" t="inlineStr">
        <is>
          <t>Raj Chauhan</t>
        </is>
      </c>
      <c r="S163" s="5" t="n"/>
      <c r="T163" s="5" t="inlineStr">
        <is>
          <t>Supporting</t>
        </is>
      </c>
      <c r="U163" s="20" t="n">
        <v>1</v>
      </c>
      <c r="V163" s="5" t="inlineStr">
        <is>
          <t>Runs an orphanage at his home</t>
        </is>
      </c>
      <c r="W163" s="5" t="inlineStr">
        <is>
          <t>A friend of Diya's father who 'has dedicated his life to a small orphanage he runs at his home' (Bollywood Hungama) in Coorg; Diya calls him Uncle.</t>
        </is>
      </c>
      <c r="X163" s="19" t="inlineStr">
        <is>
          <t>Bachchan plays Raj Chauhan, who runs an orphanage in Coorg where Diya helps with the children. After Arjun denies loving her, Diya returns there, and Arjun follows to apologise. Raj stages Diya's engagement to her childhood friend Ishaan to teach Arjun to be true to love, and Diya marries Arjun. Bollywood Hungama says he enters the film at the intermission.</t>
        </is>
      </c>
      <c r="Y163" s="19" t="inlineStr">
        <is>
          <t>Uniting Diya and Arjun, and caring for the orphans.</t>
        </is>
      </c>
      <c r="Z163" s="19" t="inlineStr">
        <is>
          <t>Arjun's refusal to admit his love.</t>
        </is>
      </c>
      <c r="AA163" s="19" t="inlineStr">
        <is>
          <t>A mentor figure whose staged engagement brings the couple together.</t>
        </is>
      </c>
      <c r="AB163" s="19" t="inlineStr">
        <is>
          <t>Benevolent</t>
        </is>
      </c>
      <c r="AC163" s="5" t="inlineStr">
        <is>
          <t>His plan works and Diya marries Arjun.</t>
        </is>
      </c>
      <c r="AD163" s="5" t="n"/>
      <c r="AE163" s="5" t="inlineStr">
        <is>
          <t>None</t>
        </is>
      </c>
      <c r="AF163" s="20" t="n">
        <v>0</v>
      </c>
      <c r="AG163" s="19" t="inlineStr">
        <is>
          <t>No meaningful romance</t>
        </is>
      </c>
      <c r="AH163" s="21" t="n">
        <v>10</v>
      </c>
      <c r="AI163" s="21" t="n">
        <v>7.5</v>
      </c>
      <c r="AJ163" s="21" t="n">
        <v>10.5</v>
      </c>
      <c r="AK163" s="5" t="n"/>
      <c r="AL163" s="5" t="n"/>
      <c r="AM163" s="5" t="inlineStr">
        <is>
          <t>INR crore</t>
        </is>
      </c>
      <c r="AN163" s="5" t="inlineStr">
        <is>
          <t>Flop (Box Office India)</t>
        </is>
      </c>
      <c r="AO163" s="18" t="inlineStr">
        <is>
          <t>23 (Box Office India, 2004)</t>
        </is>
      </c>
      <c r="AP163" s="19" t="inlineStr">
        <is>
          <t>Taran Adarsh (Bollywood Hungama) found the orphanage scenes with Bachchan 'fall flat' and the climax, 'when Amitabh reveals his game-plan', lacking impact, but called him 'extremely likeable'.</t>
        </is>
      </c>
      <c r="AQ163" s="19" t="n"/>
      <c r="AR163" s="5" t="inlineStr">
        <is>
          <t>SOURCE-001; SOURCE-160; SOURCE-430; SOURCE-446</t>
        </is>
      </c>
      <c r="AS163" s="5" t="inlineStr">
        <is>
          <t>Medium</t>
        </is>
      </c>
      <c r="AT163" s="5" t="inlineStr">
        <is>
          <t>Filmography notes: Also playback singer for the song "Baat Samjha Karo". Infobox gross '₹16.35 crore' has no nett/gross label and is not entered.</t>
        </is>
      </c>
    </row>
    <row r="164" ht="109" customHeight="1">
      <c r="A164" s="15" t="inlineStr">
        <is>
          <t>FILM-163</t>
        </is>
      </c>
      <c r="B164" s="5" t="inlineStr">
        <is>
          <t>Hum Kaun Hai?</t>
        </is>
      </c>
      <c r="C164" s="16" t="n">
        <v>38233</v>
      </c>
      <c r="D164" s="17" t="n">
        <v>2004</v>
      </c>
      <c r="E164" s="5" t="inlineStr">
        <is>
          <t>2000s</t>
        </is>
      </c>
      <c r="F164" s="5" t="inlineStr">
        <is>
          <t>Hindi</t>
        </is>
      </c>
      <c r="G164" s="5" t="inlineStr">
        <is>
          <t>Horror</t>
        </is>
      </c>
      <c r="H164" s="5" t="inlineStr">
        <is>
          <t>Mystery</t>
        </is>
      </c>
      <c r="I164" s="18" t="n"/>
      <c r="J164" s="5" t="inlineStr">
        <is>
          <t>Ravi Shankar Sharma</t>
        </is>
      </c>
      <c r="K164" s="5" t="inlineStr">
        <is>
          <t>Soni Juneja</t>
        </is>
      </c>
      <c r="L164" s="5" t="n"/>
      <c r="M164" s="5" t="inlineStr">
        <is>
          <t>Talat Rekhi</t>
        </is>
      </c>
      <c r="N164" s="5" t="inlineStr">
        <is>
          <t>Based on The Others by Alejandro Amenábar</t>
        </is>
      </c>
      <c r="O164" s="5" t="inlineStr">
        <is>
          <t>Sanjoy Chowdhury</t>
        </is>
      </c>
      <c r="P164" s="5" t="n"/>
      <c r="Q164" s="5" t="n"/>
      <c r="R164" s="5" t="inlineStr">
        <is>
          <t>Frank James Williams</t>
        </is>
      </c>
      <c r="S164" s="5" t="inlineStr">
        <is>
          <t>Major Frank John Williams</t>
        </is>
      </c>
      <c r="T164" s="5" t="inlineStr">
        <is>
          <t>Extended special appearance</t>
        </is>
      </c>
      <c r="U164" s="20" t="n">
        <v>2</v>
      </c>
      <c r="V164" s="5" t="inlineStr">
        <is>
          <t>Army officer (Major Frank John Williams)</t>
        </is>
      </c>
      <c r="W164" s="5" t="inlineStr">
        <is>
          <t>Husband of Sandra and father of two photosensitive children living in a candle-lit mansion; he is away at war with no news of his return (BBC Shropshire).</t>
        </is>
      </c>
      <c r="X164" s="19" t="inlineStr">
        <is>
          <t>Bachchan plays a double role, Frank James Williams and Major Frank John Williams, in this adaptation of The Others. Sandra's husband, Major Frank, is at war with no word of his return; she meets him in the woods, and with his friend Virendra he 'begins to investigate the mystery surrounding his family' (BBC Shropshire). Both fetched reviews call his part a guest or special appearance, despite publicity presenting him as the lead.</t>
        </is>
      </c>
      <c r="Y164" s="19" t="inlineStr">
        <is>
          <t>Uncovering the mystery surrounding his family.</t>
        </is>
      </c>
      <c r="Z164" s="19" t="inlineStr">
        <is>
          <t>The unexplained presences in his house.</t>
        </is>
      </c>
      <c r="AA164" s="19" t="n"/>
      <c r="AB164" s="19" t="inlineStr">
        <is>
          <t>Sympathetic</t>
        </is>
      </c>
      <c r="AC164" s="5" t="n"/>
      <c r="AD164" s="5" t="inlineStr">
        <is>
          <t>Dimple Kapadia</t>
        </is>
      </c>
      <c r="AE164" s="5" t="inlineStr">
        <is>
          <t>Minor</t>
        </is>
      </c>
      <c r="AF164" s="20" t="n">
        <v>1</v>
      </c>
      <c r="AG164" s="19" t="inlineStr">
        <is>
          <t>Established relationship</t>
        </is>
      </c>
      <c r="AH164" s="5" t="n"/>
      <c r="AI164" s="5" t="n"/>
      <c r="AJ164" s="5" t="n"/>
      <c r="AK164" s="5" t="n"/>
      <c r="AL164" s="5" t="n"/>
      <c r="AM164" s="5" t="n"/>
      <c r="AN164" s="5" t="n"/>
      <c r="AO164" s="18" t="n"/>
      <c r="AP164" s="19" t="inlineStr">
        <is>
          <t>Rediff's Malishka Mendonsa called the film 'a loser from Day 1' and Bachchan 'like a poster boy, trying to attract the audiences'. BBC Shropshire praised Dimple Kapadia and noted that the publicity showed Bachchan as the central character.</t>
        </is>
      </c>
      <c r="AQ164" s="19" t="n"/>
      <c r="AR164" s="5" t="inlineStr">
        <is>
          <t>SOURCE-001; SOURCE-161; SOURCE-447; SOURCE-448</t>
        </is>
      </c>
      <c r="AS164" s="5" t="inlineStr">
        <is>
          <t>Low</t>
        </is>
      </c>
      <c r="AT164" s="5" t="inlineStr">
        <is>
          <t>Role type is Extended special appearance because Rediff ('an extended guest appearance') and BBC Shropshire ('a special appearance') agree, although Wikipedia lists him among the leads and he is billed second. No fetched source explains how the two Franks differ, or the ending, so arc and outcome are blank. Not in Box Office India's archived 2004 list.</t>
        </is>
      </c>
    </row>
    <row r="165" ht="109" customHeight="1">
      <c r="A165" s="15" t="inlineStr">
        <is>
          <t>FILM-164</t>
        </is>
      </c>
      <c r="B165" s="5" t="inlineStr">
        <is>
          <t>Veer-Zaara</t>
        </is>
      </c>
      <c r="C165" s="16" t="n">
        <v>38303</v>
      </c>
      <c r="D165" s="17" t="n">
        <v>2004</v>
      </c>
      <c r="E165" s="5" t="inlineStr">
        <is>
          <t>2000s</t>
        </is>
      </c>
      <c r="F165" s="5" t="inlineStr">
        <is>
          <t>Hindi</t>
        </is>
      </c>
      <c r="G165" s="5" t="inlineStr">
        <is>
          <t>Romantic drama</t>
        </is>
      </c>
      <c r="H165" s="5" t="n"/>
      <c r="I165" s="17" t="n">
        <v>192</v>
      </c>
      <c r="J165" s="5" t="inlineStr">
        <is>
          <t>Yash Chopra</t>
        </is>
      </c>
      <c r="K165" s="5" t="inlineStr">
        <is>
          <t>Yash Chopra; Aditya Chopra</t>
        </is>
      </c>
      <c r="L165" s="5" t="inlineStr">
        <is>
          <t>Yash Raj Films</t>
        </is>
      </c>
      <c r="M165" s="5" t="inlineStr">
        <is>
          <t>Aditya Chopra</t>
        </is>
      </c>
      <c r="N165" s="5" t="n"/>
      <c r="O165" s="5" t="inlineStr">
        <is>
          <t>Madan Mohan; Sanjeev Kohli</t>
        </is>
      </c>
      <c r="P165" s="5" t="inlineStr">
        <is>
          <t>R. S. Mani</t>
        </is>
      </c>
      <c r="Q165" s="5" t="inlineStr">
        <is>
          <t>Javed Akhtar</t>
        </is>
      </c>
      <c r="R165" s="5" t="inlineStr">
        <is>
          <t>Chaudhary Sumer Singh (Bauji)</t>
        </is>
      </c>
      <c r="S165" s="5" t="n"/>
      <c r="T165" s="5" t="inlineStr">
        <is>
          <t>Extended special appearance</t>
        </is>
      </c>
      <c r="U165" s="18" t="n"/>
      <c r="V165" s="5" t="inlineStr">
        <is>
          <t>Not described in the fetched sources</t>
        </is>
      </c>
      <c r="W165" s="5" t="inlineStr">
        <is>
          <t>Veer's uncle, addressed as Chaudhary in his village, who with his wife Saraswati Kaur raised the orphaned Veer because they had no children of their own (Wikipedia).</t>
        </is>
      </c>
      <c r="X165" s="19" t="inlineStr">
        <is>
          <t>Bachchan plays Chaudhary Sumer Singh (Bauji), who with his wife Saraswati Kaur raised the orphaned Veer. When Veer brings Zaara to the village for Lohri, she persuades Sumer Singh to promote women's education, a moment the article cites as an instance of the film's themes. Veer later learns that his aunt and uncle died within a few years of his imprisonment in Pakistan.</t>
        </is>
      </c>
      <c r="Y165" s="19" t="inlineStr">
        <is>
          <t>Caring for Veer and his village.</t>
        </is>
      </c>
      <c r="Z165" s="19" t="inlineStr">
        <is>
          <t>None described in the fetched sources.</t>
        </is>
      </c>
      <c r="AA165" s="19" t="inlineStr">
        <is>
          <t>A loving foster father who takes up Zaara's plea for girls' education.</t>
        </is>
      </c>
      <c r="AB165" s="19" t="inlineStr">
        <is>
          <t>Benevolent</t>
        </is>
      </c>
      <c r="AC165" s="5" t="inlineStr">
        <is>
          <t>Dies within a few years, while Veer is imprisoned in Pakistan.</t>
        </is>
      </c>
      <c r="AD165" s="5" t="inlineStr">
        <is>
          <t>Hema Malini</t>
        </is>
      </c>
      <c r="AE165" s="5" t="inlineStr">
        <is>
          <t>Minor</t>
        </is>
      </c>
      <c r="AF165" s="20" t="n">
        <v>1</v>
      </c>
      <c r="AG165" s="19" t="inlineStr">
        <is>
          <t>Established relationship</t>
        </is>
      </c>
      <c r="AH165" s="21" t="n">
        <v>23</v>
      </c>
      <c r="AI165" s="21" t="n">
        <v>40</v>
      </c>
      <c r="AJ165" s="21" t="n">
        <v>58</v>
      </c>
      <c r="AK165" s="5" t="n"/>
      <c r="AL165" s="5" t="n"/>
      <c r="AM165" s="5" t="inlineStr">
        <is>
          <t>INR crore</t>
        </is>
      </c>
      <c r="AN165" s="5" t="inlineStr">
        <is>
          <t>Super Hit (Box Office India)</t>
        </is>
      </c>
      <c r="AO165" s="18" t="inlineStr">
        <is>
          <t>1 (Box Office India, 2004)</t>
        </is>
      </c>
      <c r="AP165" s="19" t="inlineStr">
        <is>
          <t>The fetched sources do not assess his performance.</t>
        </is>
      </c>
      <c r="AQ165" s="19" t="inlineStr">
        <is>
          <t>Box Office India's top film of 2004; Wikipedia calls it the year's highest-grossing Indian film worldwide (₹97.64 crore). Bachchan's first film with Yash Chopra as director since Silsila (1981).</t>
        </is>
      </c>
      <c r="AR165" s="5" t="inlineStr">
        <is>
          <t>SOURCE-001; SOURCE-163; SOURCE-430</t>
        </is>
      </c>
      <c r="AS165" s="5" t="inlineStr">
        <is>
          <t>Medium</t>
        </is>
      </c>
      <c r="AT165" s="5" t="inlineStr">
        <is>
          <t>Filmography notes: Extended Special appearance. Infobox gross '₹107 crore (including re-releases)' has no nett/gross label and is not entered. Wikipedia gives ₹58 crore in India and ₹35.7 crore overseas; Box Office India's archived nett ₹40 crore and gross ₹58 crore are used. Wikipedia's plot calls the couple Veer's uncle and aunt, and its casting section his foster parents.</t>
        </is>
      </c>
    </row>
    <row r="166" ht="94" customHeight="1">
      <c r="A166" s="15" t="inlineStr">
        <is>
          <t>FILM-165</t>
        </is>
      </c>
      <c r="B166" s="5" t="inlineStr">
        <is>
          <t>Ab Tumhare Hawale Watan Saathiyo</t>
        </is>
      </c>
      <c r="C166" s="16" t="n">
        <v>38345</v>
      </c>
      <c r="D166" s="17" t="n">
        <v>2004</v>
      </c>
      <c r="E166" s="5" t="inlineStr">
        <is>
          <t>2000s</t>
        </is>
      </c>
      <c r="F166" s="5" t="inlineStr">
        <is>
          <t>Hindi</t>
        </is>
      </c>
      <c r="G166" s="5" t="inlineStr">
        <is>
          <t>War film</t>
        </is>
      </c>
      <c r="H166" s="5" t="inlineStr">
        <is>
          <t>Action</t>
        </is>
      </c>
      <c r="I166" s="17" t="n">
        <v>193</v>
      </c>
      <c r="J166" s="5" t="inlineStr">
        <is>
          <t>Anil Sharma</t>
        </is>
      </c>
      <c r="K166" s="5" t="inlineStr">
        <is>
          <t>Anil Sharma; K. C. Sharma; Sanjay Sharma</t>
        </is>
      </c>
      <c r="L166" s="5" t="inlineStr">
        <is>
          <t>Movie World Studio Limited</t>
        </is>
      </c>
      <c r="M166" s="5" t="inlineStr">
        <is>
          <t>Shaktimaan Talwar</t>
        </is>
      </c>
      <c r="N166" s="5" t="n"/>
      <c r="O166" s="5" t="inlineStr">
        <is>
          <t>Anu Malik</t>
        </is>
      </c>
      <c r="P166" s="5" t="n"/>
      <c r="Q166" s="5" t="inlineStr">
        <is>
          <t>Sameer</t>
        </is>
      </c>
      <c r="R166" s="5" t="inlineStr">
        <is>
          <t>Major General Amarjeet Singh</t>
        </is>
      </c>
      <c r="S166" s="5" t="n"/>
      <c r="T166" s="5" t="inlineStr">
        <is>
          <t>Supporting</t>
        </is>
      </c>
      <c r="U166" s="20" t="n">
        <v>1</v>
      </c>
      <c r="V166" s="5" t="inlineStr">
        <is>
          <t>Indian Army major general (retired, per the cast list)</t>
        </is>
      </c>
      <c r="W166" s="5" t="inlineStr">
        <is>
          <t>Patriarch of a military family: his son Vikramjeet dies commanding a ship in the 1971 war, and his grandson Kunaljeet is a reluctant army captain.</t>
        </is>
      </c>
      <c r="X166" s="19" t="inlineStr">
        <is>
          <t>Bachchan plays Major General Amarjeet Singh, a dedicated officer whose naval officer son Vikramjeet dies saving trapped soldiers when his ship is sunk in the 1971 war. Years later Amarjeet forces his grandson Kunal into the army; Kunal wants a quick exit to the US but finally foils a terror plot against the Amarnath temple and wins his grandfather's heart. Rediff notes he ends 'mouthing clichés about always wanting peace'.</t>
        </is>
      </c>
      <c r="Y166" s="19" t="inlineStr">
        <is>
          <t>Seeing his family serve the nation.</t>
        </is>
      </c>
      <c r="Z166" s="19" t="inlineStr">
        <is>
          <t>His grandson's lack of commitment to the army.</t>
        </is>
      </c>
      <c r="AA166" s="19" t="inlineStr">
        <is>
          <t>A soldier-patriarch who loses his son and is vindicated by his grandson.</t>
        </is>
      </c>
      <c r="AB166" s="19" t="inlineStr">
        <is>
          <t>Heroic, patriotic</t>
        </is>
      </c>
      <c r="AC166" s="5" t="inlineStr">
        <is>
          <t>Kunal redeems himself and wins his approval.</t>
        </is>
      </c>
      <c r="AD166" s="5" t="n"/>
      <c r="AE166" s="5" t="inlineStr">
        <is>
          <t>None</t>
        </is>
      </c>
      <c r="AF166" s="20" t="n">
        <v>0</v>
      </c>
      <c r="AG166" s="19" t="inlineStr">
        <is>
          <t>No meaningful romance</t>
        </is>
      </c>
      <c r="AH166" s="21" t="n">
        <v>20</v>
      </c>
      <c r="AI166" s="21" t="n">
        <v>11</v>
      </c>
      <c r="AJ166" s="21" t="n">
        <v>16</v>
      </c>
      <c r="AK166" s="5" t="n"/>
      <c r="AL166" s="5" t="n"/>
      <c r="AM166" s="5" t="inlineStr">
        <is>
          <t>INR crore</t>
        </is>
      </c>
      <c r="AN166" s="5" t="inlineStr">
        <is>
          <t>Flop (Box Office India)</t>
        </is>
      </c>
      <c r="AO166" s="18" t="inlineStr">
        <is>
          <t>17 (Box Office India, 2004)</t>
        </is>
      </c>
      <c r="AP166" s="19" t="inlineStr">
        <is>
          <t>Rediff's Patcy N: 'Amitabh Bachchan is seen far too often in these officer roles and has nothing at all new to offer in this uniformed outing.' Taran Adarsh wrote that he 'breathes fire when he confronts his opponents'.</t>
        </is>
      </c>
      <c r="AQ166" s="19" t="n"/>
      <c r="AR166" s="5" t="inlineStr">
        <is>
          <t>SOURCE-001; SOURCE-162; SOURCE-430; SOURCE-449; SOURCE-450</t>
        </is>
      </c>
      <c r="AS166" s="5" t="inlineStr">
        <is>
          <t>Medium</t>
        </is>
      </c>
      <c r="AT166" s="5" t="inlineStr">
        <is>
          <t>Infobox gross '₹191.6 million' has no nett/gross label and is not entered. The cast list calls him retired; in the 1971 sequence he commands the soldiers aboard his son's ship.</t>
        </is>
      </c>
    </row>
    <row r="167" ht="124" customHeight="1">
      <c r="A167" s="15" t="inlineStr">
        <is>
          <t>FILM-166</t>
        </is>
      </c>
      <c r="B167" s="5" t="inlineStr">
        <is>
          <t>Black</t>
        </is>
      </c>
      <c r="C167" s="16" t="n">
        <v>38387</v>
      </c>
      <c r="D167" s="17" t="n">
        <v>2005</v>
      </c>
      <c r="E167" s="5" t="inlineStr">
        <is>
          <t>2000s</t>
        </is>
      </c>
      <c r="F167" s="5" t="inlineStr">
        <is>
          <t>Hindi; English</t>
        </is>
      </c>
      <c r="G167" s="5" t="inlineStr">
        <is>
          <t>Drama</t>
        </is>
      </c>
      <c r="H167" s="5" t="n"/>
      <c r="I167" s="17" t="n">
        <v>124</v>
      </c>
      <c r="J167" s="5" t="inlineStr">
        <is>
          <t>Sanjay Leela Bhansali</t>
        </is>
      </c>
      <c r="K167" s="5" t="inlineStr">
        <is>
          <t>Sanjay Leela Bhansali; Anshuman Swami</t>
        </is>
      </c>
      <c r="L167" s="5" t="inlineStr">
        <is>
          <t>Applause Entertainment; SLB Films</t>
        </is>
      </c>
      <c r="M167" s="5" t="inlineStr">
        <is>
          <t>Sanjay Leela Bhansali; Helen Keller; Bhavani Iyer; Prakash Kapadia</t>
        </is>
      </c>
      <c r="N167" s="5" t="inlineStr">
        <is>
          <t>Based on The Story of My Life   by Helen Keller</t>
        </is>
      </c>
      <c r="O167" s="5" t="inlineStr">
        <is>
          <t>Monty Sharma</t>
        </is>
      </c>
      <c r="P167" s="5" t="n"/>
      <c r="Q167" s="5" t="inlineStr">
        <is>
          <t>Prasoon Joshi</t>
        </is>
      </c>
      <c r="R167" s="5" t="inlineStr">
        <is>
          <t>Debraj Sahai</t>
        </is>
      </c>
      <c r="S167" s="5" t="n"/>
      <c r="T167" s="5" t="inlineStr">
        <is>
          <t>Co-lead</t>
        </is>
      </c>
      <c r="U167" s="20" t="n">
        <v>1</v>
      </c>
      <c r="V167" s="5" t="inlineStr">
        <is>
          <t>Teacher of the deaf and blind</t>
        </is>
      </c>
      <c r="W167" s="5" t="inlineStr">
        <is>
          <t>An elderly, alcoholic teacher for the blind and deaf in Dehradun, 'a disillusioned eccentric man' who sees himself as a magician (Wikipedia).</t>
        </is>
      </c>
      <c r="X167" s="19" t="inlineStr">
        <is>
          <t>Bachchan plays Debraj Sahai, a drunken, eccentric teacher who gives up salary and drink to teach the deafblind Michelle. His harsh methods break through when he throws her into a fountain and she grasps 'water'. He sees her into university, but Alzheimer's erodes his memory, and he leaves her after she asks him to kiss her. Years later the graduate Michelle helps him relearn the word 'water'; his death is implied.</t>
        </is>
      </c>
      <c r="Y167" s="19" t="inlineStr">
        <is>
          <t>Bringing Michelle out of darkness and into language.</t>
        </is>
      </c>
      <c r="Z167" s="19" t="inlineStr">
        <is>
          <t>Michelle's rage and isolation, her father's opposition to his methods, and his own Alzheimer's disease.</t>
        </is>
      </c>
      <c r="AA167" s="19" t="inlineStr">
        <is>
          <t>From a drunken, eccentric teacher to a man whose pupil becomes his teacher as he loses his memory.</t>
        </is>
      </c>
      <c r="AB167" s="19" t="inlineStr">
        <is>
          <t>Heroic, flawed</t>
        </is>
      </c>
      <c r="AC167" s="5" t="inlineStr">
        <is>
          <t>Confined to a mental hospital with Alzheimer's; after Michelle's visit he is implied to die.</t>
        </is>
      </c>
      <c r="AD167" s="5" t="n"/>
      <c r="AE167" s="5" t="inlineStr">
        <is>
          <t>None</t>
        </is>
      </c>
      <c r="AF167" s="20" t="n">
        <v>0</v>
      </c>
      <c r="AG167" s="19" t="inlineStr">
        <is>
          <t>No meaningful romance</t>
        </is>
      </c>
      <c r="AH167" s="5" t="inlineStr">
        <is>
          <t>₹20–22 crore</t>
        </is>
      </c>
      <c r="AI167" s="21" t="n">
        <v>22.5</v>
      </c>
      <c r="AJ167" s="21" t="n">
        <v>32.25</v>
      </c>
      <c r="AK167" s="5" t="n"/>
      <c r="AL167" s="5" t="n"/>
      <c r="AM167" s="5" t="inlineStr">
        <is>
          <t>INR crore</t>
        </is>
      </c>
      <c r="AN167" s="5" t="inlineStr">
        <is>
          <t>Average (Box Office India)</t>
        </is>
      </c>
      <c r="AO167" s="18" t="inlineStr">
        <is>
          <t>11 (Box Office India, 2005)</t>
        </is>
      </c>
      <c r="AP167" s="19" t="inlineStr">
        <is>
          <t>Wikipedia reports positive reviews centred on Bachchan and Rani Mukerji: Screen's Devesh Sharma called theirs 'the performance of a lifetime', BBC's Jaspreet Pandohar wrote of 'the never better Bachchan', and The Indian Express called their chemistry 'mesmeric'. India Today wrote that 'the movie belongs to Bachchan and Rani Mukherji'.</t>
        </is>
      </c>
      <c r="AQ167" s="19" t="inlineStr">
        <is>
          <t>Bachchan won Best Actor at the 53rd National Film Awards. At the 51st Filmfare Awards the film won all eleven of its nominations and was the fifth film to win Best Film, Best Director, Best Actor and Best Actress (Wikipedia). Remade in Turkish as Benim Dünyam (2013).</t>
        </is>
      </c>
      <c r="AR167" s="5" t="inlineStr">
        <is>
          <t>SOURCE-001; SOURCE-166; SOURCE-431; SOURCE-451; SOURCE-452</t>
        </is>
      </c>
      <c r="AS167" s="5" t="inlineStr">
        <is>
          <t>High</t>
        </is>
      </c>
      <c r="AT167" s="5" t="inlineStr">
        <is>
          <t>Infobox gross '₹66.6 crore' has no nett/gross label and is not entered. After her sister's wedding Michelle asks Debraj to kiss her; he reluctantly does and then leaves. The relationship is teacher and pupil, so Romance is None with no Romances row. Wikipedia says Box Office India estimated the Hindi version's total at ₹40.94 crore; the archived page's nett ₹22.5 crore and gross ₹32.25 crore are used.</t>
        </is>
      </c>
    </row>
    <row r="168" ht="94" customHeight="1">
      <c r="A168" s="15" t="inlineStr">
        <is>
          <t>FILM-167</t>
        </is>
      </c>
      <c r="B168" s="5" t="inlineStr">
        <is>
          <t>Waqt: The Race Against Time</t>
        </is>
      </c>
      <c r="C168" s="16" t="n">
        <v>38464</v>
      </c>
      <c r="D168" s="17" t="n">
        <v>2005</v>
      </c>
      <c r="E168" s="5" t="inlineStr">
        <is>
          <t>2000s</t>
        </is>
      </c>
      <c r="F168" s="5" t="inlineStr">
        <is>
          <t>Hindi</t>
        </is>
      </c>
      <c r="G168" s="5" t="inlineStr">
        <is>
          <t>Family drama</t>
        </is>
      </c>
      <c r="H168" s="5" t="inlineStr">
        <is>
          <t>Comedy</t>
        </is>
      </c>
      <c r="I168" s="17" t="n">
        <v>150</v>
      </c>
      <c r="J168" s="5" t="inlineStr">
        <is>
          <t>Vipul Amrutlal Shah</t>
        </is>
      </c>
      <c r="K168" s="5" t="inlineStr">
        <is>
          <t>Vipul Amrutlal Shah</t>
        </is>
      </c>
      <c r="L168" s="5" t="inlineStr">
        <is>
          <t>Blockbuster Movie Entertainers; Entertainment One; Eros International</t>
        </is>
      </c>
      <c r="M168" s="5" t="inlineStr">
        <is>
          <t>Aatish Kapadia</t>
        </is>
      </c>
      <c r="N168" s="5" t="inlineStr">
        <is>
          <t>Based on Awajo Vahala Phari Malishu by Aatish Kapadia</t>
        </is>
      </c>
      <c r="O168" s="5" t="inlineStr">
        <is>
          <t>Anu Malik</t>
        </is>
      </c>
      <c r="P168" s="5" t="n"/>
      <c r="Q168" s="5" t="inlineStr">
        <is>
          <t>Sameer; Aatish Kapadia</t>
        </is>
      </c>
      <c r="R168" s="5" t="inlineStr">
        <is>
          <t>Ishwar Chandra Thakur</t>
        </is>
      </c>
      <c r="S168" s="5" t="n"/>
      <c r="T168" s="5" t="inlineStr">
        <is>
          <t>Co-lead</t>
        </is>
      </c>
      <c r="U168" s="20" t="n">
        <v>1</v>
      </c>
      <c r="V168" s="5" t="inlineStr">
        <is>
          <t>Toy manufacturer and industrialist (a former postman, per Rediff)</t>
        </is>
      </c>
      <c r="W168" s="5" t="inlineStr">
        <is>
          <t>A wealthy toy-factory owner who runs the business with his wife Sumitra and dotes on his only son, Aditya.</t>
        </is>
      </c>
      <c r="X168" s="19" t="inlineStr">
        <is>
          <t>Bachchan plays Ishwarchand Thakur, a doting father who indulges his aimless son Aditya. After Aditya secretly marries Pooja and she becomes pregnant, Ishwar and Sumitra throw the couple out to force him to grow up, and Ishwar turns harsh. He hides from Aditya that he has final-stage lung cancer. Aditya becomes responsible and learns the truth, and Ishwar lives to see and name his grandson before he dies.</t>
        </is>
      </c>
      <c r="Y168" s="19" t="inlineStr">
        <is>
          <t>Making his son responsible before he dies.</t>
        </is>
      </c>
      <c r="Z168" s="19" t="inlineStr">
        <is>
          <t>His terminal cancer, which he hides, and his estrangement from Aditya.</t>
        </is>
      </c>
      <c r="AA168" s="19" t="inlineStr">
        <is>
          <t>From an indulgent father to a strict one who gives up his son's affection to secure his future.</t>
        </is>
      </c>
      <c r="AB168" s="19" t="inlineStr">
        <is>
          <t>Virtuous</t>
        </is>
      </c>
      <c r="AC168" s="5" t="inlineStr">
        <is>
          <t>Dies after his grandson's birth, having named the boy after himself.</t>
        </is>
      </c>
      <c r="AD168" s="5" t="inlineStr">
        <is>
          <t>Shefali Shah</t>
        </is>
      </c>
      <c r="AE168" s="5" t="inlineStr">
        <is>
          <t>Minor</t>
        </is>
      </c>
      <c r="AF168" s="20" t="n">
        <v>2</v>
      </c>
      <c r="AG168" s="19" t="inlineStr">
        <is>
          <t>Established relationship</t>
        </is>
      </c>
      <c r="AH168" s="21" t="n">
        <v>16</v>
      </c>
      <c r="AI168" s="21" t="n">
        <v>20.5</v>
      </c>
      <c r="AJ168" s="21" t="n">
        <v>29.5</v>
      </c>
      <c r="AK168" s="5" t="n"/>
      <c r="AL168" s="5" t="n"/>
      <c r="AM168" s="5" t="inlineStr">
        <is>
          <t>INR crore</t>
        </is>
      </c>
      <c r="AN168" s="5" t="inlineStr">
        <is>
          <t>Above Average (Box Office India)</t>
        </is>
      </c>
      <c r="AO168" s="18" t="inlineStr">
        <is>
          <t>9 (Box Office India, 2005)</t>
        </is>
      </c>
      <c r="AP168" s="19" t="inlineStr">
        <is>
          <t>Rediff's Vishal D'Souza said the film 'loses the race' but that the Bachchan–Boman Irani–Rajpal Yadav repartee brings 'laughs aplenty'. Wikipedia quotes one critic who wrote that 'Bachchan proves yet again that he's invincible when it comes to dramatics', and Subhash K. Jha on his 'leonine strides'.</t>
        </is>
      </c>
      <c r="AQ168" s="19" t="n"/>
      <c r="AR168" s="5" t="inlineStr">
        <is>
          <t>SOURCE-001; SOURCE-167; SOURCE-431; SOURCE-453</t>
        </is>
      </c>
      <c r="AS168" s="5" t="inlineStr">
        <is>
          <t>Medium</t>
        </is>
      </c>
      <c r="AT168" s="5" t="inlineStr">
        <is>
          <t>Infobox gross '₹42.48 crore' has no nett/gross label and is not entered.</t>
        </is>
      </c>
    </row>
    <row r="169" ht="94" customHeight="1">
      <c r="A169" s="15" t="inlineStr">
        <is>
          <t>FILM-168</t>
        </is>
      </c>
      <c r="B169" s="5" t="inlineStr">
        <is>
          <t>Bunty Aur Babli</t>
        </is>
      </c>
      <c r="C169" s="16" t="n">
        <v>38499</v>
      </c>
      <c r="D169" s="17" t="n">
        <v>2005</v>
      </c>
      <c r="E169" s="5" t="inlineStr">
        <is>
          <t>2000s</t>
        </is>
      </c>
      <c r="F169" s="5" t="inlineStr">
        <is>
          <t>Hindi</t>
        </is>
      </c>
      <c r="G169" s="5" t="inlineStr">
        <is>
          <t>Crime comedy</t>
        </is>
      </c>
      <c r="H169" s="5" t="n"/>
      <c r="I169" s="17" t="n">
        <v>177</v>
      </c>
      <c r="J169" s="5" t="inlineStr">
        <is>
          <t>Shaad Ali</t>
        </is>
      </c>
      <c r="K169" s="5" t="inlineStr">
        <is>
          <t>Aditya Chopra</t>
        </is>
      </c>
      <c r="L169" s="5" t="inlineStr">
        <is>
          <t>Yash Raj Films</t>
        </is>
      </c>
      <c r="M169" s="5" t="inlineStr">
        <is>
          <t>Jaideep Sahni; Aditya Chopra</t>
        </is>
      </c>
      <c r="N169" s="5" t="n"/>
      <c r="O169" s="5" t="inlineStr">
        <is>
          <t>Shankar–Ehsaan–Loy</t>
        </is>
      </c>
      <c r="P169" s="5" t="n"/>
      <c r="Q169" s="5" t="inlineStr">
        <is>
          <t>Gulzar; Blaaze</t>
        </is>
      </c>
      <c r="R169" s="5" t="inlineStr">
        <is>
          <t>DCP Dashrath Singh</t>
        </is>
      </c>
      <c r="S169" s="5" t="n"/>
      <c r="T169" s="5" t="inlineStr">
        <is>
          <t>Supporting</t>
        </is>
      </c>
      <c r="U169" s="20" t="n">
        <v>1</v>
      </c>
      <c r="V169" s="5" t="inlineStr">
        <is>
          <t>Senior police officer</t>
        </is>
      </c>
      <c r="W169" s="5" t="inlineStr">
        <is>
          <t>'A sarcastic cop hot on the trail' of the con artists (BBC).</t>
        </is>
      </c>
      <c r="X169" s="19" t="inlineStr">
        <is>
          <t>Bachchan plays Dashrath Singh, a sarcastic senior policeman who slowly closes in on the con artists Bunty and Babli, Rakesh and Vimmi, as their scams draw national attention. After a lockdown he catches Rakesh the morning after the couple board a train. Hearing their story and convinced that their wish to go straight is genuine, he lets them go, certain he has finished 'Bunty' and 'Babli' as outlaws.</t>
        </is>
      </c>
      <c r="Y169" s="19" t="inlineStr">
        <is>
          <t>Catching Bunty and Babli.</t>
        </is>
      </c>
      <c r="Z169" s="19" t="inlineStr">
        <is>
          <t>The con artists' disguises and escapes.</t>
        </is>
      </c>
      <c r="AA169" s="19" t="inlineStr">
        <is>
          <t>From relentless pursuer to a pragmatic officer who gives the couple a second chance.</t>
        </is>
      </c>
      <c r="AB169" s="19" t="inlineStr">
        <is>
          <t>Heroic, pragmatic</t>
        </is>
      </c>
      <c r="AC169" s="5" t="inlineStr">
        <is>
          <t>Lets the reformed couple go free.</t>
        </is>
      </c>
      <c r="AD169" s="5" t="n"/>
      <c r="AE169" s="5" t="inlineStr">
        <is>
          <t>None</t>
        </is>
      </c>
      <c r="AF169" s="20" t="n">
        <v>0</v>
      </c>
      <c r="AG169" s="19" t="inlineStr">
        <is>
          <t>No meaningful romance</t>
        </is>
      </c>
      <c r="AH169" s="5" t="n"/>
      <c r="AI169" s="21" t="n">
        <v>35.75</v>
      </c>
      <c r="AJ169" s="21" t="n">
        <v>50.5</v>
      </c>
      <c r="AK169" s="5" t="n"/>
      <c r="AL169" s="5" t="n"/>
      <c r="AM169" s="5" t="inlineStr">
        <is>
          <t>INR crore</t>
        </is>
      </c>
      <c r="AN169" s="5" t="inlineStr">
        <is>
          <t>Hit (Box Office India)</t>
        </is>
      </c>
      <c r="AO169" s="18" t="inlineStr">
        <is>
          <t>2 (Box Office India, 2005)</t>
        </is>
      </c>
      <c r="AP169" s="19" t="inlineStr">
        <is>
          <t>BBC's Jaspreet Pandohar introduced his Dashrath Singh as 'a sarcastic cop hot on the trail of elusive con artists' in a caper 'brimming with fun'.</t>
        </is>
      </c>
      <c r="AQ169" s="19" t="inlineStr">
        <is>
          <t>Nominated for Best Supporting Actor at the 51st Filmfare Awards (Wikipedia).</t>
        </is>
      </c>
      <c r="AR169" s="5" t="inlineStr">
        <is>
          <t>SOURCE-001; SOURCE-168; SOURCE-431; SOURCE-454</t>
        </is>
      </c>
      <c r="AS169" s="5" t="inlineStr">
        <is>
          <t>Medium</t>
        </is>
      </c>
      <c r="AT169" s="5" t="inlineStr">
        <is>
          <t>Infobox gross '₹63.20 crore' has no nett/gross label and is not entered. Wikipedia gives a worldwide gross of about ₹90.4 crore; Box Office India's archived figures are used. The cast list calls him JCP, the Films row DCP and BBC 'Police Commissioner'. The plot extract ends before the film's final scenes.</t>
        </is>
      </c>
    </row>
    <row r="170" ht="64" customHeight="1">
      <c r="A170" s="15" t="inlineStr">
        <is>
          <t>FILM-169</t>
        </is>
      </c>
      <c r="B170" s="5" t="inlineStr">
        <is>
          <t>Parineeta</t>
        </is>
      </c>
      <c r="C170" s="16" t="n">
        <v>38513</v>
      </c>
      <c r="D170" s="17" t="n">
        <v>2005</v>
      </c>
      <c r="E170" s="5" t="inlineStr">
        <is>
          <t>2000s</t>
        </is>
      </c>
      <c r="F170" s="5" t="inlineStr">
        <is>
          <t>Hindi</t>
        </is>
      </c>
      <c r="G170" s="5" t="inlineStr">
        <is>
          <t>Romantic drama</t>
        </is>
      </c>
      <c r="H170" s="5" t="n"/>
      <c r="I170" s="17" t="n">
        <v>130</v>
      </c>
      <c r="J170" s="5" t="inlineStr">
        <is>
          <t>Pradeep Sarkar</t>
        </is>
      </c>
      <c r="K170" s="5" t="inlineStr">
        <is>
          <t>Vidhu Vinod Chopra</t>
        </is>
      </c>
      <c r="L170" s="5" t="inlineStr">
        <is>
          <t>UTV Motion Pictures; Vinod Chopra Films</t>
        </is>
      </c>
      <c r="M170" s="5" t="inlineStr">
        <is>
          <t>Vidhu Vinod Chopra; Pradeep Sarkar; Arnav Chakravarti; Rekha Nigam; Sarat Chandra Chattopadhyay</t>
        </is>
      </c>
      <c r="N170" s="5" t="inlineStr">
        <is>
          <t>Based on Parineeta by Sarat Chandra Chattopadhyay</t>
        </is>
      </c>
      <c r="O170" s="5" t="inlineStr">
        <is>
          <t>Shantanu Moitra</t>
        </is>
      </c>
      <c r="P170" s="5" t="n"/>
      <c r="Q170" s="5" t="inlineStr">
        <is>
          <t>Swanand Kirkire</t>
        </is>
      </c>
      <c r="R170" s="5" t="inlineStr">
        <is>
          <t>Narrator</t>
        </is>
      </c>
      <c r="S170" s="5" t="n"/>
      <c r="T170" s="5" t="inlineStr">
        <is>
          <t>Narrator</t>
        </is>
      </c>
      <c r="U170" s="18" t="n"/>
      <c r="V170" s="5" t="inlineStr">
        <is>
          <t>Not applicable (narrator)</t>
        </is>
      </c>
      <c r="W170" s="5" t="inlineStr">
        <is>
          <t>Not applicable (narrator)</t>
        </is>
      </c>
      <c r="X170" s="19" t="inlineStr">
        <is>
          <t>Bachchan is the narrator: as the credits roll over scenes of 1962 Calcutta, his narration introduces the era (Wikipedia). The story follows the musician Shekhar and his childhood friend Lalita, whose love is tested by his scheming father and his jealousy of Girish.</t>
        </is>
      </c>
      <c r="Y170" s="19" t="inlineStr">
        <is>
          <t>Not applicable</t>
        </is>
      </c>
      <c r="Z170" s="19" t="inlineStr">
        <is>
          <t>Not applicable</t>
        </is>
      </c>
      <c r="AA170" s="19" t="inlineStr">
        <is>
          <t>Not applicable</t>
        </is>
      </c>
      <c r="AB170" s="19" t="inlineStr">
        <is>
          <t>Not applicable</t>
        </is>
      </c>
      <c r="AC170" s="5" t="inlineStr">
        <is>
          <t>Not applicable</t>
        </is>
      </c>
      <c r="AD170" s="5" t="n"/>
      <c r="AE170" s="5" t="inlineStr">
        <is>
          <t>None</t>
        </is>
      </c>
      <c r="AF170" s="20" t="n">
        <v>0</v>
      </c>
      <c r="AG170" s="19" t="inlineStr">
        <is>
          <t>No meaningful romance</t>
        </is>
      </c>
      <c r="AH170" s="5" t="n"/>
      <c r="AI170" s="21" t="n">
        <v>16.5</v>
      </c>
      <c r="AJ170" s="21" t="n">
        <v>23.75</v>
      </c>
      <c r="AK170" s="5" t="n"/>
      <c r="AL170" s="5" t="n"/>
      <c r="AM170" s="5" t="inlineStr">
        <is>
          <t>INR crore</t>
        </is>
      </c>
      <c r="AN170" s="5" t="inlineStr">
        <is>
          <t>Below Average (Box Office India)</t>
        </is>
      </c>
      <c r="AO170" s="18" t="inlineStr">
        <is>
          <t>18 (Box Office India, 2005)</t>
        </is>
      </c>
      <c r="AP170" s="19" t="inlineStr">
        <is>
          <t>No fetched review mentions the narration.</t>
        </is>
      </c>
      <c r="AQ170" s="19" t="n"/>
      <c r="AR170" s="5" t="inlineStr">
        <is>
          <t>SOURCE-001; SOURCE-175; SOURCE-431</t>
        </is>
      </c>
      <c r="AS170" s="5" t="inlineStr">
        <is>
          <t>Medium</t>
        </is>
      </c>
      <c r="AT170" s="5" t="inlineStr">
        <is>
          <t>Infobox gross '₹32.63 crore' has no nett/gross label and is not entered. Wikipedia gives India collections of over Rs 17 crore and separate overseas grosses; Box Office India's archived figures are used.</t>
        </is>
      </c>
    </row>
    <row r="171" ht="94" customHeight="1">
      <c r="A171" s="15" t="inlineStr">
        <is>
          <t>FILM-170</t>
        </is>
      </c>
      <c r="B171" s="5" t="inlineStr">
        <is>
          <t>Paheli</t>
        </is>
      </c>
      <c r="C171" s="16" t="n">
        <v>38527</v>
      </c>
      <c r="D171" s="17" t="n">
        <v>2005</v>
      </c>
      <c r="E171" s="5" t="inlineStr">
        <is>
          <t>2000s</t>
        </is>
      </c>
      <c r="F171" s="5" t="inlineStr">
        <is>
          <t>Hindi</t>
        </is>
      </c>
      <c r="G171" s="5" t="inlineStr">
        <is>
          <t>Fantasy</t>
        </is>
      </c>
      <c r="H171" s="5" t="n"/>
      <c r="I171" s="17" t="n">
        <v>141</v>
      </c>
      <c r="J171" s="5" t="inlineStr">
        <is>
          <t>Amol Palekar</t>
        </is>
      </c>
      <c r="K171" s="5" t="inlineStr">
        <is>
          <t>Gauri Khan</t>
        </is>
      </c>
      <c r="L171" s="5" t="inlineStr">
        <is>
          <t>Red Chillies Entertainment</t>
        </is>
      </c>
      <c r="M171" s="5" t="inlineStr">
        <is>
          <t>Vijayadan Detha; Sandhya Gokhale</t>
        </is>
      </c>
      <c r="N171" s="5" t="inlineStr">
        <is>
          <t>Based on Duvidha by Vijayadan Detha</t>
        </is>
      </c>
      <c r="O171" s="5" t="inlineStr">
        <is>
          <t>M. M. Kreem</t>
        </is>
      </c>
      <c r="P171" s="5" t="inlineStr">
        <is>
          <t>Aadesh Shrivastava</t>
        </is>
      </c>
      <c r="Q171" s="5" t="inlineStr">
        <is>
          <t>Gulzar</t>
        </is>
      </c>
      <c r="R171" s="5" t="inlineStr">
        <is>
          <t>Gadariya</t>
        </is>
      </c>
      <c r="S171" s="5" t="n"/>
      <c r="T171" s="5" t="inlineStr">
        <is>
          <t>Extended special appearance</t>
        </is>
      </c>
      <c r="U171" s="18" t="n"/>
      <c r="V171" s="5" t="inlineStr">
        <is>
          <t>Shepherd</t>
        </is>
      </c>
      <c r="W171" s="5" t="inlineStr">
        <is>
          <t>'An eccentric old shepherd' (Rediff) whom the villagers meet on the road to the king.</t>
        </is>
      </c>
      <c r="X171" s="19" t="inlineStr">
        <is>
          <t>Bachchan plays Gadariya, 'an eccentric old shepherd' (Rediff) whom Kishanlal's family meets on the way to the king, who is to decide which of two identical Kishanlals is real. He sets three tests. When he calls for 'the real lover of Lachchi', the ghost proves his love by entering a water bottle, and Gadariya shuts the bottle, trapping the ghost and revealing the real Kishanlal.</t>
        </is>
      </c>
      <c r="Y171" s="19" t="inlineStr">
        <is>
          <t>Settling the villagers' dispute.</t>
        </is>
      </c>
      <c r="Z171" s="19" t="inlineStr">
        <is>
          <t>Two identical claimants to be Kishanlal.</t>
        </is>
      </c>
      <c r="AA171" s="19" t="inlineStr">
        <is>
          <t>A one-scene figure who resolves the plot.</t>
        </is>
      </c>
      <c r="AB171" s="19" t="inlineStr">
        <is>
          <t>Wise trickster</t>
        </is>
      </c>
      <c r="AC171" s="5" t="inlineStr">
        <is>
          <t>Traps the ghost in a bottle.</t>
        </is>
      </c>
      <c r="AD171" s="5" t="n"/>
      <c r="AE171" s="5" t="inlineStr">
        <is>
          <t>None</t>
        </is>
      </c>
      <c r="AF171" s="20" t="n">
        <v>0</v>
      </c>
      <c r="AG171" s="19" t="inlineStr">
        <is>
          <t>No meaningful romance</t>
        </is>
      </c>
      <c r="AH171" s="21" t="n">
        <v>14</v>
      </c>
      <c r="AI171" s="21" t="n">
        <v>13</v>
      </c>
      <c r="AJ171" s="21" t="n">
        <v>18.75</v>
      </c>
      <c r="AK171" s="5" t="n"/>
      <c r="AL171" s="5" t="n"/>
      <c r="AM171" s="5" t="inlineStr">
        <is>
          <t>INR crore</t>
        </is>
      </c>
      <c r="AN171" s="5" t="inlineStr">
        <is>
          <t>Flop (Box Office India)</t>
        </is>
      </c>
      <c r="AO171" s="18" t="inlineStr">
        <is>
          <t>21 (Box Office India, 2005)</t>
        </is>
      </c>
      <c r="AP171" s="19" t="inlineStr">
        <is>
          <t>Rediff's Raja Sen: 'Amitabh Bachchan, kajal-eyed and wonderfully mad, is startlingly fantastic in this cameo.'</t>
        </is>
      </c>
      <c r="AQ171" s="19" t="n"/>
      <c r="AR171" s="5" t="inlineStr">
        <is>
          <t>SOURCE-001; SOURCE-173; SOURCE-431; SOURCE-455</t>
        </is>
      </c>
      <c r="AS171" s="5" t="inlineStr">
        <is>
          <t>Medium</t>
        </is>
      </c>
      <c r="AT171" s="5" t="inlineStr">
        <is>
          <t>Filmography notes: Special appearance. Infobox gross '₹320 million' has no nett/gross label and is not entered. Wikipedia gives an India nett of ₹18.75 crore, 'average' in India and a 'hit' abroad; Box Office India's archived page gives nett ₹13 crore, gross ₹18.75 crore and Flop, which are used.</t>
        </is>
      </c>
    </row>
    <row r="172" ht="94" customHeight="1">
      <c r="A172" s="15" t="inlineStr">
        <is>
          <t>FILM-171</t>
        </is>
      </c>
      <c r="B172" s="5" t="inlineStr">
        <is>
          <t>Sarkar</t>
        </is>
      </c>
      <c r="C172" s="16" t="n">
        <v>38534</v>
      </c>
      <c r="D172" s="17" t="n">
        <v>2005</v>
      </c>
      <c r="E172" s="5" t="inlineStr">
        <is>
          <t>2000s</t>
        </is>
      </c>
      <c r="F172" s="5" t="inlineStr">
        <is>
          <t>Hindi</t>
        </is>
      </c>
      <c r="G172" s="5" t="inlineStr">
        <is>
          <t>Political crime drama</t>
        </is>
      </c>
      <c r="H172" s="5" t="n"/>
      <c r="I172" s="17" t="n">
        <v>123</v>
      </c>
      <c r="J172" s="5" t="inlineStr">
        <is>
          <t>Ram Gopal Varma</t>
        </is>
      </c>
      <c r="K172" s="5" t="inlineStr">
        <is>
          <t>Parag Sanghvi; Ram Gopal Varma</t>
        </is>
      </c>
      <c r="L172" s="5" t="inlineStr">
        <is>
          <t>RGV Film Company</t>
        </is>
      </c>
      <c r="M172" s="5" t="inlineStr">
        <is>
          <t>Manish Gupta</t>
        </is>
      </c>
      <c r="N172" s="5" t="inlineStr">
        <is>
          <t>Remake of The Godfather</t>
        </is>
      </c>
      <c r="O172" s="5" t="inlineStr">
        <is>
          <t>BapiTutul; Prasanna Shekhar</t>
        </is>
      </c>
      <c r="P172" s="5" t="inlineStr">
        <is>
          <t>Amar Mohile</t>
        </is>
      </c>
      <c r="Q172" s="5" t="inlineStr">
        <is>
          <t>Sandeep Nath</t>
        </is>
      </c>
      <c r="R172" s="5" t="inlineStr">
        <is>
          <t>Subhash Nagre (Sarkar)</t>
        </is>
      </c>
      <c r="S172" s="5" t="n"/>
      <c r="T172" s="5" t="inlineStr">
        <is>
          <t>Lead</t>
        </is>
      </c>
      <c r="U172" s="20" t="n">
        <v>1</v>
      </c>
      <c r="V172" s="5" t="inlineStr">
        <is>
          <t>Political strongman and underworld patriarch</t>
        </is>
      </c>
      <c r="W172" s="5" t="inlineStr">
        <is>
          <t>A powerful Mumbai figure known as Sarkar who delivers justice outside the law to people the police and courts have failed; husband of Pushpa and father of Vishnu and Shankar.</t>
        </is>
      </c>
      <c r="X172" s="19" t="inlineStr">
        <is>
          <t>Bachchan plays Subhash Nagre, 'Sarkar', a Mumbai strongman who delivers rough justice when the law fails. He refuses a Dubai don's deal on moral grounds, is framed for the murder of a political critic and jailed, and survives an attempt on his life. His elder son Vishnu is drawn into a plot to kill him, and his younger son Shankar foils it, destroys his enemies and becomes the new Sarkar.</t>
        </is>
      </c>
      <c r="Y172" s="19" t="inlineStr">
        <is>
          <t>Protecting his people and his family by his own moral code.</t>
        </is>
      </c>
      <c r="Z172" s="19" t="inlineStr">
        <is>
          <t>Rivals who frame him, and his elder son's betrayal.</t>
        </is>
      </c>
      <c r="AA172" s="19" t="inlineStr">
        <is>
          <t>From an all-powerful patriarch to a bedridden father whose younger son succeeds him.</t>
        </is>
      </c>
      <c r="AB172" s="19" t="inlineStr">
        <is>
          <t>Morally ambiguous; vigilante</t>
        </is>
      </c>
      <c r="AC172" s="5" t="inlineStr">
        <is>
          <t>Acquitted; Shankar takes his place as Sarkar while Subhash turns to his family.</t>
        </is>
      </c>
      <c r="AD172" s="5" t="inlineStr">
        <is>
          <t>Supriya Pathak</t>
        </is>
      </c>
      <c r="AE172" s="5" t="inlineStr">
        <is>
          <t>Minor</t>
        </is>
      </c>
      <c r="AF172" s="20" t="n">
        <v>1</v>
      </c>
      <c r="AG172" s="19" t="inlineStr">
        <is>
          <t>Established relationship</t>
        </is>
      </c>
      <c r="AH172" s="21" t="n">
        <v>14</v>
      </c>
      <c r="AI172" s="21" t="n">
        <v>23.5</v>
      </c>
      <c r="AJ172" s="21" t="n">
        <v>33.75</v>
      </c>
      <c r="AK172" s="5" t="n"/>
      <c r="AL172" s="5" t="n"/>
      <c r="AM172" s="5" t="inlineStr">
        <is>
          <t>INR crore</t>
        </is>
      </c>
      <c r="AN172" s="5" t="inlineStr">
        <is>
          <t>Above Average (Box Office India)</t>
        </is>
      </c>
      <c r="AO172" s="18" t="inlineStr">
        <is>
          <t>8 (Box Office India, 2005)</t>
        </is>
      </c>
      <c r="AP172" s="19" t="inlineStr">
        <is>
          <t>Empire called it 'a powerhouse performance'. Rediff's Raja Sen found him 'incredibly restrained' but 'given surprisingly little room to perform' in a film he called 'Coppola by numbers'.</t>
        </is>
      </c>
      <c r="AQ172" s="19" t="inlineStr">
        <is>
          <t>Nominated for Best Actor at the Filmfare Awards and the 7th IIFA Awards (Wikipedia).</t>
        </is>
      </c>
      <c r="AR172" s="5" t="inlineStr">
        <is>
          <t>SOURCE-001; SOURCE-169; SOURCE-431; SOURCE-456; SOURCE-457</t>
        </is>
      </c>
      <c r="AS172" s="5" t="inlineStr">
        <is>
          <t>High</t>
        </is>
      </c>
      <c r="AT172" s="5" t="inlineStr">
        <is>
          <t>Filmography notes: Also playback singer for the songs "Govinda – Song" and Mujhe Jo Sahi Lagta Hai". Infobox gross '₹393 million' has no nett/gross label and is not entered. Rediff calls Pushpa 'Amitabh's submissive wife'; she has no developed relationship in the fetched sources, so there is no Romances row.</t>
        </is>
      </c>
    </row>
    <row r="173" ht="109" customHeight="1">
      <c r="A173" s="15" t="inlineStr">
        <is>
          <t>FILM-172</t>
        </is>
      </c>
      <c r="B173" s="5" t="inlineStr">
        <is>
          <t>Viruddh</t>
        </is>
      </c>
      <c r="C173" s="16" t="n">
        <v>38555</v>
      </c>
      <c r="D173" s="17" t="n">
        <v>2005</v>
      </c>
      <c r="E173" s="5" t="inlineStr">
        <is>
          <t>2000s</t>
        </is>
      </c>
      <c r="F173" s="5" t="inlineStr">
        <is>
          <t>Hindi</t>
        </is>
      </c>
      <c r="G173" s="5" t="inlineStr">
        <is>
          <t>Family drama</t>
        </is>
      </c>
      <c r="H173" s="5" t="inlineStr">
        <is>
          <t>Crime drama</t>
        </is>
      </c>
      <c r="I173" s="17" t="n">
        <v>132</v>
      </c>
      <c r="J173" s="5" t="inlineStr">
        <is>
          <t>Mahesh Manjrekar</t>
        </is>
      </c>
      <c r="K173" s="5" t="inlineStr">
        <is>
          <t>Amitabh Bachchan</t>
        </is>
      </c>
      <c r="L173" s="5" t="inlineStr">
        <is>
          <t>Amitabh Bachchan Corporation Limited; Satyajeet Movies</t>
        </is>
      </c>
      <c r="M173" s="5" t="inlineStr">
        <is>
          <t>Mahesh Manjrekar; Yash-Vinay; Sanjay Pawar</t>
        </is>
      </c>
      <c r="N173" s="5" t="inlineStr">
        <is>
          <t>Remake of Viruddh: Family Comes First</t>
        </is>
      </c>
      <c r="O173" s="5" t="inlineStr">
        <is>
          <t>Background Score; Anand Raj Anand; Roop Kumar Rathod; Bhavdeep Jaipurwale; Ashit Desai; Violin Brothers</t>
        </is>
      </c>
      <c r="P173" s="5" t="n"/>
      <c r="Q173" s="5" t="n"/>
      <c r="R173" s="5" t="inlineStr">
        <is>
          <t>Vidhyadhar Ramkrishhna Patwardhan</t>
        </is>
      </c>
      <c r="S173" s="5" t="n"/>
      <c r="T173" s="5" t="inlineStr">
        <is>
          <t>Lead</t>
        </is>
      </c>
      <c r="U173" s="20" t="n">
        <v>1</v>
      </c>
      <c r="V173" s="5" t="inlineStr">
        <is>
          <t>Not described in the fetched sources</t>
        </is>
      </c>
      <c r="W173" s="5" t="inlineStr">
        <is>
          <t>A middle-class man in his sixties (Bollywood Hungama) whose only son, Amar, works in London and sends part of his salary home.</t>
        </is>
      </c>
      <c r="X173" s="19" t="inlineStr">
        <is>
          <t>Bachchan plays Vidyadhar Patwardhan, who lives contentedly with his wife Sumitra until their only son Amar is killed trying to stop a crime. When the minister's son responsible goes free and the police brand Amar a drug peddler, Vidyadhar sends Amar's pregnant girlfriend Jenny back to London, obtains a gun and shoots the killer after secretly recording his confession. He is exonerated and later lives happily with Sumitra, Jenny and his grandchild.</t>
        </is>
      </c>
      <c r="Y173" s="19" t="inlineStr">
        <is>
          <t>Clearing his dead son's name and getting justice.</t>
        </is>
      </c>
      <c r="Z173" s="19" t="inlineStr">
        <is>
          <t>A minister's son, corrupt police and false charges against Amar.</t>
        </is>
      </c>
      <c r="AA173" s="19" t="inlineStr">
        <is>
          <t>From a contented family man to a grieving father who takes the law into his own hands.</t>
        </is>
      </c>
      <c r="AB173" s="19" t="inlineStr">
        <is>
          <t>Heroic; vigilante</t>
        </is>
      </c>
      <c r="AC173" s="5" t="inlineStr">
        <is>
          <t>Exonerated; lives with Sumitra, Jenny and his grandchild.</t>
        </is>
      </c>
      <c r="AD173" s="5" t="inlineStr">
        <is>
          <t>Sharmila Tagore</t>
        </is>
      </c>
      <c r="AE173" s="5" t="inlineStr">
        <is>
          <t>Secondary</t>
        </is>
      </c>
      <c r="AF173" s="20" t="n">
        <v>5</v>
      </c>
      <c r="AG173" s="19" t="inlineStr">
        <is>
          <t>Established relationship</t>
        </is>
      </c>
      <c r="AH173" s="21" t="n">
        <v>9</v>
      </c>
      <c r="AI173" s="21" t="n">
        <v>9.75</v>
      </c>
      <c r="AJ173" s="21" t="n">
        <v>14</v>
      </c>
      <c r="AK173" s="5" t="n"/>
      <c r="AL173" s="5" t="n"/>
      <c r="AM173" s="5" t="inlineStr">
        <is>
          <t>INR crore</t>
        </is>
      </c>
      <c r="AN173" s="5" t="inlineStr">
        <is>
          <t>Flop (Box Office India)</t>
        </is>
      </c>
      <c r="AO173" s="18" t="inlineStr">
        <is>
          <t>28 (Box Office India, 2005)</t>
        </is>
      </c>
      <c r="AP173" s="19" t="inlineStr">
        <is>
          <t>Rediff's Savera Someshwar called him 'both the star and the soul' of the film and praised his banter with Sharmila Tagore in an engaging first half; Taran Adarsh (Bollywood Hungama, 3/5) found their scenes 'interesting and so identifiable'.</t>
        </is>
      </c>
      <c r="AQ173" s="19" t="n"/>
      <c r="AR173" s="5" t="inlineStr">
        <is>
          <t>SOURCE-001; SOURCE-170; SOURCE-431; SOURCE-458; SOURCE-459</t>
        </is>
      </c>
      <c r="AS173" s="5" t="inlineStr">
        <is>
          <t>High</t>
        </is>
      </c>
      <c r="AT173" s="5" t="inlineStr">
        <is>
          <t>Filmography notes: Also producer. Guest or additional composition credit: Ajay-Atul. Infobox gross '₹ 185.1 million' has no nett/gross label and is not entered.</t>
        </is>
      </c>
    </row>
    <row r="174" ht="79" customHeight="1">
      <c r="A174" s="15" t="inlineStr">
        <is>
          <t>FILM-173</t>
        </is>
      </c>
      <c r="B174" s="5" t="inlineStr">
        <is>
          <t>Ramji Londonwaley</t>
        </is>
      </c>
      <c r="C174" s="16" t="n">
        <v>38597</v>
      </c>
      <c r="D174" s="17" t="n">
        <v>2005</v>
      </c>
      <c r="E174" s="5" t="inlineStr">
        <is>
          <t>2000s</t>
        </is>
      </c>
      <c r="F174" s="5" t="inlineStr">
        <is>
          <t>Hindi</t>
        </is>
      </c>
      <c r="G174" s="5" t="inlineStr">
        <is>
          <t>Comedy-drama</t>
        </is>
      </c>
      <c r="H174" s="5" t="n"/>
      <c r="I174" s="17" t="n">
        <v>154</v>
      </c>
      <c r="J174" s="5" t="inlineStr">
        <is>
          <t>Sanjay Dayma</t>
        </is>
      </c>
      <c r="K174" s="5" t="inlineStr">
        <is>
          <t>Sunanda Murali Manohar</t>
        </is>
      </c>
      <c r="L174" s="5" t="n"/>
      <c r="M174" s="5" t="inlineStr">
        <is>
          <t>Kamal Haasan; Sanjay Dayma; R. Madhavan; Jai Verma; Manish Tiwari; Avantika Hari</t>
        </is>
      </c>
      <c r="N174" s="5" t="inlineStr">
        <is>
          <t>Based on Nala Damayanthi by Mouli, Kamal Haasan</t>
        </is>
      </c>
      <c r="O174" s="5" t="inlineStr">
        <is>
          <t>Vishal Bhardwaj</t>
        </is>
      </c>
      <c r="P174" s="5" t="inlineStr">
        <is>
          <t>Pravin Mani</t>
        </is>
      </c>
      <c r="Q174" s="5" t="n"/>
      <c r="R174" s="5" t="inlineStr">
        <is>
          <t>Himself</t>
        </is>
      </c>
      <c r="S174" s="5" t="n"/>
      <c r="T174" s="5" t="inlineStr">
        <is>
          <t>Self appearance</t>
        </is>
      </c>
      <c r="U174" s="18" t="n"/>
      <c r="V174" s="5" t="inlineStr">
        <is>
          <t>Not applicable (himself)</t>
        </is>
      </c>
      <c r="W174" s="5" t="inlineStr">
        <is>
          <t>Not applicable (himself)</t>
        </is>
      </c>
      <c r="X174" s="19" t="inlineStr">
        <is>
          <t>Bachchan appears as himself at the end: the mystery guest everyone awaits to inaugurate the restaurant turns out to be Bachchan, and the film ends with him cutting the ribbon (Wikipedia). The film follows Ramji, a Bihari cook who works illegally in London to pay his sister's dowry and agrees to a marriage of convenience.</t>
        </is>
      </c>
      <c r="Y174" s="19" t="inlineStr">
        <is>
          <t>Not applicable</t>
        </is>
      </c>
      <c r="Z174" s="19" t="inlineStr">
        <is>
          <t>Not applicable</t>
        </is>
      </c>
      <c r="AA174" s="19" t="inlineStr">
        <is>
          <t>Not applicable</t>
        </is>
      </c>
      <c r="AB174" s="19" t="inlineStr">
        <is>
          <t>Not applicable</t>
        </is>
      </c>
      <c r="AC174" s="5" t="inlineStr">
        <is>
          <t>Not applicable</t>
        </is>
      </c>
      <c r="AD174" s="5" t="n"/>
      <c r="AE174" s="5" t="inlineStr">
        <is>
          <t>None</t>
        </is>
      </c>
      <c r="AF174" s="20" t="n">
        <v>0</v>
      </c>
      <c r="AG174" s="19" t="inlineStr">
        <is>
          <t>No meaningful romance</t>
        </is>
      </c>
      <c r="AH174" s="21" t="n">
        <v>4</v>
      </c>
      <c r="AI174" s="5" t="n"/>
      <c r="AJ174" s="5" t="n"/>
      <c r="AK174" s="5" t="n"/>
      <c r="AL174" s="5" t="n"/>
      <c r="AM174" s="5" t="inlineStr">
        <is>
          <t>INR crore</t>
        </is>
      </c>
      <c r="AN174" s="5" t="n"/>
      <c r="AO174" s="18" t="n"/>
      <c r="AP174" s="19" t="inlineStr">
        <is>
          <t>The fetched sources do not assess his appearance.</t>
        </is>
      </c>
      <c r="AQ174" s="19" t="n"/>
      <c r="AR174" s="5" t="inlineStr">
        <is>
          <t>SOURCE-001; SOURCE-174</t>
        </is>
      </c>
      <c r="AS174" s="5" t="inlineStr">
        <is>
          <t>Medium</t>
        </is>
      </c>
      <c r="AT174" s="5" t="inlineStr">
        <is>
          <t>Filmography notes: Guest appearance. Infobox gross '₹ 2.95 crore' has no nett/gross label and is not entered. Not in Box Office India's archived 2005 list.</t>
        </is>
      </c>
    </row>
    <row r="175" ht="94" customHeight="1">
      <c r="A175" s="15" t="inlineStr">
        <is>
          <t>FILM-174</t>
        </is>
      </c>
      <c r="B175" s="5" t="inlineStr">
        <is>
          <t>Dil Jo Bhi Kahey...</t>
        </is>
      </c>
      <c r="C175" s="16" t="n">
        <v>38618</v>
      </c>
      <c r="D175" s="17" t="n">
        <v>2005</v>
      </c>
      <c r="E175" s="5" t="inlineStr">
        <is>
          <t>2000s</t>
        </is>
      </c>
      <c r="F175" s="5" t="inlineStr">
        <is>
          <t>Hindi</t>
        </is>
      </c>
      <c r="G175" s="5" t="inlineStr">
        <is>
          <t>Romantic comedy</t>
        </is>
      </c>
      <c r="H175" s="5" t="inlineStr">
        <is>
          <t>Family drama</t>
        </is>
      </c>
      <c r="I175" s="17" t="n">
        <v>144</v>
      </c>
      <c r="J175" s="5" t="inlineStr">
        <is>
          <t>Romesh Sharma</t>
        </is>
      </c>
      <c r="K175" s="5" t="inlineStr">
        <is>
          <t>Romesh Sharma</t>
        </is>
      </c>
      <c r="L175" s="5" t="inlineStr">
        <is>
          <t>Romesh Films</t>
        </is>
      </c>
      <c r="M175" s="5" t="inlineStr">
        <is>
          <t>Romesh Sharma</t>
        </is>
      </c>
      <c r="N175" s="5" t="inlineStr">
        <is>
          <t>Based on C'est La Vie by Romesh Sharma</t>
        </is>
      </c>
      <c r="O175" s="5" t="inlineStr">
        <is>
          <t>Shankar–Ehsaan–Loy</t>
        </is>
      </c>
      <c r="P175" s="5" t="n"/>
      <c r="Q175" s="5" t="n"/>
      <c r="R175" s="5" t="inlineStr">
        <is>
          <t>Shekhar Sinha</t>
        </is>
      </c>
      <c r="S175" s="5" t="n"/>
      <c r="T175" s="5" t="inlineStr">
        <is>
          <t>Supporting</t>
        </is>
      </c>
      <c r="U175" s="20" t="n">
        <v>1</v>
      </c>
      <c r="V175" s="5" t="inlineStr">
        <is>
          <t>Not described in the fetched sources</t>
        </is>
      </c>
      <c r="W175" s="5" t="inlineStr">
        <is>
          <t>A Hindu Indo-Mauritian family man in Mauritius, married to Sandhya, whose son Jai studies in Stockholm (Wikipedia).</t>
        </is>
      </c>
      <c r="X175" s="19" t="inlineStr">
        <is>
          <t>Bachchan plays Shekhar Sinha, Jai's 'pampering Pa' (Rediff), an Indo-Mauritian father whose son falls in love with Sophie, a Catholic Franco-Mauritian, while studying in Stockholm. Jai's mother Sandhya objects to Sophie's faith and her father to Jai's ethnicity; the couple are accepted only after Jai's fiancée Gayatri fakes Sophie's pregnancy. Rediff singles out his liveliness in the song 'Mere Munna'.</t>
        </is>
      </c>
      <c r="Y175" s="19" t="inlineStr">
        <is>
          <t>His son's happiness.</t>
        </is>
      </c>
      <c r="Z175" s="19" t="inlineStr">
        <is>
          <t>His family's opposition to Jai's Catholic girlfriend.</t>
        </is>
      </c>
      <c r="AA175" s="19" t="inlineStr">
        <is>
          <t>An affectionate father in a supporting role; no arc is described.</t>
        </is>
      </c>
      <c r="AB175" s="19" t="inlineStr">
        <is>
          <t>Benevolent</t>
        </is>
      </c>
      <c r="AC175" s="5" t="inlineStr">
        <is>
          <t>His son's romance is accepted by both families.</t>
        </is>
      </c>
      <c r="AD175" s="5" t="inlineStr">
        <is>
          <t>Revathy</t>
        </is>
      </c>
      <c r="AE175" s="5" t="inlineStr">
        <is>
          <t>Minor</t>
        </is>
      </c>
      <c r="AF175" s="20" t="n">
        <v>1</v>
      </c>
      <c r="AG175" s="19" t="inlineStr">
        <is>
          <t>Established relationship</t>
        </is>
      </c>
      <c r="AH175" s="5" t="n"/>
      <c r="AI175" s="5" t="n"/>
      <c r="AJ175" s="5" t="n"/>
      <c r="AK175" s="5" t="n"/>
      <c r="AL175" s="5" t="n"/>
      <c r="AM175" s="5" t="n"/>
      <c r="AN175" s="5" t="n"/>
      <c r="AO175" s="18" t="n"/>
      <c r="AP175" s="19" t="inlineStr">
        <is>
          <t>Rediff's Sukanya Verma: 'His portrayal of an affectionate father is lined with warmth and spirit.' Wikipedia quotes a critic who said the supporting cast, 'particularly Bachchan', brought passion to the film.</t>
        </is>
      </c>
      <c r="AQ175" s="19" t="n"/>
      <c r="AR175" s="5" t="inlineStr">
        <is>
          <t>SOURCE-001; SOURCE-171; SOURCE-460</t>
        </is>
      </c>
      <c r="AS175" s="5" t="inlineStr">
        <is>
          <t>Medium</t>
        </is>
      </c>
      <c r="AT175" s="5" t="inlineStr">
        <is>
          <t>The cast list credits Revathi Nair; Rediff calls her Revathy. Not in Box Office India's archived 2005 list.</t>
        </is>
      </c>
    </row>
    <row r="176" ht="79" customHeight="1">
      <c r="A176" s="15" t="inlineStr">
        <is>
          <t>FILM-175</t>
        </is>
      </c>
      <c r="B176" s="5" t="inlineStr">
        <is>
          <t>Amrithadhare</t>
        </is>
      </c>
      <c r="C176" s="16" t="n">
        <v>38632</v>
      </c>
      <c r="D176" s="17" t="n">
        <v>2005</v>
      </c>
      <c r="E176" s="5" t="inlineStr">
        <is>
          <t>2000s</t>
        </is>
      </c>
      <c r="F176" s="5" t="inlineStr">
        <is>
          <t>Kannada</t>
        </is>
      </c>
      <c r="G176" s="5" t="inlineStr">
        <is>
          <t>Romantic drama</t>
        </is>
      </c>
      <c r="H176" s="5" t="n"/>
      <c r="I176" s="17" t="n">
        <v>144</v>
      </c>
      <c r="J176" s="5" t="inlineStr">
        <is>
          <t>Nagathihalli Chandrashekhar</t>
        </is>
      </c>
      <c r="K176" s="5" t="inlineStr">
        <is>
          <t>Nagathihalli Chandrashekhar</t>
        </is>
      </c>
      <c r="L176" s="5" t="inlineStr">
        <is>
          <t>Nagathihalli Cine Creations</t>
        </is>
      </c>
      <c r="M176" s="5" t="inlineStr">
        <is>
          <t>Ramesh Aravind; Nagathihalli Chandrashekhar</t>
        </is>
      </c>
      <c r="N176" s="5" t="n"/>
      <c r="O176" s="5" t="inlineStr">
        <is>
          <t>Mano Murthy</t>
        </is>
      </c>
      <c r="P176" s="5" t="n"/>
      <c r="Q176" s="5" t="inlineStr">
        <is>
          <t>Nagathihalli Chandrashekhar</t>
        </is>
      </c>
      <c r="R176" s="5" t="inlineStr">
        <is>
          <t>Himself</t>
        </is>
      </c>
      <c r="S176" s="5" t="n"/>
      <c r="T176" s="5" t="inlineStr">
        <is>
          <t>Self appearance</t>
        </is>
      </c>
      <c r="U176" s="18" t="n"/>
      <c r="V176" s="5" t="inlineStr">
        <is>
          <t>Not applicable (himself)</t>
        </is>
      </c>
      <c r="W176" s="5" t="inlineStr">
        <is>
          <t>Not applicable (himself)</t>
        </is>
      </c>
      <c r="X176" s="19" t="inlineStr">
        <is>
          <t>Bachchan appears as himself in a six-minute guest role (Wikipedia) near the end of this Kannada marital drama, delivering its message that 'three days of meaningful living is worth many lifetimes of meaningless existence' (Rediff). The film follows Puru and Amritha, a married couple who behave like lovers but quarrel over money and children.</t>
        </is>
      </c>
      <c r="Y176" s="19" t="inlineStr">
        <is>
          <t>Not applicable</t>
        </is>
      </c>
      <c r="Z176" s="19" t="inlineStr">
        <is>
          <t>Not applicable</t>
        </is>
      </c>
      <c r="AA176" s="19" t="inlineStr">
        <is>
          <t>Not applicable</t>
        </is>
      </c>
      <c r="AB176" s="19" t="inlineStr">
        <is>
          <t>Not applicable</t>
        </is>
      </c>
      <c r="AC176" s="5" t="inlineStr">
        <is>
          <t>Not applicable</t>
        </is>
      </c>
      <c r="AD176" s="5" t="n"/>
      <c r="AE176" s="5" t="inlineStr">
        <is>
          <t>None</t>
        </is>
      </c>
      <c r="AF176" s="20" t="n">
        <v>0</v>
      </c>
      <c r="AG176" s="19" t="inlineStr">
        <is>
          <t>No meaningful romance</t>
        </is>
      </c>
      <c r="AH176" s="5" t="n"/>
      <c r="AI176" s="5" t="n"/>
      <c r="AJ176" s="5" t="n"/>
      <c r="AK176" s="5" t="n"/>
      <c r="AL176" s="5" t="n"/>
      <c r="AM176" s="5" t="n"/>
      <c r="AN176" s="5" t="n"/>
      <c r="AO176" s="18" t="n"/>
      <c r="AP176" s="19" t="inlineStr">
        <is>
          <t>Rediff's Lata Jha called the film 'a must watch' and quoted the message delivered in his 'flash appearance'.</t>
        </is>
      </c>
      <c r="AQ176" s="19" t="n"/>
      <c r="AR176" s="5" t="inlineStr">
        <is>
          <t>SOURCE-001; SOURCE-176; SOURCE-461</t>
        </is>
      </c>
      <c r="AS176" s="5" t="inlineStr">
        <is>
          <t>Medium</t>
        </is>
      </c>
      <c r="AT176" s="5" t="inlineStr">
        <is>
          <t>Filmography notes: Kannada film; Guest appearance. Wikipedia says the lead actor Dhyan helped bring Bachchan in for the guest role.</t>
        </is>
      </c>
    </row>
    <row r="177" ht="94" customHeight="1">
      <c r="A177" s="15" t="inlineStr">
        <is>
          <t>FILM-176</t>
        </is>
      </c>
      <c r="B177" s="5" t="inlineStr">
        <is>
          <t>Ek Ajnabee</t>
        </is>
      </c>
      <c r="C177" s="16" t="n">
        <v>38695</v>
      </c>
      <c r="D177" s="17" t="n">
        <v>2005</v>
      </c>
      <c r="E177" s="5" t="inlineStr">
        <is>
          <t>2000s</t>
        </is>
      </c>
      <c r="F177" s="5" t="inlineStr">
        <is>
          <t>Hindi</t>
        </is>
      </c>
      <c r="G177" s="5" t="inlineStr">
        <is>
          <t>Action thriller</t>
        </is>
      </c>
      <c r="H177" s="5" t="n"/>
      <c r="I177" s="17" t="n">
        <v>143</v>
      </c>
      <c r="J177" s="5" t="inlineStr">
        <is>
          <t>Apoorva Lakhia</t>
        </is>
      </c>
      <c r="K177" s="5" t="inlineStr">
        <is>
          <t>Bunty Walia; Jaspreet Singh Walia</t>
        </is>
      </c>
      <c r="L177" s="5" t="inlineStr">
        <is>
          <t>G. S. Entertainment Pvt. Ltd.</t>
        </is>
      </c>
      <c r="M177" s="5" t="inlineStr">
        <is>
          <t>Manoj Tyagi; Apoorva Lakhia</t>
        </is>
      </c>
      <c r="N177" s="5" t="inlineStr">
        <is>
          <t>Based on Man on Fire by A. J. Quinnell</t>
        </is>
      </c>
      <c r="O177" s="5" t="inlineStr">
        <is>
          <t>Vishal–Shekhar; Amar Mohile</t>
        </is>
      </c>
      <c r="P177" s="5" t="n"/>
      <c r="Q177" s="5" t="inlineStr">
        <is>
          <t>Sameer; Vishal Dadlani; Jaideep Sahni; Lalit Tiwari</t>
        </is>
      </c>
      <c r="R177" s="5" t="inlineStr">
        <is>
          <t>Col. Suryaveer Singh (Surya)</t>
        </is>
      </c>
      <c r="S177" s="5" t="n"/>
      <c r="T177" s="5" t="inlineStr">
        <is>
          <t>Lead</t>
        </is>
      </c>
      <c r="U177" s="20" t="n">
        <v>1</v>
      </c>
      <c r="V177" s="5" t="inlineStr">
        <is>
          <t>Retired Indian Army colonel; bodyguard</t>
        </is>
      </c>
      <c r="W177" s="5" t="inlineStr">
        <is>
          <t>A bitter, heavy-drinking ex-Army officer haunted by having accidentally shot dead two children during an operation against terrorists in Kashmir (Rediff).</t>
        </is>
      </c>
      <c r="X177" s="19" t="inlineStr">
        <is>
          <t>Bachchan plays Colonel Suryaveer Singh, hired through his old comrade Shekhar to guard eight-year-old Anamika in Bangkok. The child wins over the alcoholic, guilt-ridden colonel. Badly wounded when she is kidnapped, he hunts the gang and discovers that Shekhar was behind the kidnappings. He rescues Anamika, kills Shekhar and stays in her life, becoming her mentor fifteen years later.</t>
        </is>
      </c>
      <c r="Y177" s="19" t="inlineStr">
        <is>
          <t>Rescuing Anamika.</t>
        </is>
      </c>
      <c r="Z177" s="19" t="inlineStr">
        <is>
          <t>The kidnappers, and his friend Shekhar's betrayal.</t>
        </is>
      </c>
      <c r="AA177" s="19" t="inlineStr">
        <is>
          <t>From a bitter drunk to a protector given 'a new meaning to life' (Rediff).</t>
        </is>
      </c>
      <c r="AB177" s="19" t="inlineStr">
        <is>
          <t>Heroic, flawed</t>
        </is>
      </c>
      <c r="AC177" s="5" t="inlineStr">
        <is>
          <t>Survives, kills Shekhar and stays with Anamika and her mother; later her mentor.</t>
        </is>
      </c>
      <c r="AD177" s="5" t="n"/>
      <c r="AE177" s="5" t="inlineStr">
        <is>
          <t>None</t>
        </is>
      </c>
      <c r="AF177" s="20" t="n">
        <v>0</v>
      </c>
      <c r="AG177" s="19" t="inlineStr">
        <is>
          <t>No meaningful romance</t>
        </is>
      </c>
      <c r="AH177" s="5" t="n"/>
      <c r="AI177" s="5" t="n"/>
      <c r="AJ177" s="5" t="n"/>
      <c r="AK177" s="5" t="n"/>
      <c r="AL177" s="5" t="n"/>
      <c r="AM177" s="5" t="n"/>
      <c r="AN177" s="5" t="n"/>
      <c r="AO177" s="18" t="n"/>
      <c r="AP177" s="19" t="inlineStr">
        <is>
          <t>Rediff's Vipin Vijayan said the film 'reinvents Vijay Dinanath Chauhan' and that Bachchan and Rucha Vaidya 'are pillars of this movie'; BBC Shropshire's Manish Gajjar called it 'a must-see if you are an Amitabh fan' (Wikipedia).</t>
        </is>
      </c>
      <c r="AQ177" s="19" t="n"/>
      <c r="AR177" s="5" t="inlineStr">
        <is>
          <t>SOURCE-001; SOURCE-172; SOURCE-462; SOURCE-463</t>
        </is>
      </c>
      <c r="AS177" s="5" t="inlineStr">
        <is>
          <t>Medium</t>
        </is>
      </c>
      <c r="AT177" s="5" t="inlineStr">
        <is>
          <t>Wikipedia's plot says Surya 'spends the rest of his life with Anamika and her mother', but no source describes a romance with the mother, Nikasha, so Romance is None. Not in Box Office India's archived 2005 list; Wikipedia gives only a UK opening weekend of £35,058.</t>
        </is>
      </c>
    </row>
    <row r="178" ht="109" customHeight="1">
      <c r="A178" s="15" t="inlineStr">
        <is>
          <t>FILM-177</t>
        </is>
      </c>
      <c r="B178" s="5" t="inlineStr">
        <is>
          <t>Family</t>
        </is>
      </c>
      <c r="C178" s="16" t="n">
        <v>38730</v>
      </c>
      <c r="D178" s="17" t="n">
        <v>2006</v>
      </c>
      <c r="E178" s="5" t="inlineStr">
        <is>
          <t>2000s</t>
        </is>
      </c>
      <c r="F178" s="5" t="inlineStr">
        <is>
          <t>Hindi</t>
        </is>
      </c>
      <c r="G178" s="5" t="inlineStr">
        <is>
          <t>Action thriller</t>
        </is>
      </c>
      <c r="H178" s="5" t="inlineStr">
        <is>
          <t>Crime drama</t>
        </is>
      </c>
      <c r="I178" s="17" t="n">
        <v>154</v>
      </c>
      <c r="J178" s="5" t="inlineStr">
        <is>
          <t>Rajkumar Santoshi</t>
        </is>
      </c>
      <c r="K178" s="5" t="inlineStr">
        <is>
          <t>Keshu Ramsay</t>
        </is>
      </c>
      <c r="L178" s="5" t="inlineStr">
        <is>
          <t>DMS Films Private Limited</t>
        </is>
      </c>
      <c r="M178" s="5" t="inlineStr">
        <is>
          <t>Shaktimaan Talwar; Ashok Raut; Rajat Arora; Shridhar Raghavan; Rajkumar Santoshi</t>
        </is>
      </c>
      <c r="N178" s="5" t="n"/>
      <c r="O178" s="5" t="inlineStr">
        <is>
          <t>Ram Sampath</t>
        </is>
      </c>
      <c r="P178" s="5" t="n"/>
      <c r="Q178" s="5" t="inlineStr">
        <is>
          <t>Sameer</t>
        </is>
      </c>
      <c r="R178" s="5" t="inlineStr">
        <is>
          <t>Virendra (Viren) Sahai</t>
        </is>
      </c>
      <c r="S178" s="5" t="n"/>
      <c r="T178" s="5" t="inlineStr">
        <is>
          <t>Antagonist</t>
        </is>
      </c>
      <c r="U178" s="20" t="n">
        <v>1</v>
      </c>
      <c r="V178" s="5" t="inlineStr">
        <is>
          <t>Underworld don</t>
        </is>
      </c>
      <c r="W178" s="5" t="inlineStr">
        <is>
          <t>A dreaded gangster based in Bangkok, husband of Sharda and father of Abhir and Smita.</t>
        </is>
      </c>
      <c r="X178" s="19" t="inlineStr">
        <is>
          <t>Bachchan plays Viren Sahi, a Bangkok-based don who comes to India to avenge an attack on his son Abhir and kills Shekhar, a bystander trying to help the wounded. Shekhar's brother Aryan kidnaps Viren's family, and Viren's wife dies when Abhir accidentally shoots her. A changed Viren surrenders, but Abhir turns on him and Viren kills his son; Aryan spares him, saying his punishment is to live.</t>
        </is>
      </c>
      <c r="Y178" s="19" t="inlineStr">
        <is>
          <t>Revenge on his rival Khan, then saving his family.</t>
        </is>
      </c>
      <c r="Z178" s="19" t="inlineStr">
        <is>
          <t>Aryan's vendetta, and his son Abhir's betrayal.</t>
        </is>
      </c>
      <c r="AA178" s="19" t="inlineStr">
        <is>
          <t>From a ruthless don to a broken father who loses his wife and kills his own son.</t>
        </is>
      </c>
      <c r="AB178" s="19" t="inlineStr">
        <is>
          <t>Villainous, later remorseful</t>
        </is>
      </c>
      <c r="AC178" s="5" t="inlineStr">
        <is>
          <t>Left alive and devastated after killing Abhir.</t>
        </is>
      </c>
      <c r="AD178" s="5" t="inlineStr">
        <is>
          <t>Shernaz Patel</t>
        </is>
      </c>
      <c r="AE178" s="5" t="inlineStr">
        <is>
          <t>Minor</t>
        </is>
      </c>
      <c r="AF178" s="20" t="n">
        <v>1</v>
      </c>
      <c r="AG178" s="19" t="inlineStr">
        <is>
          <t>Established relationship</t>
        </is>
      </c>
      <c r="AH178" s="21" t="n">
        <v>25</v>
      </c>
      <c r="AI178" s="21" t="n">
        <v>7.75</v>
      </c>
      <c r="AJ178" s="21" t="n">
        <v>11</v>
      </c>
      <c r="AK178" s="5" t="n"/>
      <c r="AL178" s="5" t="n"/>
      <c r="AM178" s="5" t="inlineStr">
        <is>
          <t>INR crore</t>
        </is>
      </c>
      <c r="AN178" s="5" t="inlineStr">
        <is>
          <t>Disaster (Box Office India)</t>
        </is>
      </c>
      <c r="AO178" s="18" t="inlineStr">
        <is>
          <t>28 (Box Office India, 2006)</t>
        </is>
      </c>
      <c r="AP178" s="19" t="inlineStr">
        <is>
          <t>India Today called it a 'Missing-in-Action performance' in 'a poorly written role'; Rediff's Raja Sen said the stars 'just went through the motions after pocketing fat paychecks'.</t>
        </is>
      </c>
      <c r="AQ178" s="19" t="n"/>
      <c r="AR178" s="5" t="inlineStr">
        <is>
          <t>SOURCE-001; SOURCE-177; SOURCE-432; SOURCE-464; SOURCE-465</t>
        </is>
      </c>
      <c r="AS178" s="5" t="inlineStr">
        <is>
          <t>Medium</t>
        </is>
      </c>
      <c r="AT178" s="5" t="inlineStr">
        <is>
          <t>Filmography notes: Also producer. Infobox gross '₹14.59 crore' has no nett/gross label and is not entered. Box Office India lists the film as 'Family - Ties Of Blood'. Rediff places the don in Dubai; Wikipedia and India Today say Bangkok. The wife's part ends with her accidental death, with no developed relationship in the sources, so there is no Romances row.</t>
        </is>
      </c>
    </row>
    <row r="179" ht="94" customHeight="1">
      <c r="A179" s="15" t="inlineStr">
        <is>
          <t>FILM-178</t>
        </is>
      </c>
      <c r="B179" s="5" t="inlineStr">
        <is>
          <t>Darna Zaroori Hai</t>
        </is>
      </c>
      <c r="C179" s="16" t="n">
        <v>38835</v>
      </c>
      <c r="D179" s="17" t="n">
        <v>2006</v>
      </c>
      <c r="E179" s="5" t="inlineStr">
        <is>
          <t>2000s</t>
        </is>
      </c>
      <c r="F179" s="5" t="inlineStr">
        <is>
          <t>Hindi</t>
        </is>
      </c>
      <c r="G179" s="5" t="inlineStr">
        <is>
          <t>Anthology horror</t>
        </is>
      </c>
      <c r="H179" s="5" t="n"/>
      <c r="I179" s="17" t="n">
        <v>108</v>
      </c>
      <c r="J179" s="5" t="inlineStr">
        <is>
          <t>Sajid Khan; Ram Gopal Varma; Prawaal Raman; Vivek Shah; Jiji Philip; J. D. Chakravarthy; Manish Gupta</t>
        </is>
      </c>
      <c r="K179" s="5" t="inlineStr">
        <is>
          <t>Ram Gopal Varma; Satish Kaushik</t>
        </is>
      </c>
      <c r="L179" s="5" t="inlineStr">
        <is>
          <t>RGV Film Company; Sahara One Motion Pictures</t>
        </is>
      </c>
      <c r="M179" s="5" t="inlineStr">
        <is>
          <t>Sajid Khan; Prawaal Raman; Ashish Deo; Nikhil Mishra; Manish Gupta</t>
        </is>
      </c>
      <c r="N179" s="5" t="n"/>
      <c r="O179" s="5" t="inlineStr">
        <is>
          <t>Salim–Sulaiman; Nitin Raikwar</t>
        </is>
      </c>
      <c r="P179" s="5" t="n"/>
      <c r="Q179" s="5" t="n"/>
      <c r="R179" s="5" t="inlineStr">
        <is>
          <t>Professor Sunil Khanna</t>
        </is>
      </c>
      <c r="S179" s="5" t="n"/>
      <c r="T179" s="5" t="inlineStr">
        <is>
          <t>Ensemble lead</t>
        </is>
      </c>
      <c r="U179" s="20" t="n">
        <v>1</v>
      </c>
      <c r="V179" s="5" t="inlineStr">
        <is>
          <t>Professor (tutors a biotechnology student)</t>
        </is>
      </c>
      <c r="W179" s="5" t="inlineStr">
        <is>
          <t>An aged professor who tutors a student at home.</t>
        </is>
      </c>
      <c r="X179" s="19" t="inlineStr">
        <is>
          <t>Bachchan plays Professor Sunil Khanna in 'Imaginary Ghost', Ram Gopal Varma's segment of the anthology. Tutoring his student Altaaf at home, he keeps pointing out an invisible presence and warns Altaaf not to leave or the ghost will follow him. He describes the ghost as his own double with a hollow face and a hat, and his reflection in the mirror turns out to match it.</t>
        </is>
      </c>
      <c r="Y179" s="19" t="inlineStr">
        <is>
          <t>Not described in this short segment.</t>
        </is>
      </c>
      <c r="Z179" s="19" t="inlineStr">
        <is>
          <t>An unseen presence in his house.</t>
        </is>
      </c>
      <c r="AA179" s="19" t="n"/>
      <c r="AB179" s="19" t="inlineStr">
        <is>
          <t>Ambiguous</t>
        </is>
      </c>
      <c r="AC179" s="5" t="inlineStr">
        <is>
          <t>His mirror reflection is revealed to be the ghost he describes.</t>
        </is>
      </c>
      <c r="AD179" s="5" t="n"/>
      <c r="AE179" s="5" t="inlineStr">
        <is>
          <t>None</t>
        </is>
      </c>
      <c r="AF179" s="20" t="n">
        <v>0</v>
      </c>
      <c r="AG179" s="19" t="inlineStr">
        <is>
          <t>No meaningful romance</t>
        </is>
      </c>
      <c r="AH179" s="21" t="n">
        <v>8.75</v>
      </c>
      <c r="AI179" s="5" t="n"/>
      <c r="AJ179" s="5" t="n"/>
      <c r="AK179" s="5" t="n"/>
      <c r="AL179" s="5" t="n"/>
      <c r="AM179" s="5" t="inlineStr">
        <is>
          <t>INR crore</t>
        </is>
      </c>
      <c r="AN179" s="5" t="n"/>
      <c r="AO179" s="18" t="n"/>
      <c r="AP179" s="19" t="inlineStr">
        <is>
          <t>Taran Adarsh (Bollywood Hungama, 1.5/5) said the segment 'has more of shock-value' than fright and 'doesn't create much of an impact'.</t>
        </is>
      </c>
      <c r="AQ179" s="19" t="n"/>
      <c r="AR179" s="5" t="inlineStr">
        <is>
          <t>SOURCE-001; SOURCE-178; SOURCE-466</t>
        </is>
      </c>
      <c r="AS179" s="5" t="inlineStr">
        <is>
          <t>Medium</t>
        </is>
      </c>
      <c r="AT179" s="5" t="inlineStr">
        <is>
          <t>Filmography notes: Segment : Imaginary Ghost. Infobox gross '₹10.65 crore' has no nett/gross label and is not entered. Role type is Ensemble lead because he leads one of the anthology's segments. Wikipedia numbers the segment Story 1; Bollywood Hungama calls it Story 2. Not in Box Office India's archived 2006 list.</t>
        </is>
      </c>
    </row>
    <row r="180" ht="109" customHeight="1">
      <c r="A180" s="15" t="inlineStr">
        <is>
          <t>FILM-179</t>
        </is>
      </c>
      <c r="B180" s="5" t="inlineStr">
        <is>
          <t>Kabhi Alvida Naa Kehna</t>
        </is>
      </c>
      <c r="C180" s="16" t="n">
        <v>38940</v>
      </c>
      <c r="D180" s="17" t="n">
        <v>2006</v>
      </c>
      <c r="E180" s="5" t="inlineStr">
        <is>
          <t>2000s</t>
        </is>
      </c>
      <c r="F180" s="5" t="inlineStr">
        <is>
          <t>Hindi</t>
        </is>
      </c>
      <c r="G180" s="5" t="inlineStr">
        <is>
          <t>Romantic drama</t>
        </is>
      </c>
      <c r="H180" s="5" t="inlineStr">
        <is>
          <t>Musical</t>
        </is>
      </c>
      <c r="I180" s="17" t="n">
        <v>192</v>
      </c>
      <c r="J180" s="5" t="inlineStr">
        <is>
          <t>Karan Johar</t>
        </is>
      </c>
      <c r="K180" s="5" t="inlineStr">
        <is>
          <t>Hiroo Yash Johar</t>
        </is>
      </c>
      <c r="L180" s="5" t="inlineStr">
        <is>
          <t>Dharma Productions</t>
        </is>
      </c>
      <c r="M180" s="5" t="inlineStr">
        <is>
          <t>Karan Johar; Shibani Bathija</t>
        </is>
      </c>
      <c r="N180" s="5" t="n"/>
      <c r="O180" s="5" t="inlineStr">
        <is>
          <t>Shankar–Ehsaan–Loy</t>
        </is>
      </c>
      <c r="P180" s="5" t="n"/>
      <c r="Q180" s="5" t="inlineStr">
        <is>
          <t>Javed Akhtar</t>
        </is>
      </c>
      <c r="R180" s="5" t="inlineStr">
        <is>
          <t>Samarjit (Sam) Talwar</t>
        </is>
      </c>
      <c r="S180" s="5" t="n"/>
      <c r="T180" s="5" t="inlineStr">
        <is>
          <t>Supporting</t>
        </is>
      </c>
      <c r="U180" s="20" t="n">
        <v>1</v>
      </c>
      <c r="V180" s="5" t="inlineStr">
        <is>
          <t>Not described in the fetched sources</t>
        </is>
      </c>
      <c r="W180" s="5" t="inlineStr">
        <is>
          <t>A wealthy, flamboyant widower in New York who raised his son Rishi (Wikipedia).</t>
        </is>
      </c>
      <c r="X180" s="19" t="inlineStr">
        <is>
          <t>Bachchan plays Samarjit 'Sam' Talwar, Rishi's flamboyant, philandering widower father, whose flings supply much of the comedy (Bollywood Hungama). He befriends Dev's mother, Kamal. When the two discover Dev and Sam's daughter-in-law Maya embracing, Sam suffers a fatal heart attack that night, and on his deathbed urges Maya to leave Rishi so that both can find happiness.</t>
        </is>
      </c>
      <c r="Y180" s="19" t="inlineStr">
        <is>
          <t>Enjoying life, and his son's happiness.</t>
        </is>
      </c>
      <c r="Z180" s="19" t="inlineStr">
        <is>
          <t>Discovering his daughter-in-law's affair.</t>
        </is>
      </c>
      <c r="AA180" s="19" t="inlineStr">
        <is>
          <t>From a comic playboy to a dying man who releases Maya from an unhappy marriage.</t>
        </is>
      </c>
      <c r="AB180" s="19" t="inlineStr">
        <is>
          <t>Sympathetic, hedonistic</t>
        </is>
      </c>
      <c r="AC180" s="5" t="inlineStr">
        <is>
          <t>Dies of a heart attack.</t>
        </is>
      </c>
      <c r="AD180" s="5" t="n"/>
      <c r="AE180" s="5" t="inlineStr">
        <is>
          <t>Minor</t>
        </is>
      </c>
      <c r="AF180" s="20" t="n">
        <v>1</v>
      </c>
      <c r="AG180" s="19" t="inlineStr">
        <is>
          <t>No meaningful romance</t>
        </is>
      </c>
      <c r="AH180" s="21" t="n">
        <v>50</v>
      </c>
      <c r="AI180" s="21" t="n">
        <v>45.75</v>
      </c>
      <c r="AJ180" s="21" t="n">
        <v>63.5</v>
      </c>
      <c r="AK180" s="5" t="n"/>
      <c r="AL180" s="5" t="n"/>
      <c r="AM180" s="5" t="inlineStr">
        <is>
          <t>INR crore</t>
        </is>
      </c>
      <c r="AN180" s="5" t="inlineStr">
        <is>
          <t>Hit (Box Office India)</t>
        </is>
      </c>
      <c r="AO180" s="18" t="inlineStr">
        <is>
          <t>6 (Box Office India, 2006)</t>
        </is>
      </c>
      <c r="AP180" s="19" t="inlineStr">
        <is>
          <t>Rediff's Raja Sen found Sam 'the most compelling character in the film' and enjoyed seeing Bachchan 'relish this campy role'; Taran Adarsh wrote that 'Amitabh Bachchan is in superb form'.</t>
        </is>
      </c>
      <c r="AQ180" s="19" t="inlineStr">
        <is>
          <t>Wikipedia says it grossed about ₹113 crore worldwide and US$10.56 million overseas, the top-grossing Indian film of the decade in overseas markets.</t>
        </is>
      </c>
      <c r="AR180" s="5" t="inlineStr">
        <is>
          <t>SOURCE-001; SOURCE-179; SOURCE-432; SOURCE-467; SOURCE-468</t>
        </is>
      </c>
      <c r="AS180" s="5" t="inlineStr">
        <is>
          <t>Medium</t>
        </is>
      </c>
      <c r="AT180" s="5" t="inlineStr">
        <is>
          <t>Infobox gross '₹113 crore' has no nett/gross label and is not entered. Sam's flings are comic and involve no named partner (Rediff: he 'cavorts appropriately with blondes'), and his friendship with Kamal is not described as romantic, so Romance is Minor with no Romances row. Box Office India lists the title as 'Kabhi Alvida Na Kehna'.</t>
        </is>
      </c>
    </row>
    <row r="181" ht="169" customHeight="1">
      <c r="A181" s="15" t="inlineStr">
        <is>
          <t>FILM-180</t>
        </is>
      </c>
      <c r="B181" s="5" t="inlineStr">
        <is>
          <t>Ganga</t>
        </is>
      </c>
      <c r="C181" s="16" t="n">
        <v>39010</v>
      </c>
      <c r="D181" s="17" t="n">
        <v>2006</v>
      </c>
      <c r="E181" s="5" t="inlineStr">
        <is>
          <t>2000s</t>
        </is>
      </c>
      <c r="F181" s="5" t="inlineStr">
        <is>
          <t>Bhojpuri</t>
        </is>
      </c>
      <c r="G181" s="5" t="inlineStr">
        <is>
          <t>Drama</t>
        </is>
      </c>
      <c r="H181" s="5" t="n"/>
      <c r="I181" s="18" t="n"/>
      <c r="J181" s="5" t="inlineStr">
        <is>
          <t>Abhishek Chadha</t>
        </is>
      </c>
      <c r="K181" s="5" t="inlineStr">
        <is>
          <t>Deepak Sawant</t>
        </is>
      </c>
      <c r="L181" s="5" t="n"/>
      <c r="M181" s="5" t="n"/>
      <c r="N181" s="5" t="n"/>
      <c r="O181" s="5" t="n"/>
      <c r="P181" s="5" t="n"/>
      <c r="Q181" s="5" t="n"/>
      <c r="R181" s="5" t="inlineStr">
        <is>
          <t>Thakur Vijay Singh</t>
        </is>
      </c>
      <c r="S181" s="5" t="n"/>
      <c r="T181" s="5" t="inlineStr">
        <is>
          <t>Supporting</t>
        </is>
      </c>
      <c r="U181" s="20" t="n">
        <v>1</v>
      </c>
      <c r="V181" s="5" t="inlineStr">
        <is>
          <t>Village Thakur (landowner)</t>
        </is>
      </c>
      <c r="W181" s="5" t="inlineStr">
        <is>
          <t>An influential Thakur in Ganga's village and father of Ranjit; ThePrint says he 'uses his influence in the village'.</t>
        </is>
      </c>
      <c r="X181" s="19" t="inlineStr">
        <is>
          <t>Bachchan plays Thakur Vijay Singh. After Ganga rebukes his son Ranjit, the Thakur proposes her marriage to Ranjit; ThePrint says he uses his influence to arrange it although she loves Shankar, 'setting the stage for a conflict rooted in power, class, and rural politics'. On the wedding day Ranjit accuses Ganga of infidelity, the truth comes out through Shankar, and she marries Shankar instead.</t>
        </is>
      </c>
      <c r="Y181" s="19" t="inlineStr">
        <is>
          <t>Arranging his son's marriage to Ganga.</t>
        </is>
      </c>
      <c r="Z181" s="19" t="inlineStr">
        <is>
          <t>Ganga's bond with Shankar and the collapse of the wedding.</t>
        </is>
      </c>
      <c r="AA181" s="19" t="n"/>
      <c r="AB181" s="19" t="inlineStr">
        <is>
          <t>Not described in the fetched sources</t>
        </is>
      </c>
      <c r="AC181" s="5" t="inlineStr">
        <is>
          <t>Shown serving a prison term at the film's climax (Hindustan Times).</t>
        </is>
      </c>
      <c r="AD181" s="5" t="n"/>
      <c r="AE181" s="5" t="inlineStr">
        <is>
          <t>None</t>
        </is>
      </c>
      <c r="AF181" s="20" t="n">
        <v>0</v>
      </c>
      <c r="AG181" s="19" t="inlineStr">
        <is>
          <t>No meaningful romance</t>
        </is>
      </c>
      <c r="AH181" s="5" t="n"/>
      <c r="AI181" s="5" t="n"/>
      <c r="AJ181" s="5" t="n"/>
      <c r="AK181" s="5" t="n"/>
      <c r="AL181" s="5" t="n"/>
      <c r="AM181" s="5" t="n"/>
      <c r="AN181" s="5" t="n"/>
      <c r="AO181" s="18" t="n"/>
      <c r="AP181" s="19" t="inlineStr">
        <is>
          <t>No review was found.</t>
        </is>
      </c>
      <c r="AQ181" s="19" t="inlineStr">
        <is>
          <t>Nagma won Best Actress at the Second Bhojpuri Film Awards in 2007 (Wikipedia). ThePrint says Gangotri (2007) is a sequel.</t>
        </is>
      </c>
      <c r="AR181" s="5" t="inlineStr">
        <is>
          <t>SOURCE-001; SOURCE-181; SOURCE-469; SOURCE-507</t>
        </is>
      </c>
      <c r="AS181" s="5" t="inlineStr">
        <is>
          <t>Low</t>
        </is>
      </c>
      <c r="AT181" s="5" t="inlineStr">
        <is>
          <t>Filmography notes: Bhojpuri film. Only the short Wikipedia article and a 2026 ThePrint feature describe the role, and they differ on whether Ganga agreed to the marriage. Role type Supporting is a judgement from these plot summaries; he is billed first. Hema Malini plays Savitri, but no source gives her relationship to the Thakur, so Romance is None. Arc and outcome are blank. Not in Box Office India's archived 2006 list. A 2007 Hindustan Times report says the climax shows Bachchan's character serving a prison term, and that the sequel Gangotri continues from his release.</t>
        </is>
      </c>
    </row>
    <row r="182" ht="109" customHeight="1">
      <c r="A182" s="15" t="inlineStr">
        <is>
          <t>FILM-181</t>
        </is>
      </c>
      <c r="B182" s="5" t="inlineStr">
        <is>
          <t>Baabul</t>
        </is>
      </c>
      <c r="C182" s="16" t="n">
        <v>39059</v>
      </c>
      <c r="D182" s="17" t="n">
        <v>2006</v>
      </c>
      <c r="E182" s="5" t="inlineStr">
        <is>
          <t>2000s</t>
        </is>
      </c>
      <c r="F182" s="5" t="inlineStr">
        <is>
          <t>Hindi</t>
        </is>
      </c>
      <c r="G182" s="5" t="inlineStr">
        <is>
          <t>Family drama</t>
        </is>
      </c>
      <c r="H182" s="5" t="inlineStr">
        <is>
          <t>Social drama</t>
        </is>
      </c>
      <c r="I182" s="17" t="n">
        <v>169</v>
      </c>
      <c r="J182" s="5" t="inlineStr">
        <is>
          <t>Ravi Chopra</t>
        </is>
      </c>
      <c r="K182" s="5" t="inlineStr">
        <is>
          <t>B. R. Chopra</t>
        </is>
      </c>
      <c r="L182" s="5" t="inlineStr">
        <is>
          <t>B. R. Films</t>
        </is>
      </c>
      <c r="M182" s="5" t="inlineStr">
        <is>
          <t>Achala Nagar; Ravi Chopra</t>
        </is>
      </c>
      <c r="N182" s="5" t="n"/>
      <c r="O182" s="5" t="inlineStr">
        <is>
          <t>Aadesh Shrivastava</t>
        </is>
      </c>
      <c r="P182" s="5" t="n"/>
      <c r="Q182" s="5" t="inlineStr">
        <is>
          <t>Sameer</t>
        </is>
      </c>
      <c r="R182" s="5" t="inlineStr">
        <is>
          <t>Balraj Kapoor</t>
        </is>
      </c>
      <c r="S182" s="5" t="n"/>
      <c r="T182" s="5" t="inlineStr">
        <is>
          <t>Lead</t>
        </is>
      </c>
      <c r="U182" s="20" t="n">
        <v>1</v>
      </c>
      <c r="V182" s="5" t="inlineStr">
        <is>
          <t>Businessman</t>
        </is>
      </c>
      <c r="W182" s="5" t="inlineStr">
        <is>
          <t>A wealthy, respected businessman with a wife, Shobhna, and an only son, Avinash; his elder brother Balwant is deeply orthodox.</t>
        </is>
      </c>
      <c r="X182" s="19" t="inlineStr">
        <is>
          <t>Bachchan plays Balraj Kapoor, whose only son Avinash dies in a road accident, leaving his wife Millie widowed with a young son. Determined to restore Millie's happiness, Balraj asks her childhood friend Rajat to marry her and stands firm against his wife Shobhna, who fears losing their grandson, and his elder brother, who rejects widow remarriage. Millie marries Rajat with the family's blessing, and Avinash's spirit thanks his father.</t>
        </is>
      </c>
      <c r="Y182" s="19" t="inlineStr">
        <is>
          <t>Restoring his widowed daughter-in-law's happiness.</t>
        </is>
      </c>
      <c r="Z182" s="19" t="inlineStr">
        <is>
          <t>Family and social opposition to widow remarriage, including his wife's fears and his brother's orthodoxy.</t>
        </is>
      </c>
      <c r="AA182" s="19" t="inlineStr">
        <is>
          <t>From a contented father to a grieving man who champions his daughter-in-law's remarriage.</t>
        </is>
      </c>
      <c r="AB182" s="19" t="inlineStr">
        <is>
          <t>Heroic, progressive</t>
        </is>
      </c>
      <c r="AC182" s="5" t="inlineStr">
        <is>
          <t>Sees Millie remarried with the family's blessing; his son's spirit blesses him.</t>
        </is>
      </c>
      <c r="AD182" s="5" t="inlineStr">
        <is>
          <t>Hema Malini</t>
        </is>
      </c>
      <c r="AE182" s="5" t="inlineStr">
        <is>
          <t>Minor</t>
        </is>
      </c>
      <c r="AF182" s="20" t="n">
        <v>3</v>
      </c>
      <c r="AG182" s="19" t="inlineStr">
        <is>
          <t>Established relationship</t>
        </is>
      </c>
      <c r="AH182" s="21" t="n">
        <v>26</v>
      </c>
      <c r="AI182" s="21" t="n">
        <v>15.75</v>
      </c>
      <c r="AJ182" s="21" t="n">
        <v>21.75</v>
      </c>
      <c r="AK182" s="5" t="n"/>
      <c r="AL182" s="5" t="n"/>
      <c r="AM182" s="5" t="inlineStr">
        <is>
          <t>INR crore</t>
        </is>
      </c>
      <c r="AN182" s="5" t="inlineStr">
        <is>
          <t>Flop (Box Office India)</t>
        </is>
      </c>
      <c r="AO182" s="18" t="inlineStr">
        <is>
          <t>17 (Box Office India, 2006)</t>
        </is>
      </c>
      <c r="AP182" s="19" t="inlineStr">
        <is>
          <t>Rediff's Sukanya Verma found it 'easier to identify with Amitabh Bachchan's dilemma' and praised his conversation with his dead son, while Sudarshana Dwivedi felt his relationship with Hema Malini 'was not as spontaneous in Baabul as it was in Baghban'. The Times of India rated it 3/5 but called the first half 'completely dead' (Wikipedia).</t>
        </is>
      </c>
      <c r="AQ182" s="19" t="n"/>
      <c r="AR182" s="5" t="inlineStr">
        <is>
          <t>SOURCE-001; SOURCE-180; SOURCE-432; SOURCE-470; SOURCE-496</t>
        </is>
      </c>
      <c r="AS182" s="5" t="inlineStr">
        <is>
          <t>High</t>
        </is>
      </c>
      <c r="AT182" s="5" t="inlineStr">
        <is>
          <t>Filmography notes: Also playback singer for the songs "Come On" and "Kehta Hai Baabul". Infobox gross '₹39 crore' has no nett/gross label and is not entered. Box Office India's live page gives nett ₹17.315 crore, India gross ₹24.27 crore and worldwide gross ₹39.57 crore (Flop); the archived 2006 page's figures are used. Wikipedia calls it an above-average grosser overall.</t>
        </is>
      </c>
    </row>
    <row r="183" ht="94" customHeight="1">
      <c r="A183" s="15" t="inlineStr">
        <is>
          <t>FILM-182</t>
        </is>
      </c>
      <c r="B183" s="5" t="inlineStr">
        <is>
          <t>Ek Krantiveer: Vasudev Balwant Phadke</t>
        </is>
      </c>
      <c r="C183" s="5" t="inlineStr">
        <is>
          <t>2007</t>
        </is>
      </c>
      <c r="D183" s="17" t="n">
        <v>2007</v>
      </c>
      <c r="E183" s="5" t="inlineStr">
        <is>
          <t>2000s</t>
        </is>
      </c>
      <c r="F183" s="5" t="inlineStr">
        <is>
          <t>Marathi</t>
        </is>
      </c>
      <c r="G183" s="5" t="n"/>
      <c r="H183" s="5" t="n"/>
      <c r="I183" s="18" t="n"/>
      <c r="J183" s="5" t="n"/>
      <c r="K183" s="5" t="n"/>
      <c r="L183" s="5" t="n"/>
      <c r="M183" s="5" t="n"/>
      <c r="N183" s="5" t="n"/>
      <c r="O183" s="5" t="n"/>
      <c r="P183" s="5" t="n"/>
      <c r="Q183" s="5" t="n"/>
      <c r="R183" s="5" t="inlineStr">
        <is>
          <t>Narrator</t>
        </is>
      </c>
      <c r="S183" s="5" t="n"/>
      <c r="T183" s="5" t="inlineStr">
        <is>
          <t>Narrator</t>
        </is>
      </c>
      <c r="U183" s="18" t="n"/>
      <c r="V183" s="5" t="inlineStr">
        <is>
          <t>Not applicable (narrator)</t>
        </is>
      </c>
      <c r="W183" s="5" t="inlineStr">
        <is>
          <t>Not applicable (narrator)</t>
        </is>
      </c>
      <c r="X183" s="19" t="inlineStr">
        <is>
          <t>Bachchan is credited as the narrator of this Marathi film about Vasudev Balwant Phadke (IMDb full credits). There is no Wikipedia article, and no fetched review describes the narration or the film.</t>
        </is>
      </c>
      <c r="Y183" s="19" t="inlineStr">
        <is>
          <t>Not applicable</t>
        </is>
      </c>
      <c r="Z183" s="19" t="inlineStr">
        <is>
          <t>Not applicable</t>
        </is>
      </c>
      <c r="AA183" s="19" t="inlineStr">
        <is>
          <t>Not applicable</t>
        </is>
      </c>
      <c r="AB183" s="19" t="inlineStr">
        <is>
          <t>Not applicable</t>
        </is>
      </c>
      <c r="AC183" s="5" t="inlineStr">
        <is>
          <t>Not applicable</t>
        </is>
      </c>
      <c r="AD183" s="5" t="n"/>
      <c r="AE183" s="5" t="inlineStr">
        <is>
          <t>None</t>
        </is>
      </c>
      <c r="AF183" s="20" t="n">
        <v>0</v>
      </c>
      <c r="AG183" s="19" t="inlineStr">
        <is>
          <t>No meaningful romance</t>
        </is>
      </c>
      <c r="AH183" s="5" t="n"/>
      <c r="AI183" s="5" t="n"/>
      <c r="AJ183" s="5" t="n"/>
      <c r="AK183" s="5" t="n"/>
      <c r="AL183" s="5" t="n"/>
      <c r="AM183" s="5" t="n"/>
      <c r="AN183" s="5" t="n"/>
      <c r="AO183" s="18" t="n"/>
      <c r="AP183" s="19" t="inlineStr">
        <is>
          <t>No review was found.</t>
        </is>
      </c>
      <c r="AQ183" s="19" t="n"/>
      <c r="AR183" s="5" t="inlineStr">
        <is>
          <t>SOURCE-001; SOURCE-192</t>
        </is>
      </c>
      <c r="AS183" s="5" t="inlineStr">
        <is>
          <t>Low</t>
        </is>
      </c>
      <c r="AT183" s="5" t="inlineStr">
        <is>
          <t>Filmography notes: Marathi film. No Wikipedia film article; fields come from the filmography table. No Wikipedia article and no citation in the filmography; IMDb lists Bachchan as narrator. Genre is blank because no source describes the film. No box-office data was found.</t>
        </is>
      </c>
    </row>
    <row r="184" ht="139" customHeight="1">
      <c r="A184" s="15" t="inlineStr">
        <is>
          <t>FILM-183</t>
        </is>
      </c>
      <c r="B184" s="5" t="inlineStr">
        <is>
          <t>Eklavya: The Royal Guard</t>
        </is>
      </c>
      <c r="C184" s="16" t="n">
        <v>39129</v>
      </c>
      <c r="D184" s="17" t="n">
        <v>2007</v>
      </c>
      <c r="E184" s="5" t="inlineStr">
        <is>
          <t>2000s</t>
        </is>
      </c>
      <c r="F184" s="5" t="inlineStr">
        <is>
          <t>Hindi</t>
        </is>
      </c>
      <c r="G184" s="5" t="inlineStr">
        <is>
          <t>Crime drama</t>
        </is>
      </c>
      <c r="H184" s="5" t="inlineStr">
        <is>
          <t>Epic</t>
        </is>
      </c>
      <c r="I184" s="17" t="n">
        <v>109</v>
      </c>
      <c r="J184" s="5" t="inlineStr">
        <is>
          <t>Vidhu Vinod Chopra</t>
        </is>
      </c>
      <c r="K184" s="5" t="inlineStr">
        <is>
          <t>Vidhu Vinod Chopra; Abhijat Joshi</t>
        </is>
      </c>
      <c r="L184" s="5" t="inlineStr">
        <is>
          <t>Vinod Chopra Films</t>
        </is>
      </c>
      <c r="M184" s="5" t="inlineStr">
        <is>
          <t>Abhijat Joshi; Vidhu Vinod Chopra; Swanand Kirkire</t>
        </is>
      </c>
      <c r="N184" s="5" t="n"/>
      <c r="O184" s="5" t="inlineStr">
        <is>
          <t>Shantanu Moitra</t>
        </is>
      </c>
      <c r="P184" s="5" t="n"/>
      <c r="Q184" s="5" t="n"/>
      <c r="R184" s="5" t="inlineStr">
        <is>
          <t>Eklavya</t>
        </is>
      </c>
      <c r="S184" s="5" t="n"/>
      <c r="T184" s="5" t="inlineStr">
        <is>
          <t>Lead</t>
        </is>
      </c>
      <c r="U184" s="20" t="n">
        <v>1</v>
      </c>
      <c r="V184" s="5" t="inlineStr">
        <is>
          <t>Royal guard</t>
        </is>
      </c>
      <c r="W184" s="5" t="inlineStr">
        <is>
          <t>The ageing, increasingly blind guard of the Devigarh fort in Rajasthan, from a family that has protected the royal dynasty for nine generations.</t>
        </is>
      </c>
      <c r="X184" s="19" t="inlineStr">
        <is>
          <t>Bachchan plays Eklavya, the ageing royal guard of Devigarh, who lives only to protect the fort and its dynasty. The dying queen's letter tells Prince Harshwardhan that Eklavya is his biological father. After the king is murdered, Eklavya kills the king's brother and nephew, then learns that the prince ordered the murder. He confronts his son but spares him, renouncing his rigid notions of duty, and Harshwardhan acknowledges him as his father before the village.</t>
        </is>
      </c>
      <c r="Y184" s="19" t="inlineStr">
        <is>
          <t>Fulfilling his dharma as the dynasty's protector.</t>
        </is>
      </c>
      <c r="Z184" s="19" t="inlineStr">
        <is>
          <t>His oath to avenge the king against his love for the son who ordered the killing.</t>
        </is>
      </c>
      <c r="AA184" s="19" t="inlineStr">
        <is>
          <t>From blind loyalty to tradition to choosing his son's life over his oath.</t>
        </is>
      </c>
      <c r="AB184" s="19" t="inlineStr">
        <is>
          <t>Heroic, conflicted</t>
        </is>
      </c>
      <c r="AC184" s="5" t="inlineStr">
        <is>
          <t>Spares his son and is publicly acknowledged as the prince's father.</t>
        </is>
      </c>
      <c r="AD184" s="5" t="inlineStr">
        <is>
          <t>Sharmila Tagore</t>
        </is>
      </c>
      <c r="AE184" s="5" t="inlineStr">
        <is>
          <t>Implied</t>
        </is>
      </c>
      <c r="AF184" s="20" t="n">
        <v>2</v>
      </c>
      <c r="AG184" s="19" t="inlineStr">
        <is>
          <t>Forbidden love</t>
        </is>
      </c>
      <c r="AH184" s="21" t="n">
        <v>30</v>
      </c>
      <c r="AI184" s="21" t="n">
        <v>18.875</v>
      </c>
      <c r="AJ184" s="21" t="n">
        <v>26.2</v>
      </c>
      <c r="AK184" s="5" t="n"/>
      <c r="AL184" s="21" t="n">
        <v>38.828</v>
      </c>
      <c r="AM184" s="5" t="inlineStr">
        <is>
          <t>INR crore</t>
        </is>
      </c>
      <c r="AN184" s="5" t="inlineStr">
        <is>
          <t>Flop (Box Office India)</t>
        </is>
      </c>
      <c r="AO184" s="18" t="n"/>
      <c r="AP184" s="19" t="inlineStr">
        <is>
          <t>Rediff's Raja Sen called it 'an out-and-out Amitabh Bachchan film' with 'a stunning performance', his eyes used 'to masterful effect'; Taran Adarsh (Bollywood Hungama, 4/5) singled out the blindfolded ghungroo sequence.</t>
        </is>
      </c>
      <c r="AQ184" s="19" t="n"/>
      <c r="AR184" s="5" t="inlineStr">
        <is>
          <t>SOURCE-001; SOURCE-182; SOURCE-471; SOURCE-497; SOURCE-498</t>
        </is>
      </c>
      <c r="AS184" s="5" t="inlineStr">
        <is>
          <t>High</t>
        </is>
      </c>
      <c r="AT184" s="5" t="inlineStr">
        <is>
          <t>Infobox gross '₹ 38 crore' has no nett/gross label and is not entered. The queen's letter says Eklavya is the prince's biological father, and the king killed her when she kept saying Eklavya's name (Wikipedia). No fetched source describes their relationship, so Romance is Implied with no Romances row. Bachchan also narrates the opening credits (Rediff). Box-office figures are from Box Office India's live page; no annual rank is given.</t>
        </is>
      </c>
    </row>
    <row r="185" ht="109" customHeight="1">
      <c r="A185" s="15" t="inlineStr">
        <is>
          <t>FILM-184</t>
        </is>
      </c>
      <c r="B185" s="5" t="inlineStr">
        <is>
          <t>Nishabd</t>
        </is>
      </c>
      <c r="C185" s="16" t="n">
        <v>39143</v>
      </c>
      <c r="D185" s="17" t="n">
        <v>2007</v>
      </c>
      <c r="E185" s="5" t="inlineStr">
        <is>
          <t>2000s</t>
        </is>
      </c>
      <c r="F185" s="5" t="inlineStr">
        <is>
          <t>Hindi</t>
        </is>
      </c>
      <c r="G185" s="5" t="inlineStr">
        <is>
          <t>Drama</t>
        </is>
      </c>
      <c r="H185" s="5" t="inlineStr">
        <is>
          <t>Romantic drama</t>
        </is>
      </c>
      <c r="I185" s="17" t="n">
        <v>110</v>
      </c>
      <c r="J185" s="5" t="inlineStr">
        <is>
          <t>Ram Gopal Varma</t>
        </is>
      </c>
      <c r="K185" s="5" t="inlineStr">
        <is>
          <t>Ram Gopal Varma</t>
        </is>
      </c>
      <c r="L185" s="5" t="n"/>
      <c r="M185" s="5" t="n"/>
      <c r="N185" s="5" t="n"/>
      <c r="O185" s="5" t="inlineStr">
        <is>
          <t>Vishal Bhardwaj; Amar Mohile; Adnan Sami</t>
        </is>
      </c>
      <c r="P185" s="5" t="n"/>
      <c r="Q185" s="5" t="n"/>
      <c r="R185" s="5" t="inlineStr">
        <is>
          <t>Vijay Anand</t>
        </is>
      </c>
      <c r="S185" s="5" t="n"/>
      <c r="T185" s="5" t="inlineStr">
        <is>
          <t>Lead</t>
        </is>
      </c>
      <c r="U185" s="20" t="n">
        <v>1</v>
      </c>
      <c r="V185" s="5" t="inlineStr">
        <is>
          <t>Photographer</t>
        </is>
      </c>
      <c r="W185" s="5" t="inlineStr">
        <is>
          <t>An introverted photographer living on a tea estate in Munnar, Kerala, with his wife Amrita and daughter Ritu (Rediff, Wikipedia).</t>
        </is>
      </c>
      <c r="X185" s="19" t="inlineStr">
        <is>
          <t>Bachchan plays Vijay Anand, an introverted photographer whose life is upended when his daughter's free-spirited friend Jia comes to stay. Photographing her sparks an infatuation that grows beyond control; his daughter sees them kiss, and Vijay confesses his love for Jia to his wife Amrita. Made to see how young and vulnerable Jia is, he orders her to leave, loses his wife's and daughter's trust, and lives on with thoughts of suicide and memories of Jia.</t>
        </is>
      </c>
      <c r="Y185" s="19" t="inlineStr">
        <is>
          <t>His love for Jia.</t>
        </is>
      </c>
      <c r="Z185" s="19" t="inlineStr">
        <is>
          <t>His marriage and family against his infatuation with a teenager.</t>
        </is>
      </c>
      <c r="AA185" s="19" t="inlineStr">
        <is>
          <t>From a staid family man to a broken one who loses his family's trust.</t>
        </is>
      </c>
      <c r="AB185" s="19" t="inlineStr">
        <is>
          <t>Morally compromised</t>
        </is>
      </c>
      <c r="AC185" s="5" t="inlineStr">
        <is>
          <t>Sends Jia away; estranged from his wife and daughter, he lives on in her memory.</t>
        </is>
      </c>
      <c r="AD185" s="5" t="inlineStr">
        <is>
          <t>Jiah Khan; Revathi</t>
        </is>
      </c>
      <c r="AE185" s="5" t="inlineStr">
        <is>
          <t>Central</t>
        </is>
      </c>
      <c r="AF185" s="20" t="n">
        <v>9</v>
      </c>
      <c r="AG185" s="19" t="inlineStr">
        <is>
          <t>Forbidden love</t>
        </is>
      </c>
      <c r="AH185" s="5" t="n"/>
      <c r="AI185" s="21" t="n">
        <v>7.53</v>
      </c>
      <c r="AJ185" s="21" t="n">
        <v>10.65</v>
      </c>
      <c r="AK185" s="5" t="n"/>
      <c r="AL185" s="21" t="n">
        <v>11.712</v>
      </c>
      <c r="AM185" s="5" t="inlineStr">
        <is>
          <t>INR crore</t>
        </is>
      </c>
      <c r="AN185" s="5" t="inlineStr">
        <is>
          <t>Flop (Box Office India)</t>
        </is>
      </c>
      <c r="AO185" s="18" t="n"/>
      <c r="AP185" s="19" t="inlineStr">
        <is>
          <t>Rediff's Raja Sen called it 'a powerful film' and his performance 'a reinvention so masterful that you can't help but marvel', noting 'the undeniable chemistry' of 'this perfectly cast odd-couple'.</t>
        </is>
      </c>
      <c r="AQ185" s="19" t="n"/>
      <c r="AR185" s="5" t="inlineStr">
        <is>
          <t>SOURCE-001; SOURCE-183; SOURCE-472; SOURCE-499</t>
        </is>
      </c>
      <c r="AS185" s="5" t="inlineStr">
        <is>
          <t>Medium</t>
        </is>
      </c>
      <c r="AT185" s="5" t="inlineStr">
        <is>
          <t>Filmography notes: 150th film; Also playback singer for the songs "Rozaana" and "Kabhi Nahi". Wikipedia says Bachchan denied that the film was inspired by Lolita. Rediff spells the wife's actress Revathy. Box-office figures are from Box Office India's live page; no annual rank is given.</t>
        </is>
      </c>
    </row>
    <row r="186" ht="124" customHeight="1">
      <c r="A186" s="15" t="inlineStr">
        <is>
          <t>FILM-185</t>
        </is>
      </c>
      <c r="B186" s="5" t="inlineStr">
        <is>
          <t>Cheeni Kum</t>
        </is>
      </c>
      <c r="C186" s="16" t="n">
        <v>39227</v>
      </c>
      <c r="D186" s="17" t="n">
        <v>2007</v>
      </c>
      <c r="E186" s="5" t="inlineStr">
        <is>
          <t>2000s</t>
        </is>
      </c>
      <c r="F186" s="5" t="inlineStr">
        <is>
          <t>Hindi</t>
        </is>
      </c>
      <c r="G186" s="5" t="inlineStr">
        <is>
          <t>Romantic comedy</t>
        </is>
      </c>
      <c r="H186" s="5" t="n"/>
      <c r="I186" s="17" t="n">
        <v>140</v>
      </c>
      <c r="J186" s="5" t="inlineStr">
        <is>
          <t>R. Balki</t>
        </is>
      </c>
      <c r="K186" s="5" t="inlineStr">
        <is>
          <t>Sunil Manchanda</t>
        </is>
      </c>
      <c r="L186" s="5" t="inlineStr">
        <is>
          <t>Mad Entertainment</t>
        </is>
      </c>
      <c r="M186" s="5" t="inlineStr">
        <is>
          <t>R. Balki</t>
        </is>
      </c>
      <c r="N186" s="5" t="n"/>
      <c r="O186" s="5" t="inlineStr">
        <is>
          <t>Ilaiyaraaja</t>
        </is>
      </c>
      <c r="P186" s="5" t="n"/>
      <c r="Q186" s="5" t="n"/>
      <c r="R186" s="5" t="inlineStr">
        <is>
          <t>Buddhadev Gupta</t>
        </is>
      </c>
      <c r="S186" s="5" t="n"/>
      <c r="T186" s="5" t="inlineStr">
        <is>
          <t>Lead</t>
        </is>
      </c>
      <c r="U186" s="20" t="n">
        <v>1</v>
      </c>
      <c r="V186" s="5" t="inlineStr">
        <is>
          <t>Chef and owner of a London restaurant (Spice 6)</t>
        </is>
      </c>
      <c r="W186" s="5" t="inlineStr">
        <is>
          <t>The arrogant 64-year-old chef-proprietor of London's top Indian restaurant, who lives with his 85-year-old mother and whose only friend is a nine-year-old neighbour.</t>
        </is>
      </c>
      <c r="X186" s="19" t="inlineStr">
        <is>
          <t>Bachchan plays Buddhadev Gupta, the arrogant 64-year-old chef of London's finest Indian restaurant, who humiliates a diner, Nina, for sending back a dish and then falls in love with her despite a 30-year age gap. In Delhi, Nina's father Omprakash, who is younger than Buddha, goes on a Gandhian hunger strike against the match. Heartbroken by the rift and by the death of his young friend Sexy, Buddha is consoled by Nina, whose father finally relents.</t>
        </is>
      </c>
      <c r="Y186" s="19" t="inlineStr">
        <is>
          <t>Marrying Nina.</t>
        </is>
      </c>
      <c r="Z186" s="19" t="inlineStr">
        <is>
          <t>Her father's opposition to the age gap, and his own pride.</t>
        </is>
      </c>
      <c r="AA186" s="19" t="inlineStr">
        <is>
          <t>From an arrogant, sarcastic loner to a man softened by love and loss.</t>
        </is>
      </c>
      <c r="AB186" s="19" t="inlineStr">
        <is>
          <t>Flawed but sympathetic</t>
        </is>
      </c>
      <c r="AC186" s="5" t="inlineStr">
        <is>
          <t>Wins Nina and her father's acceptance.</t>
        </is>
      </c>
      <c r="AD186" s="5" t="inlineStr">
        <is>
          <t>Tabu</t>
        </is>
      </c>
      <c r="AE186" s="5" t="inlineStr">
        <is>
          <t>Central</t>
        </is>
      </c>
      <c r="AF186" s="20" t="n">
        <v>9</v>
      </c>
      <c r="AG186" s="19" t="inlineStr">
        <is>
          <t>United couple versus external world</t>
        </is>
      </c>
      <c r="AH186" s="21" t="n">
        <v>11</v>
      </c>
      <c r="AI186" s="21" t="n">
        <v>17.3</v>
      </c>
      <c r="AJ186" s="21" t="n">
        <v>24.12</v>
      </c>
      <c r="AK186" s="5" t="n"/>
      <c r="AL186" s="21" t="n">
        <v>32.22</v>
      </c>
      <c r="AM186" s="5" t="inlineStr">
        <is>
          <t>INR crore</t>
        </is>
      </c>
      <c r="AN186" s="5" t="inlineStr">
        <is>
          <t>Semi Hit (Box Office India)</t>
        </is>
      </c>
      <c r="AO186" s="18" t="n"/>
      <c r="AP186" s="19" t="inlineStr">
        <is>
          <t>Rediff's Raja Sen called it 'a deftly made May-December love story' with tight repartee between the leads; Glamsham gave 4/5, and Apun Ka Choice praised 'yet another brilliant performance' (Wikipedia).</t>
        </is>
      </c>
      <c r="AQ186" s="19" t="inlineStr">
        <is>
          <t>Won the Screen Award for Best Actor (Critics); nominated for Best Actor at the Screen and Zee Cine Awards (Wikipedia).</t>
        </is>
      </c>
      <c r="AR186" s="5" t="inlineStr">
        <is>
          <t>SOURCE-001; SOURCE-184; SOURCE-473; SOURCE-500</t>
        </is>
      </c>
      <c r="AS186" s="5" t="inlineStr">
        <is>
          <t>High</t>
        </is>
      </c>
      <c r="AT186" s="5" t="inlineStr">
        <is>
          <t>Filmography notes: Also playback singer for the song "Baatein Hawa". Infobox release dates: 2007-05-21 (Cannes); 2007-05-22 (Leicester Square); 2007-05-25 (India). Infobox gross '₹32.03 crore' has no nett/gross label and is not entered. Wikipedia calls it a hit with gross ₹23.75 crore and nett ₹16.97 crore; Box Office India's live figures and 'Semi Hit' are used, with no annual rank.</t>
        </is>
      </c>
    </row>
    <row r="187" ht="94" customHeight="1">
      <c r="A187" s="15" t="inlineStr">
        <is>
          <t>FILM-186</t>
        </is>
      </c>
      <c r="B187" s="5" t="inlineStr">
        <is>
          <t>Shootout at Lokhandwala</t>
        </is>
      </c>
      <c r="C187" s="16" t="n">
        <v>39227</v>
      </c>
      <c r="D187" s="17" t="n">
        <v>2007</v>
      </c>
      <c r="E187" s="5" t="inlineStr">
        <is>
          <t>2000s</t>
        </is>
      </c>
      <c r="F187" s="5" t="inlineStr">
        <is>
          <t>Hindi</t>
        </is>
      </c>
      <c r="G187" s="5" t="inlineStr">
        <is>
          <t>Action thriller</t>
        </is>
      </c>
      <c r="H187" s="5" t="inlineStr">
        <is>
          <t>Crime</t>
        </is>
      </c>
      <c r="I187" s="17" t="n">
        <v>121</v>
      </c>
      <c r="J187" s="5" t="inlineStr">
        <is>
          <t>Apoorva Lakhia</t>
        </is>
      </c>
      <c r="K187" s="5" t="inlineStr">
        <is>
          <t>Ekta Kapoor; Sanjay Gupta</t>
        </is>
      </c>
      <c r="L187" s="5" t="inlineStr">
        <is>
          <t>Balaji Motion Pictures; White Feather Films</t>
        </is>
      </c>
      <c r="M187" s="5" t="inlineStr">
        <is>
          <t>Sanjay Gupta; Suresh Nair; Apoorva Lakhia</t>
        </is>
      </c>
      <c r="N187" s="5" t="n"/>
      <c r="O187" s="5" t="inlineStr">
        <is>
          <t>Strings; Anand Raj Anand; Mika Singh; Biddu; Euphoria</t>
        </is>
      </c>
      <c r="P187" s="5" t="n"/>
      <c r="Q187" s="5" t="inlineStr">
        <is>
          <t>Dev Kohli; Anwar Maqsood; Mika Singh; Sanjay Gupta; Biddu; Palash Sen</t>
        </is>
      </c>
      <c r="R187" s="5" t="inlineStr">
        <is>
          <t>Advocate Dhingra</t>
        </is>
      </c>
      <c r="S187" s="5" t="n"/>
      <c r="T187" s="5" t="inlineStr">
        <is>
          <t>Supporting</t>
        </is>
      </c>
      <c r="U187" s="20" t="n">
        <v>1</v>
      </c>
      <c r="V187" s="5" t="inlineStr">
        <is>
          <t>Former Chief Justice</t>
        </is>
      </c>
      <c r="W187" s="5" t="inlineStr">
        <is>
          <t>A former Chief Justice (cast list) who examines the Anti-Terrorism Squad's officers before an inquiry.</t>
        </is>
      </c>
      <c r="X187" s="19" t="inlineStr">
        <is>
          <t>Bachchan plays Dhingra, a former Chief Justice who interviews ACP Shamsher Khan and members of Bombay's Anti-Terrorism Squad before an inquiry into the 1991 Lokhandwala shootout, framing the film's flashbacks. At the inquiry Dhingra argues that the squad's actions against Maya Dolas's gang were justified in fighting organised crime, and Khan and his officers are exonerated.</t>
        </is>
      </c>
      <c r="Y187" s="19" t="inlineStr">
        <is>
          <t>Establishing whether the encounter was justified.</t>
        </is>
      </c>
      <c r="Z187" s="19" t="inlineStr">
        <is>
          <t>The inquiry into the squad's conduct.</t>
        </is>
      </c>
      <c r="AA187" s="19" t="inlineStr">
        <is>
          <t>A framing figure whose argument decides the inquiry.</t>
        </is>
      </c>
      <c r="AB187" s="19" t="inlineStr">
        <is>
          <t>Principled</t>
        </is>
      </c>
      <c r="AC187" s="5" t="inlineStr">
        <is>
          <t>The officers are exonerated after his argument.</t>
        </is>
      </c>
      <c r="AD187" s="5" t="n"/>
      <c r="AE187" s="5" t="inlineStr">
        <is>
          <t>None</t>
        </is>
      </c>
      <c r="AF187" s="20" t="n">
        <v>0</v>
      </c>
      <c r="AG187" s="19" t="inlineStr">
        <is>
          <t>No meaningful romance</t>
        </is>
      </c>
      <c r="AH187" s="21" t="n">
        <v>18</v>
      </c>
      <c r="AI187" s="21" t="n">
        <v>29.725</v>
      </c>
      <c r="AJ187" s="21" t="n">
        <v>41.75</v>
      </c>
      <c r="AK187" s="5" t="n"/>
      <c r="AL187" s="21" t="n">
        <v>46.043</v>
      </c>
      <c r="AM187" s="5" t="inlineStr">
        <is>
          <t>INR crore</t>
        </is>
      </c>
      <c r="AN187" s="5" t="inlineStr">
        <is>
          <t>Semi Hit (Box Office India)</t>
        </is>
      </c>
      <c r="AO187" s="18" t="n"/>
      <c r="AP187" s="19" t="inlineStr">
        <is>
          <t>Taran Adarsh (Bollywood Hungama, 3/5): 'Amitabh Bachchan is not in his element', except in the final courtroom sequence.</t>
        </is>
      </c>
      <c r="AQ187" s="19" t="n"/>
      <c r="AR187" s="5" t="inlineStr">
        <is>
          <t>SOURCE-001; SOURCE-185; SOURCE-474; SOURCE-501</t>
        </is>
      </c>
      <c r="AS187" s="5" t="inlineStr">
        <is>
          <t>Medium</t>
        </is>
      </c>
      <c r="AT187" s="5" t="inlineStr">
        <is>
          <t>Infobox gross '₹46.04 crore' has no nett/gross label and is not entered. Role type is Supporting: his scenes frame the story, and the review singles out only the courtroom finale. The Films row names him Advocate Dhingra; the cast list says former Chief Justice.</t>
        </is>
      </c>
    </row>
    <row r="188" ht="49" customHeight="1">
      <c r="A188" s="15" t="inlineStr">
        <is>
          <t>FILM-187</t>
        </is>
      </c>
      <c r="B188" s="5" t="inlineStr">
        <is>
          <t>Swami</t>
        </is>
      </c>
      <c r="C188" s="16" t="n">
        <v>39241</v>
      </c>
      <c r="D188" s="17" t="n">
        <v>2007</v>
      </c>
      <c r="E188" s="5" t="inlineStr">
        <is>
          <t>2000s</t>
        </is>
      </c>
      <c r="F188" s="5" t="inlineStr">
        <is>
          <t>Hindi</t>
        </is>
      </c>
      <c r="G188" s="5" t="inlineStr">
        <is>
          <t>Drama</t>
        </is>
      </c>
      <c r="H188" s="5" t="n"/>
      <c r="I188" s="18" t="n"/>
      <c r="J188" s="5" t="inlineStr">
        <is>
          <t>Ganesh Acharya</t>
        </is>
      </c>
      <c r="K188" s="5" t="inlineStr">
        <is>
          <t>Pushpa Krishna Creations</t>
        </is>
      </c>
      <c r="L188" s="5" t="n"/>
      <c r="M188" s="5" t="inlineStr">
        <is>
          <t>Ganesh Acharya; Bhavani Iyer; Muazzam Beg</t>
        </is>
      </c>
      <c r="N188" s="5" t="n"/>
      <c r="O188" s="5" t="inlineStr">
        <is>
          <t>Nitz 'N' Sony</t>
        </is>
      </c>
      <c r="P188" s="5" t="n"/>
      <c r="Q188" s="5" t="n"/>
      <c r="R188" s="5" t="inlineStr">
        <is>
          <t>Narrator</t>
        </is>
      </c>
      <c r="S188" s="5" t="n"/>
      <c r="T188" s="5" t="inlineStr">
        <is>
          <t>Narrator</t>
        </is>
      </c>
      <c r="U188" s="18" t="n"/>
      <c r="V188" s="5" t="inlineStr">
        <is>
          <t>Not applicable (narrator)</t>
        </is>
      </c>
      <c r="W188" s="5" t="inlineStr">
        <is>
          <t>Not applicable (narrator)</t>
        </is>
      </c>
      <c r="X188" s="19" t="inlineStr">
        <is>
          <t>Bachchan is credited as the narrator in his filmography table; the film article's cast list does not name him. The drama stars Manoj Bajpayee as Swami and Juhi Chawla as Radha.</t>
        </is>
      </c>
      <c r="Y188" s="19" t="inlineStr">
        <is>
          <t>Not applicable</t>
        </is>
      </c>
      <c r="Z188" s="19" t="inlineStr">
        <is>
          <t>Not applicable</t>
        </is>
      </c>
      <c r="AA188" s="19" t="inlineStr">
        <is>
          <t>Not applicable</t>
        </is>
      </c>
      <c r="AB188" s="19" t="inlineStr">
        <is>
          <t>Not applicable</t>
        </is>
      </c>
      <c r="AC188" s="5" t="inlineStr">
        <is>
          <t>Not applicable</t>
        </is>
      </c>
      <c r="AD188" s="5" t="n"/>
      <c r="AE188" s="5" t="inlineStr">
        <is>
          <t>None</t>
        </is>
      </c>
      <c r="AF188" s="20" t="n">
        <v>0</v>
      </c>
      <c r="AG188" s="19" t="inlineStr">
        <is>
          <t>No meaningful romance</t>
        </is>
      </c>
      <c r="AH188" s="5" t="n"/>
      <c r="AI188" s="21" t="n">
        <v>0.1675</v>
      </c>
      <c r="AJ188" s="21" t="n">
        <v>0.235</v>
      </c>
      <c r="AK188" s="5" t="n"/>
      <c r="AL188" s="5" t="n"/>
      <c r="AM188" s="5" t="inlineStr">
        <is>
          <t>INR crore</t>
        </is>
      </c>
      <c r="AN188" s="5" t="inlineStr">
        <is>
          <t>Disaster (Box Office India)</t>
        </is>
      </c>
      <c r="AO188" s="18" t="n"/>
      <c r="AP188" s="19" t="inlineStr">
        <is>
          <t>No fetched review mentions the narration.</t>
        </is>
      </c>
      <c r="AQ188" s="19" t="n"/>
      <c r="AR188" s="5" t="inlineStr">
        <is>
          <t>SOURCE-001; SOURCE-190; SOURCE-475</t>
        </is>
      </c>
      <c r="AS188" s="5" t="inlineStr">
        <is>
          <t>Low</t>
        </is>
      </c>
      <c r="AT188" s="5" t="inlineStr">
        <is>
          <t>The narrator credit rests on the filmography table only.</t>
        </is>
      </c>
    </row>
    <row r="189" ht="139" customHeight="1">
      <c r="A189" s="15" t="inlineStr">
        <is>
          <t>FILM-188</t>
        </is>
      </c>
      <c r="B189" s="5" t="inlineStr">
        <is>
          <t>Jhoom Barabar Jhoom</t>
        </is>
      </c>
      <c r="C189" s="16" t="n">
        <v>39248</v>
      </c>
      <c r="D189" s="17" t="n">
        <v>2007</v>
      </c>
      <c r="E189" s="5" t="inlineStr">
        <is>
          <t>2000s</t>
        </is>
      </c>
      <c r="F189" s="5" t="inlineStr">
        <is>
          <t>Hindi</t>
        </is>
      </c>
      <c r="G189" s="5" t="inlineStr">
        <is>
          <t>Musical romantic comedy</t>
        </is>
      </c>
      <c r="H189" s="5" t="n"/>
      <c r="I189" s="17" t="n">
        <v>132</v>
      </c>
      <c r="J189" s="5" t="inlineStr">
        <is>
          <t>Shaad Ali</t>
        </is>
      </c>
      <c r="K189" s="5" t="inlineStr">
        <is>
          <t>Aditya Chopra</t>
        </is>
      </c>
      <c r="L189" s="5" t="inlineStr">
        <is>
          <t>Yash Raj Films</t>
        </is>
      </c>
      <c r="M189" s="5" t="inlineStr">
        <is>
          <t>Habib Faisal; Shaad Ali</t>
        </is>
      </c>
      <c r="N189" s="5" t="n"/>
      <c r="O189" s="5" t="inlineStr">
        <is>
          <t>Shankar–Ehsaan–Loy</t>
        </is>
      </c>
      <c r="P189" s="5" t="n"/>
      <c r="Q189" s="5" t="inlineStr">
        <is>
          <t>Gulzar</t>
        </is>
      </c>
      <c r="R189" s="5" t="inlineStr">
        <is>
          <t>Street musician</t>
        </is>
      </c>
      <c r="S189" s="5" t="n"/>
      <c r="T189" s="5" t="inlineStr">
        <is>
          <t>Extended special appearance</t>
        </is>
      </c>
      <c r="U189" s="18" t="n"/>
      <c r="V189" s="5" t="inlineStr">
        <is>
          <t>Street musician</t>
        </is>
      </c>
      <c r="W189" s="5" t="inlineStr">
        <is>
          <t>A singer at a train station (cast list) whose songs thread through the story (Wikipedia).</t>
        </is>
      </c>
      <c r="X189" s="19" t="inlineStr">
        <is>
          <t>Bachchan makes a special appearance as a street musician singing at a train station, who 'serves as a narrative thread throughout the film' (Wikipedia). The musical romantic comedy follows Rikki (Abhishek Bachchan) and Alvira (Preity Zinta).</t>
        </is>
      </c>
      <c r="Y189" s="19" t="inlineStr">
        <is>
          <t>Not described in the fetched sources</t>
        </is>
      </c>
      <c r="Z189" s="19" t="inlineStr">
        <is>
          <t>Not described in the fetched sources</t>
        </is>
      </c>
      <c r="AA189" s="19" t="n"/>
      <c r="AB189" s="19" t="inlineStr">
        <is>
          <t>Not applicable</t>
        </is>
      </c>
      <c r="AC189" s="5" t="n"/>
      <c r="AD189" s="5" t="n"/>
      <c r="AE189" s="5" t="inlineStr">
        <is>
          <t>None</t>
        </is>
      </c>
      <c r="AF189" s="20" t="n">
        <v>0</v>
      </c>
      <c r="AG189" s="19" t="inlineStr">
        <is>
          <t>No meaningful romance</t>
        </is>
      </c>
      <c r="AH189" s="5" t="n"/>
      <c r="AI189" s="21" t="n">
        <v>27.27</v>
      </c>
      <c r="AJ189" s="21" t="n">
        <v>35.16</v>
      </c>
      <c r="AK189" s="5" t="n"/>
      <c r="AL189" s="21" t="n">
        <v>48.525</v>
      </c>
      <c r="AM189" s="5" t="inlineStr">
        <is>
          <t>INR crore</t>
        </is>
      </c>
      <c r="AN189" s="5" t="inlineStr">
        <is>
          <t>Below Average (Box Office India)</t>
        </is>
      </c>
      <c r="AO189" s="18" t="n"/>
      <c r="AP189" s="19" t="inlineStr">
        <is>
          <t>Taran Adarsh (Bollywood Hungama, 1.5/5): 'Amitabh Bachchan adds to star-value.'</t>
        </is>
      </c>
      <c r="AQ189" s="19" t="n"/>
      <c r="AR189" s="5" t="inlineStr">
        <is>
          <t>SOURCE-001; SOURCE-189; SOURCE-476; SOURCE-502</t>
        </is>
      </c>
      <c r="AS189" s="5" t="inlineStr">
        <is>
          <t>Medium</t>
        </is>
      </c>
      <c r="AT189" s="5" t="inlineStr">
        <is>
          <t>Filmography notes: Special appearance in the song Jhoom Barabar Jhoom". Infobox gross '₹51.08 crore' has no nett/gross label and is not entered. Role type changed from Self appearance and character from Himself: Wikipedia's cast list has him as 'a man singing at the train station (special appearance)', and its lead calls him a street musician; the filmography table lists a special appearance in the title song. Box Office India's nett matches Wikipedia's ₹27.27 crore.</t>
        </is>
      </c>
    </row>
    <row r="190" ht="94" customHeight="1">
      <c r="A190" s="15" t="inlineStr">
        <is>
          <t>FILM-189</t>
        </is>
      </c>
      <c r="B190" s="5" t="inlineStr">
        <is>
          <t>Aag</t>
        </is>
      </c>
      <c r="C190" s="16" t="n">
        <v>39325</v>
      </c>
      <c r="D190" s="17" t="n">
        <v>2007</v>
      </c>
      <c r="E190" s="5" t="inlineStr">
        <is>
          <t>2000s</t>
        </is>
      </c>
      <c r="F190" s="5" t="inlineStr">
        <is>
          <t>Hindi</t>
        </is>
      </c>
      <c r="G190" s="5" t="inlineStr">
        <is>
          <t>Action</t>
        </is>
      </c>
      <c r="H190" s="5" t="inlineStr">
        <is>
          <t>Crime</t>
        </is>
      </c>
      <c r="I190" s="17" t="n">
        <v>171</v>
      </c>
      <c r="J190" s="5" t="inlineStr">
        <is>
          <t>Ram Gopal Varma</t>
        </is>
      </c>
      <c r="K190" s="5" t="inlineStr">
        <is>
          <t>Ram Gopal Varma</t>
        </is>
      </c>
      <c r="L190" s="5" t="inlineStr">
        <is>
          <t>RGV Film Factory</t>
        </is>
      </c>
      <c r="M190" s="5" t="inlineStr">
        <is>
          <t>Sajid-Farhad; Rahil Qazi</t>
        </is>
      </c>
      <c r="N190" s="5" t="inlineStr">
        <is>
          <t>Based on Sholay by Salim–Javed</t>
        </is>
      </c>
      <c r="O190" s="5" t="inlineStr">
        <is>
          <t>Ganesh Hegde; Prasanna Shekhar; Amar Mohile</t>
        </is>
      </c>
      <c r="P190" s="5" t="inlineStr">
        <is>
          <t>Amar Mohile</t>
        </is>
      </c>
      <c r="Q190" s="5" t="inlineStr">
        <is>
          <t>Shabbir Ahmed; Sajid-Farhad; Sarim Momin</t>
        </is>
      </c>
      <c r="R190" s="5" t="inlineStr">
        <is>
          <t>Babban Singh</t>
        </is>
      </c>
      <c r="S190" s="5" t="n"/>
      <c r="T190" s="5" t="inlineStr">
        <is>
          <t>Antagonist</t>
        </is>
      </c>
      <c r="U190" s="20" t="n">
        <v>2</v>
      </c>
      <c r="V190" s="5" t="inlineStr">
        <is>
          <t>Bandit</t>
        </is>
      </c>
      <c r="W190" s="5" t="inlineStr">
        <is>
          <t>A dreaded bandit near Kaliganj who murdered Inspector Narsimha's wife and son.</t>
        </is>
      </c>
      <c r="X190" s="19" t="inlineStr">
        <is>
          <t>Bachchan plays Babban Singh, the film's version of Sholay's Gabbar (Rediff: 'Gabbar is now called Babban'), a bandit who killed Inspector Narsimha's wife and son and cut off his fingers in revenge for his brother's death. When Heero and Raj are hired to capture him, Babban attacks Kaliganj's residents to force the pair's surrender and kills Raj. Cornered at last, he tries to escape and is shot dead.</t>
        </is>
      </c>
      <c r="Y190" s="19" t="inlineStr">
        <is>
          <t>Revenge on Narsimha, and power over Kaliganj.</t>
        </is>
      </c>
      <c r="Z190" s="19" t="inlineStr">
        <is>
          <t>Narsimha and his hired men, Heero and Raj.</t>
        </is>
      </c>
      <c r="AA190" s="19" t="inlineStr">
        <is>
          <t>An unchanging villain.</t>
        </is>
      </c>
      <c r="AB190" s="19" t="inlineStr">
        <is>
          <t>Villainous</t>
        </is>
      </c>
      <c r="AC190" s="5" t="inlineStr">
        <is>
          <t>Shot dead while trying to escape.</t>
        </is>
      </c>
      <c r="AD190" s="5" t="n"/>
      <c r="AE190" s="5" t="inlineStr">
        <is>
          <t>None</t>
        </is>
      </c>
      <c r="AF190" s="20" t="n">
        <v>0</v>
      </c>
      <c r="AG190" s="19" t="inlineStr">
        <is>
          <t>No meaningful romance</t>
        </is>
      </c>
      <c r="AH190" s="5" t="n"/>
      <c r="AI190" s="21" t="n">
        <v>7.3925</v>
      </c>
      <c r="AJ190" s="21" t="n">
        <v>10.3</v>
      </c>
      <c r="AK190" s="5" t="n"/>
      <c r="AL190" s="21" t="n">
        <v>12.73</v>
      </c>
      <c r="AM190" s="5" t="inlineStr">
        <is>
          <t>INR crore</t>
        </is>
      </c>
      <c r="AN190" s="5" t="inlineStr">
        <is>
          <t>Disaster (Box Office India)</t>
        </is>
      </c>
      <c r="AO190" s="18" t="n"/>
      <c r="AP190" s="19" t="inlineStr">
        <is>
          <t>Rediff's Raja Sen found Babban 'so over-written it hurts' and said Bachchan 'was a better villain in Aks', though he 'conjures up some great moments'. Bachchan later called the film 'a mistake' (Wikipedia).</t>
        </is>
      </c>
      <c r="AQ190" s="19" t="inlineStr">
        <is>
          <t>FHM India ranked it first among the 57 worst films ever made, and Total Film included it among the 66 worst films of all time (Wikipedia).</t>
        </is>
      </c>
      <c r="AR190" s="5" t="inlineStr">
        <is>
          <t>SOURCE-001; SOURCE-186; SOURCE-477; SOURCE-503</t>
        </is>
      </c>
      <c r="AS190" s="5" t="inlineStr">
        <is>
          <t>Medium</t>
        </is>
      </c>
      <c r="AT190" s="5" t="inlineStr">
        <is>
          <t>Filmography notes: Also playback singer for the song "Mehbooba". Box Office India lists the film as 'Ram Gopal Varma Ki Aag'.</t>
        </is>
      </c>
    </row>
    <row r="191" ht="124" customHeight="1">
      <c r="A191" s="15" t="inlineStr">
        <is>
          <t>FILM-190</t>
        </is>
      </c>
      <c r="B191" s="5" t="inlineStr">
        <is>
          <t>The Last Lear</t>
        </is>
      </c>
      <c r="C191" s="16" t="n">
        <v>39334</v>
      </c>
      <c r="D191" s="17" t="n">
        <v>2007</v>
      </c>
      <c r="E191" s="5" t="inlineStr">
        <is>
          <t>2000s</t>
        </is>
      </c>
      <c r="F191" s="5" t="inlineStr">
        <is>
          <t>English</t>
        </is>
      </c>
      <c r="G191" s="5" t="inlineStr">
        <is>
          <t>Drama</t>
        </is>
      </c>
      <c r="H191" s="5" t="n"/>
      <c r="I191" s="17" t="n">
        <v>130</v>
      </c>
      <c r="J191" s="5" t="inlineStr">
        <is>
          <t>Rituparno Ghosh</t>
        </is>
      </c>
      <c r="K191" s="5" t="inlineStr">
        <is>
          <t>Arindam Chaudhuri</t>
        </is>
      </c>
      <c r="L191" s="5" t="inlineStr">
        <is>
          <t>Planman Motion Pictures</t>
        </is>
      </c>
      <c r="M191" s="5" t="inlineStr">
        <is>
          <t>Rituparno Ghosh; Utpal Dutt</t>
        </is>
      </c>
      <c r="N191" s="5" t="n"/>
      <c r="O191" s="5" t="inlineStr">
        <is>
          <t>Raja Narayan Deb; Sanjoy Das</t>
        </is>
      </c>
      <c r="P191" s="5" t="n"/>
      <c r="Q191" s="5" t="n"/>
      <c r="R191" s="5" t="inlineStr">
        <is>
          <t>Harish Mishra (Harry)</t>
        </is>
      </c>
      <c r="S191" s="5" t="n"/>
      <c r="T191" s="5" t="inlineStr">
        <is>
          <t>Lead</t>
        </is>
      </c>
      <c r="U191" s="20" t="n">
        <v>1</v>
      </c>
      <c r="V191" s="5" t="inlineStr">
        <is>
          <t>Retired Shakespearean stage actor</t>
        </is>
      </c>
      <c r="W191" s="5" t="inlineStr">
        <is>
          <t>A retired theatre actor in Kolkata who quit the stage after thirty years and nine months and scorns cinema; he lives with his companion Vandana.</t>
        </is>
      </c>
      <c r="X191" s="19" t="inlineStr">
        <is>
          <t>Bachchan plays Harish 'Harry' Mishra, a retired Shakespearean actor who reveres theatre and condemns cinema. The young director Siddharth wins his trust and persuades him to act in his first film, shot in Mussoorie, where Harry mentors the actress Shabnam. By the film's premiere Harry lies bedridden in a coma, tended by his companion Vandana, who blames the filmmakers; flashbacks reveal his relationship with her and why he quit the stage.</t>
        </is>
      </c>
      <c r="Y191" s="19" t="inlineStr">
        <is>
          <t>His devotion to Shakespeare and his art.</t>
        </is>
      </c>
      <c r="Z191" s="19" t="inlineStr">
        <is>
          <t>His contempt for cinema, and his concealed regrets.</t>
        </is>
      </c>
      <c r="AA191" s="19" t="inlineStr">
        <is>
          <t>From a recluse raging at the modern world to a man drawn into one last performance.</t>
        </is>
      </c>
      <c r="AB191" s="19" t="inlineStr">
        <is>
          <t>Sympathetic</t>
        </is>
      </c>
      <c r="AC191" s="5" t="inlineStr">
        <is>
          <t>Lies in a coma when his film premieres.</t>
        </is>
      </c>
      <c r="AD191" s="5" t="inlineStr">
        <is>
          <t>Shefali Shah</t>
        </is>
      </c>
      <c r="AE191" s="5" t="inlineStr">
        <is>
          <t>Minor</t>
        </is>
      </c>
      <c r="AF191" s="20" t="n">
        <v>2</v>
      </c>
      <c r="AG191" s="19" t="inlineStr">
        <is>
          <t>Established relationship</t>
        </is>
      </c>
      <c r="AH191" s="5" t="n"/>
      <c r="AI191" s="21" t="n">
        <v>1.055</v>
      </c>
      <c r="AJ191" s="21" t="n">
        <v>1.46</v>
      </c>
      <c r="AK191" s="5" t="n"/>
      <c r="AL191" s="21" t="n">
        <v>1.46</v>
      </c>
      <c r="AM191" s="5" t="inlineStr">
        <is>
          <t>INR crore</t>
        </is>
      </c>
      <c r="AN191" s="5" t="inlineStr">
        <is>
          <t>Disaster (Box Office India)</t>
        </is>
      </c>
      <c r="AO191" s="18" t="n"/>
      <c r="AP191" s="19" t="inlineStr">
        <is>
          <t>Rediff's Sukanya Verma called it 'Bachchan's masterpiece'; The Guardian's Nirpal Dhaliwal called it 'the most god-awful film I have ever seen' and his performance 'atrocious'. Wikipedia says many critics considered it a career-best performance.</t>
        </is>
      </c>
      <c r="AQ191" s="19" t="inlineStr">
        <is>
          <t>Won the National Film Award for Best Feature Film in English; Shefali Shah won Best Supporting Actress (Wikipedia).</t>
        </is>
      </c>
      <c r="AR191" s="5" t="inlineStr">
        <is>
          <t>SOURCE-001; SOURCE-187; SOURCE-478; SOURCE-504; SOURCE-505</t>
        </is>
      </c>
      <c r="AS191" s="5" t="inlineStr">
        <is>
          <t>High</t>
        </is>
      </c>
      <c r="AT191" s="5" t="inlineStr">
        <is>
          <t>Filmography notes: English film. Infobox release dates: 2007-09-09 (TIFF); 2008-09-12 (Worldwide). Box Office India dates the Indian release to 13 September 2008; the Films row uses the Toronto premiere (2007-09-09). Rediff calls Vandana his 'live-in companion', but no fetched source describes their relationship, so there is no Romances row. Inspired by Utpal Dutt's play Aajker Shahjahan (Rediff).</t>
        </is>
      </c>
    </row>
    <row r="192" ht="94" customHeight="1">
      <c r="A192" s="15" t="inlineStr">
        <is>
          <t>FILM-191</t>
        </is>
      </c>
      <c r="B192" s="5" t="inlineStr">
        <is>
          <t>Om Shanti Om</t>
        </is>
      </c>
      <c r="C192" s="16" t="n">
        <v>39395</v>
      </c>
      <c r="D192" s="17" t="n">
        <v>2007</v>
      </c>
      <c r="E192" s="5" t="inlineStr">
        <is>
          <t>2000s</t>
        </is>
      </c>
      <c r="F192" s="5" t="inlineStr">
        <is>
          <t>Hindi</t>
        </is>
      </c>
      <c r="G192" s="5" t="inlineStr">
        <is>
          <t>Masala</t>
        </is>
      </c>
      <c r="H192" s="5" t="n"/>
      <c r="I192" s="17" t="n">
        <v>171</v>
      </c>
      <c r="J192" s="5" t="inlineStr">
        <is>
          <t>Farah Khan</t>
        </is>
      </c>
      <c r="K192" s="5" t="inlineStr">
        <is>
          <t>Gauri Khan</t>
        </is>
      </c>
      <c r="L192" s="5" t="inlineStr">
        <is>
          <t>Red Chillies Entertainment</t>
        </is>
      </c>
      <c r="M192" s="5" t="inlineStr">
        <is>
          <t>Farah Khan; Mushtaq Shiekh</t>
        </is>
      </c>
      <c r="N192" s="5" t="n"/>
      <c r="O192" s="5" t="inlineStr">
        <is>
          <t>Vishal–Shekhar</t>
        </is>
      </c>
      <c r="P192" s="5" t="inlineStr">
        <is>
          <t>Sandeep Chowta</t>
        </is>
      </c>
      <c r="Q192" s="5" t="inlineStr">
        <is>
          <t>Javed Akhtar; Kumaar</t>
        </is>
      </c>
      <c r="R192" s="5" t="inlineStr">
        <is>
          <t>Himself</t>
        </is>
      </c>
      <c r="S192" s="5" t="n"/>
      <c r="T192" s="5" t="inlineStr">
        <is>
          <t>Self appearance</t>
        </is>
      </c>
      <c r="U192" s="18" t="n"/>
      <c r="V192" s="5" t="inlineStr">
        <is>
          <t>Not applicable (himself)</t>
        </is>
      </c>
      <c r="W192" s="5" t="inlineStr">
        <is>
          <t>Not applicable (himself)</t>
        </is>
      </c>
      <c r="X192" s="19" t="inlineStr">
        <is>
          <t>Bachchan appears as himself in a cameo; Wikipedia's cast list places him among the film-industry figures credited as themselves, such as Yash Chopra, Karan Johar and Hrithik Roshan. The film follows Om Prakash Makhija, an obscure 1970s actor in love with the superstar Shanti, who dies in the on-set fire that kills her and is reborn 30 years later as the superstar Om Kapoor, determined to punish her killer.</t>
        </is>
      </c>
      <c r="Y192" s="19" t="inlineStr">
        <is>
          <t>Not applicable</t>
        </is>
      </c>
      <c r="Z192" s="19" t="inlineStr">
        <is>
          <t>Not applicable</t>
        </is>
      </c>
      <c r="AA192" s="19" t="inlineStr">
        <is>
          <t>Not applicable</t>
        </is>
      </c>
      <c r="AB192" s="19" t="inlineStr">
        <is>
          <t>Not applicable</t>
        </is>
      </c>
      <c r="AC192" s="5" t="inlineStr">
        <is>
          <t>Not applicable</t>
        </is>
      </c>
      <c r="AD192" s="5" t="n"/>
      <c r="AE192" s="5" t="inlineStr">
        <is>
          <t>None</t>
        </is>
      </c>
      <c r="AF192" s="20" t="n">
        <v>0</v>
      </c>
      <c r="AG192" s="19" t="inlineStr">
        <is>
          <t>No meaningful romance</t>
        </is>
      </c>
      <c r="AH192" s="21" t="n">
        <v>40</v>
      </c>
      <c r="AI192" s="21" t="n">
        <v>78.16500000000001</v>
      </c>
      <c r="AJ192" s="21" t="n">
        <v>109.78</v>
      </c>
      <c r="AK192" s="5" t="n"/>
      <c r="AL192" s="21" t="n">
        <v>149.8725</v>
      </c>
      <c r="AM192" s="5" t="inlineStr">
        <is>
          <t>INR crore</t>
        </is>
      </c>
      <c r="AN192" s="5" t="inlineStr">
        <is>
          <t>Blockbuster (Box Office India)</t>
        </is>
      </c>
      <c r="AO192" s="18" t="n"/>
      <c r="AP192" s="19" t="inlineStr">
        <is>
          <t>The fetched sources do not assess his cameo.</t>
        </is>
      </c>
      <c r="AQ192" s="19" t="n"/>
      <c r="AR192" s="5" t="inlineStr">
        <is>
          <t>SOURCE-001; SOURCE-188; SOURCE-479</t>
        </is>
      </c>
      <c r="AS192" s="5" t="inlineStr">
        <is>
          <t>Medium</t>
        </is>
      </c>
      <c r="AT192" s="5" t="inlineStr">
        <is>
          <t>Filmography notes: Cameo. Infobox release dates: 2007-11-09 (India); 2007-12-02 (France); 2008-01-15 (United Kingdom). Infobox gross '₹152 crore' has no nett/gross label and is not entered. Wikipedia gives an India nett of ₹79.4 crore and a worldwide gross of ₹150 crore; Box Office India's live figures are used.</t>
        </is>
      </c>
    </row>
    <row r="193" ht="139" customHeight="1">
      <c r="A193" s="15" t="inlineStr">
        <is>
          <t>FILM-192</t>
        </is>
      </c>
      <c r="B193" s="5" t="inlineStr">
        <is>
          <t>Gangotri</t>
        </is>
      </c>
      <c r="C193" s="16" t="n">
        <v>39402</v>
      </c>
      <c r="D193" s="17" t="n">
        <v>2007</v>
      </c>
      <c r="E193" s="5" t="inlineStr">
        <is>
          <t>2000s</t>
        </is>
      </c>
      <c r="F193" s="5" t="inlineStr">
        <is>
          <t>Bhojpuri</t>
        </is>
      </c>
      <c r="G193" s="5" t="inlineStr">
        <is>
          <t>Drama</t>
        </is>
      </c>
      <c r="H193" s="5" t="n"/>
      <c r="I193" s="18" t="n"/>
      <c r="J193" s="5" t="inlineStr">
        <is>
          <t>Abhishek Chadha</t>
        </is>
      </c>
      <c r="K193" s="5" t="inlineStr">
        <is>
          <t>Deepak Sawant</t>
        </is>
      </c>
      <c r="L193" s="5" t="inlineStr">
        <is>
          <t>Daxina Films</t>
        </is>
      </c>
      <c r="M193" s="5" t="n"/>
      <c r="N193" s="5" t="n"/>
      <c r="O193" s="5" t="n"/>
      <c r="P193" s="5" t="n"/>
      <c r="Q193" s="5" t="n"/>
      <c r="R193" s="5" t="inlineStr">
        <is>
          <t>Thakur Vijay 'Thakur Kaka' Singh</t>
        </is>
      </c>
      <c r="S193" s="5" t="n"/>
      <c r="T193" s="5" t="inlineStr">
        <is>
          <t>Co-lead</t>
        </is>
      </c>
      <c r="U193" s="20" t="n">
        <v>1</v>
      </c>
      <c r="V193" s="5" t="inlineStr">
        <is>
          <t>Not described in the fetched sources</t>
        </is>
      </c>
      <c r="W193" s="5" t="inlineStr">
        <is>
          <t>The Thakur of Ganga (2006), returning after the prison term shown at that film's climax (Hindustan Times).</t>
        </is>
      </c>
      <c r="X193" s="19" t="inlineStr">
        <is>
          <t>Bachchan reprises Thakur Vijay Singh, now called Thakur Kaka, in this Bhojpuri sequel to Ganga. A 2007 Hindustan Times pre-production report said the story would continue from his character's release from the prison term shown at the end of Ganga, with Hema Malini cast opposite him. Wikipedia has no plot, and no fetched review describes the released film.</t>
        </is>
      </c>
      <c r="Y193" s="19" t="inlineStr">
        <is>
          <t>Not described in the fetched sources</t>
        </is>
      </c>
      <c r="Z193" s="19" t="inlineStr">
        <is>
          <t>Not described in the fetched sources</t>
        </is>
      </c>
      <c r="AA193" s="19" t="n"/>
      <c r="AB193" s="19" t="inlineStr">
        <is>
          <t>Not described in the fetched sources</t>
        </is>
      </c>
      <c r="AC193" s="5" t="n"/>
      <c r="AD193" s="5" t="inlineStr">
        <is>
          <t>Hema Malini</t>
        </is>
      </c>
      <c r="AE193" s="5" t="inlineStr">
        <is>
          <t>Implied</t>
        </is>
      </c>
      <c r="AF193" s="20" t="n">
        <v>1</v>
      </c>
      <c r="AG193" s="19" t="inlineStr">
        <is>
          <t>Romance subordinate to another genre</t>
        </is>
      </c>
      <c r="AH193" s="5" t="n"/>
      <c r="AI193" s="5" t="n"/>
      <c r="AJ193" s="5" t="n"/>
      <c r="AK193" s="5" t="n"/>
      <c r="AL193" s="5" t="n"/>
      <c r="AM193" s="5" t="n"/>
      <c r="AN193" s="5" t="n"/>
      <c r="AO193" s="18" t="n"/>
      <c r="AP193" s="19" t="inlineStr">
        <is>
          <t>No review was found.</t>
        </is>
      </c>
      <c r="AQ193" s="19" t="n"/>
      <c r="AR193" s="5" t="inlineStr">
        <is>
          <t>SOURCE-001; SOURCE-191; SOURCE-469; SOURCE-506; SOURCE-507</t>
        </is>
      </c>
      <c r="AS193" s="5" t="inlineStr">
        <is>
          <t>Low</t>
        </is>
      </c>
      <c r="AT193" s="5" t="inlineStr">
        <is>
          <t>Filmography notes: Bhojpuri film. Role type Co-lead rests on Rediff naming him and Manoj Tiwari as the film's stars. The Hindustan Times report predates filming, and its announced casting of Mithun Chakraborty is not in Wikipedia's cast list, so its outline may not match the released film. A News24 headline says he romanced Jaya Bachchan and Hema Malini in his Bhojpuri films, but its page returned no text. No box-office data was found.</t>
        </is>
      </c>
    </row>
    <row r="194" ht="79" customHeight="1">
      <c r="A194" s="15" t="inlineStr">
        <is>
          <t>FILM-193</t>
        </is>
      </c>
      <c r="B194" s="5" t="inlineStr">
        <is>
          <t>Jodhaa Akbar</t>
        </is>
      </c>
      <c r="C194" s="16" t="n">
        <v>39493</v>
      </c>
      <c r="D194" s="17" t="n">
        <v>2008</v>
      </c>
      <c r="E194" s="5" t="inlineStr">
        <is>
          <t>2000s</t>
        </is>
      </c>
      <c r="F194" s="5" t="inlineStr">
        <is>
          <t>Hindi</t>
        </is>
      </c>
      <c r="G194" s="5" t="inlineStr">
        <is>
          <t>Epic historical drama</t>
        </is>
      </c>
      <c r="H194" s="5" t="n"/>
      <c r="I194" s="17" t="n">
        <v>214</v>
      </c>
      <c r="J194" s="5" t="inlineStr">
        <is>
          <t>Ashutosh Gowariker</t>
        </is>
      </c>
      <c r="K194" s="5" t="inlineStr">
        <is>
          <t>Ronnie Screwvala; Ashutosh Gowariker</t>
        </is>
      </c>
      <c r="L194" s="5" t="inlineStr">
        <is>
          <t>Ashutosh Gowariker Productions Private Limited</t>
        </is>
      </c>
      <c r="M194" s="5" t="inlineStr">
        <is>
          <t>Haidar Ali; Ashutosh Gowariker</t>
        </is>
      </c>
      <c r="N194" s="5" t="n"/>
      <c r="O194" s="5" t="inlineStr">
        <is>
          <t>A. R. Rahman</t>
        </is>
      </c>
      <c r="P194" s="5" t="n"/>
      <c r="Q194" s="5" t="inlineStr">
        <is>
          <t>Javed Akhtar</t>
        </is>
      </c>
      <c r="R194" s="5" t="inlineStr">
        <is>
          <t>Narrator</t>
        </is>
      </c>
      <c r="S194" s="5" t="n"/>
      <c r="T194" s="5" t="inlineStr">
        <is>
          <t>Narrator</t>
        </is>
      </c>
      <c r="U194" s="18" t="n"/>
      <c r="V194" s="5" t="inlineStr">
        <is>
          <t>Not applicable (narrator)</t>
        </is>
      </c>
      <c r="W194" s="5" t="inlineStr">
        <is>
          <t>Not applicable (narrator)</t>
        </is>
      </c>
      <c r="X194" s="19" t="inlineStr">
        <is>
          <t>Bachchan voices the narrator (Wikipedia cast list) of this historical drama about the Mughal emperor Akbar and the Rajput princess Jodhaa, played by Hrithik Roshan and Aishwarya Rai Bachchan.</t>
        </is>
      </c>
      <c r="Y194" s="19" t="inlineStr">
        <is>
          <t>Not applicable</t>
        </is>
      </c>
      <c r="Z194" s="19" t="inlineStr">
        <is>
          <t>Not applicable</t>
        </is>
      </c>
      <c r="AA194" s="19" t="inlineStr">
        <is>
          <t>Not applicable</t>
        </is>
      </c>
      <c r="AB194" s="19" t="inlineStr">
        <is>
          <t>Not applicable</t>
        </is>
      </c>
      <c r="AC194" s="5" t="inlineStr">
        <is>
          <t>Not applicable</t>
        </is>
      </c>
      <c r="AD194" s="5" t="n"/>
      <c r="AE194" s="5" t="inlineStr">
        <is>
          <t>None</t>
        </is>
      </c>
      <c r="AF194" s="20" t="n">
        <v>0</v>
      </c>
      <c r="AG194" s="19" t="inlineStr">
        <is>
          <t>No meaningful romance</t>
        </is>
      </c>
      <c r="AH194" s="21" t="n">
        <v>40</v>
      </c>
      <c r="AI194" s="21" t="n">
        <v>56.04</v>
      </c>
      <c r="AJ194" s="21" t="n">
        <v>77.84999999999999</v>
      </c>
      <c r="AK194" s="5" t="n"/>
      <c r="AL194" s="21" t="n">
        <v>107.78</v>
      </c>
      <c r="AM194" s="5" t="inlineStr">
        <is>
          <t>INR crore</t>
        </is>
      </c>
      <c r="AN194" s="5" t="inlineStr">
        <is>
          <t>Semi Hit (Box Office India)</t>
        </is>
      </c>
      <c r="AO194" s="18" t="n"/>
      <c r="AP194" s="19" t="inlineStr">
        <is>
          <t>No fetched review mentions the narration.</t>
        </is>
      </c>
      <c r="AQ194" s="19" t="n"/>
      <c r="AR194" s="5" t="inlineStr">
        <is>
          <t>SOURCE-001; SOURCE-193; SOURCE-480</t>
        </is>
      </c>
      <c r="AS194" s="5" t="inlineStr">
        <is>
          <t>Medium</t>
        </is>
      </c>
      <c r="AT194" s="5" t="inlineStr">
        <is>
          <t>Infobox gross '₹120 crore' has no nett/gross label and is not entered. Wikipedia says Box Office India declared it a hit domestically (nett ₹56.04 crore, India gross ₹77.85 crore) and a blockbuster overseas; the live page's 'Semi Hit' is used.</t>
        </is>
      </c>
    </row>
    <row r="195" ht="109" customHeight="1">
      <c r="A195" s="15" t="inlineStr">
        <is>
          <t>FILM-194</t>
        </is>
      </c>
      <c r="B195" s="5" t="inlineStr">
        <is>
          <t>Yaar Meri Zindagi</t>
        </is>
      </c>
      <c r="C195" s="16" t="n">
        <v>39560</v>
      </c>
      <c r="D195" s="17" t="n">
        <v>2008</v>
      </c>
      <c r="E195" s="5" t="inlineStr">
        <is>
          <t>2000s</t>
        </is>
      </c>
      <c r="F195" s="5" t="inlineStr">
        <is>
          <t>Hindi</t>
        </is>
      </c>
      <c r="G195" s="5" t="inlineStr">
        <is>
          <t>Action</t>
        </is>
      </c>
      <c r="H195" s="5" t="n"/>
      <c r="I195" s="18" t="n"/>
      <c r="J195" s="5" t="inlineStr">
        <is>
          <t>Ashok Gupta</t>
        </is>
      </c>
      <c r="K195" s="5" t="n"/>
      <c r="L195" s="5" t="n"/>
      <c r="M195" s="5" t="inlineStr">
        <is>
          <t>V K Sharma</t>
        </is>
      </c>
      <c r="N195" s="5" t="n"/>
      <c r="O195" s="5" t="inlineStr">
        <is>
          <t>R. D. Burman</t>
        </is>
      </c>
      <c r="P195" s="5" t="n"/>
      <c r="Q195" s="5" t="n"/>
      <c r="R195" s="5" t="inlineStr">
        <is>
          <t>Dr. Ajay Singh</t>
        </is>
      </c>
      <c r="S195" s="5" t="n"/>
      <c r="T195" s="5" t="inlineStr">
        <is>
          <t>Co-lead</t>
        </is>
      </c>
      <c r="U195" s="20" t="n">
        <v>1</v>
      </c>
      <c r="V195" s="5" t="inlineStr">
        <is>
          <t>Physician</t>
        </is>
      </c>
      <c r="W195" s="5" t="inlineStr">
        <is>
          <t>A doctor 'dedicated to serving the poor' (search summary) and childhood friend of the landlord Thakur Vikram Singh.</t>
        </is>
      </c>
      <c r="X195" s="19" t="inlineStr">
        <is>
          <t>Bachchan plays Dr Ajay Singh. According to a web-search summary, he is 'a compassionate physician dedicated to serving the poor' whose childhood friendship with the powerful landlord Thakur Vikram Singh (Shatrughan Sinha) deteriorates into rivalry. Wikipedia says shooting began in 1976 under Mukul Dutt, who left in 1984, and the film was released after a long delay.</t>
        </is>
      </c>
      <c r="Y195" s="19" t="inlineStr">
        <is>
          <t>Serving the poor (search summary).</t>
        </is>
      </c>
      <c r="Z195" s="19" t="inlineStr">
        <is>
          <t>Rivalry with his childhood friend Thakur Vikram Singh (search summary).</t>
        </is>
      </c>
      <c r="AA195" s="19" t="n"/>
      <c r="AB195" s="19" t="inlineStr">
        <is>
          <t>Virtuous (search summary)</t>
        </is>
      </c>
      <c r="AC195" s="5" t="n"/>
      <c r="AD195" s="5" t="n"/>
      <c r="AE195" s="5" t="inlineStr">
        <is>
          <t>None</t>
        </is>
      </c>
      <c r="AF195" s="20" t="n">
        <v>0</v>
      </c>
      <c r="AG195" s="19" t="inlineStr">
        <is>
          <t>No meaningful romance</t>
        </is>
      </c>
      <c r="AH195" s="5" t="n"/>
      <c r="AI195" s="21" t="n">
        <v>0.005</v>
      </c>
      <c r="AJ195" s="21" t="n">
        <v>0.0072</v>
      </c>
      <c r="AK195" s="5" t="n"/>
      <c r="AL195" s="21" t="n">
        <v>0.0072</v>
      </c>
      <c r="AM195" s="5" t="inlineStr">
        <is>
          <t>INR crore</t>
        </is>
      </c>
      <c r="AN195" s="5" t="inlineStr">
        <is>
          <t>Disaster (Box Office India)</t>
        </is>
      </c>
      <c r="AO195" s="18" t="n"/>
      <c r="AP195" s="19" t="inlineStr">
        <is>
          <t>No review was found.</t>
        </is>
      </c>
      <c r="AQ195" s="19" t="n"/>
      <c r="AR195" s="5" t="inlineStr">
        <is>
          <t>SOURCE-001; SOURCE-194; SOURCE-481; SOURCE-525</t>
        </is>
      </c>
      <c r="AS195" s="5" t="inlineStr">
        <is>
          <t>Low</t>
        </is>
      </c>
      <c r="AT195" s="5" t="inlineStr">
        <is>
          <t>Filmography notes: Filmed in the 1970s; Released after long–delay. The role outline rests only on a tier-D search summary that appears to draw on Grokipedia. Sharada plays Radha / Heerabai, but no source describes her relationship to Ajay, so Romance is None by default. Box Office India gives a release date of 11 April 2008 and a nett of ₹50,000.</t>
        </is>
      </c>
    </row>
    <row r="196" ht="109" customHeight="1">
      <c r="A196" s="15" t="inlineStr">
        <is>
          <t>FILM-195</t>
        </is>
      </c>
      <c r="B196" s="5" t="inlineStr">
        <is>
          <t>Bhoothnath</t>
        </is>
      </c>
      <c r="C196" s="16" t="n">
        <v>39577</v>
      </c>
      <c r="D196" s="17" t="n">
        <v>2008</v>
      </c>
      <c r="E196" s="5" t="inlineStr">
        <is>
          <t>2000s</t>
        </is>
      </c>
      <c r="F196" s="5" t="inlineStr">
        <is>
          <t>Hindi</t>
        </is>
      </c>
      <c r="G196" s="5" t="inlineStr">
        <is>
          <t>Supernatural comedy</t>
        </is>
      </c>
      <c r="H196" s="5" t="n"/>
      <c r="I196" s="17" t="n">
        <v>136</v>
      </c>
      <c r="J196" s="5" t="inlineStr">
        <is>
          <t>Vivek Sharma</t>
        </is>
      </c>
      <c r="K196" s="5" t="inlineStr">
        <is>
          <t>Ravi Chopra</t>
        </is>
      </c>
      <c r="L196" s="5" t="inlineStr">
        <is>
          <t>B. R. Films</t>
        </is>
      </c>
      <c r="M196" s="5" t="inlineStr">
        <is>
          <t>Vivek Sharma; Sudhanshu Dube</t>
        </is>
      </c>
      <c r="N196" s="5" t="inlineStr">
        <is>
          <t>Based on The Canterville Ghost by Oscar Wilde</t>
        </is>
      </c>
      <c r="O196" s="5" t="inlineStr">
        <is>
          <t>Vishal–Shekhar</t>
        </is>
      </c>
      <c r="P196" s="5" t="inlineStr">
        <is>
          <t>Salim–Sulaiman</t>
        </is>
      </c>
      <c r="Q196" s="5" t="inlineStr">
        <is>
          <t>Javed Akhtar</t>
        </is>
      </c>
      <c r="R196" s="5" t="inlineStr">
        <is>
          <t>Kailash Nath (Bhoothnath)</t>
        </is>
      </c>
      <c r="S196" s="5" t="n"/>
      <c r="T196" s="5" t="inlineStr">
        <is>
          <t>Lead</t>
        </is>
      </c>
      <c r="U196" s="20" t="n">
        <v>1</v>
      </c>
      <c r="V196" s="5" t="inlineStr">
        <is>
          <t>Ghost (formerly the owner of Nath Villa)</t>
        </is>
      </c>
      <c r="W196" s="5" t="inlineStr">
        <is>
          <t>The ghost of Kailash Nath, a widower who died falling down the stairs of his Goa villa as his son Vijay left for America.</t>
        </is>
      </c>
      <c r="X196" s="19" t="inlineStr">
        <is>
          <t>Bachchan plays Kailash Nath, the ghost haunting Nath Villa in Goa. His attempts to scare away young Banku fail, and the two become best friends, the boy nicknaming him Bhoothnath. Flashbacks show the widowed Kailash begging his son Vijay not to sell the house and leave for America, then dying in a fall on the stairs. When Vijay returns to sell the villa, Banku's parents perform Kailash's last rites; he forgives his son and attains peace.</t>
        </is>
      </c>
      <c r="Y196" s="19" t="inlineStr">
        <is>
          <t>Keeping his home and, later, his friendship with Banku.</t>
        </is>
      </c>
      <c r="Z196" s="19" t="inlineStr">
        <is>
          <t>Bitterness at his son's abandonment, and the threatened sale of the house.</t>
        </is>
      </c>
      <c r="AA196" s="19" t="inlineStr">
        <is>
          <t>From a vengeful ghost to a friend who forgives his son and finds peace.</t>
        </is>
      </c>
      <c r="AB196" s="19" t="inlineStr">
        <is>
          <t>Sympathetic</t>
        </is>
      </c>
      <c r="AC196" s="5" t="inlineStr">
        <is>
          <t>Forgives Vijay and ascends to heaven, then reappears to Banku.</t>
        </is>
      </c>
      <c r="AD196" s="5" t="n"/>
      <c r="AE196" s="5" t="inlineStr">
        <is>
          <t>Minor</t>
        </is>
      </c>
      <c r="AF196" s="20" t="n">
        <v>1</v>
      </c>
      <c r="AG196" s="19" t="inlineStr">
        <is>
          <t>Established relationship</t>
        </is>
      </c>
      <c r="AH196" s="21" t="n">
        <v>20</v>
      </c>
      <c r="AI196" s="21" t="n">
        <v>23.89</v>
      </c>
      <c r="AJ196" s="21" t="n">
        <v>32.91</v>
      </c>
      <c r="AK196" s="5" t="n"/>
      <c r="AL196" s="21" t="n">
        <v>38.79</v>
      </c>
      <c r="AM196" s="5" t="inlineStr">
        <is>
          <t>INR crore</t>
        </is>
      </c>
      <c r="AN196" s="5" t="inlineStr">
        <is>
          <t>Average (Box Office India)</t>
        </is>
      </c>
      <c r="AO196" s="18" t="n"/>
      <c r="AP196" s="19" t="inlineStr">
        <is>
          <t>Taran Adarsh (Bollywood Hungama, 4/5): 'the story rests on two shoulders — the experienced [Bachchan] and the raw talent [Aman Siddiqui] — and both shoulder the responsibility beautifully'.</t>
        </is>
      </c>
      <c r="AQ196" s="19" t="n"/>
      <c r="AR196" s="5" t="inlineStr">
        <is>
          <t>SOURCE-001; SOURCE-195; SOURCE-482; SOURCE-508</t>
        </is>
      </c>
      <c r="AS196" s="5" t="inlineStr">
        <is>
          <t>High</t>
        </is>
      </c>
      <c r="AT196" s="5" t="inlineStr">
        <is>
          <t>Filmography notes: Also playback singer for the songs "Mere Buddy", "Samaye Ka Pahiya" and "Chalo Jaane Do". Infobox gross '₹38.8 crore' has no nett/gross label and is not entered. Kailash's wife Nirmala appears only in the flashback, and the cast extract does not name the actress, so Principal Female Lead is blank and there is no Romances row.</t>
        </is>
      </c>
    </row>
    <row r="197" ht="109" customHeight="1">
      <c r="A197" s="15" t="inlineStr">
        <is>
          <t>FILM-196</t>
        </is>
      </c>
      <c r="B197" s="5" t="inlineStr">
        <is>
          <t>Sarkar Raj</t>
        </is>
      </c>
      <c r="C197" s="16" t="n">
        <v>39605</v>
      </c>
      <c r="D197" s="17" t="n">
        <v>2008</v>
      </c>
      <c r="E197" s="5" t="inlineStr">
        <is>
          <t>2000s</t>
        </is>
      </c>
      <c r="F197" s="5" t="inlineStr">
        <is>
          <t>Hindi</t>
        </is>
      </c>
      <c r="G197" s="5" t="inlineStr">
        <is>
          <t>Political action thriller</t>
        </is>
      </c>
      <c r="H197" s="5" t="n"/>
      <c r="I197" s="17" t="n">
        <v>125</v>
      </c>
      <c r="J197" s="5" t="inlineStr">
        <is>
          <t>Ram Gopal Varma</t>
        </is>
      </c>
      <c r="K197" s="5" t="inlineStr">
        <is>
          <t>Ram Gopal Varma; Praveen Nischol</t>
        </is>
      </c>
      <c r="L197" s="5" t="inlineStr">
        <is>
          <t>Adlabs; Raksha Entertainment; K Sera Sera Productions; Z Picture Company</t>
        </is>
      </c>
      <c r="M197" s="5" t="inlineStr">
        <is>
          <t>Prashant Pandey</t>
        </is>
      </c>
      <c r="N197" s="5" t="n"/>
      <c r="O197" s="5" t="inlineStr">
        <is>
          <t>BapiTutul</t>
        </is>
      </c>
      <c r="P197" s="5" t="inlineStr">
        <is>
          <t>Amar Mohile</t>
        </is>
      </c>
      <c r="Q197" s="5" t="inlineStr">
        <is>
          <t>Sandeep Nath; Prashant Pandey</t>
        </is>
      </c>
      <c r="R197" s="5" t="inlineStr">
        <is>
          <t>Subhash Nagre (Sarkar)</t>
        </is>
      </c>
      <c r="S197" s="5" t="n"/>
      <c r="T197" s="5" t="inlineStr">
        <is>
          <t>Lead</t>
        </is>
      </c>
      <c r="U197" s="20" t="n">
        <v>1</v>
      </c>
      <c r="V197" s="5" t="inlineStr">
        <is>
          <t>Political strongman</t>
        </is>
      </c>
      <c r="W197" s="5" t="inlineStr">
        <is>
          <t>Sarkar, the Mumbai leader whom Qazi calls 'a criminal in the garb of a popular and influential political leader', living with his wife Pushpa and son Shankar.</t>
        </is>
      </c>
      <c r="X197" s="19" t="inlineStr">
        <is>
          <t>Bachchan reprises Subhash Nagre, Sarkar, two years on. He rejects a London company's power plant that would affect 40,000 villagers until his son Shankar persuades him of its benefits. When Shankar's wife dies in a car bomb, Sarkar collapses and is hospitalised; Shankar is later killed by a sniper. Sarkar has his enemies killed, including Anita's father, and exposes his own guru, Rao Saab, as the mastermind, while Anita takes Shankar's place.</t>
        </is>
      </c>
      <c r="Y197" s="19" t="inlineStr">
        <is>
          <t>Protecting the villagers, and then avenging his son.</t>
        </is>
      </c>
      <c r="Z197" s="19" t="inlineStr">
        <is>
          <t>Political rivals and business interests, led by his own guru, who kill his son and daughter-in-law.</t>
        </is>
      </c>
      <c r="AA197" s="19" t="inlineStr">
        <is>
          <t>From a patriarch sharing power with his son to a bereaved father who takes ruthless revenge.</t>
        </is>
      </c>
      <c r="AB197" s="19" t="inlineStr">
        <is>
          <t>Morally ambiguous; vengeful</t>
        </is>
      </c>
      <c r="AC197" s="5" t="inlineStr">
        <is>
          <t>Loses Shankar, avenges him, and sees Anita take Shankar's place.</t>
        </is>
      </c>
      <c r="AD197" s="5" t="inlineStr">
        <is>
          <t>Supriya Pathak</t>
        </is>
      </c>
      <c r="AE197" s="5" t="inlineStr">
        <is>
          <t>Minor</t>
        </is>
      </c>
      <c r="AF197" s="20" t="n">
        <v>1</v>
      </c>
      <c r="AG197" s="19" t="inlineStr">
        <is>
          <t>Established relationship</t>
        </is>
      </c>
      <c r="AH197" s="21" t="n">
        <v>28</v>
      </c>
      <c r="AI197" s="21" t="n">
        <v>34.31</v>
      </c>
      <c r="AJ197" s="21" t="n">
        <v>47.84</v>
      </c>
      <c r="AK197" s="5" t="n"/>
      <c r="AL197" s="21" t="n">
        <v>59.5535</v>
      </c>
      <c r="AM197" s="5" t="inlineStr">
        <is>
          <t>INR crore</t>
        </is>
      </c>
      <c r="AN197" s="5" t="inlineStr">
        <is>
          <t>Below Average (Box Office India)</t>
        </is>
      </c>
      <c r="AO197" s="18" t="n"/>
      <c r="AP197" s="19" t="inlineStr">
        <is>
          <t>The Hollywood Reporter's Lisa Tsering found him 'riveting', and Wikipedia quotes a critic on his 'terrific performance'; Rediff's Raja Sen called the film 'a well-lit and overdone follow-up to an overrated original'.</t>
        </is>
      </c>
      <c r="AQ197" s="19" t="n"/>
      <c r="AR197" s="5" t="inlineStr">
        <is>
          <t>SOURCE-001; SOURCE-196; SOURCE-483; SOURCE-509; SOURCE-510</t>
        </is>
      </c>
      <c r="AS197" s="5" t="inlineStr">
        <is>
          <t>High</t>
        </is>
      </c>
      <c r="AT197" s="5" t="inlineStr">
        <is>
          <t>Infobox gross '₹ 594.6 million' has no nett/gross label and is not entered. Wikipedia calls it an average grosser and says Filmfare listed it among the four hits of early 2008; Box Office India's live verdict 'Below Average' is used. His wife Pushpa has no developed role in the fetched sources.</t>
        </is>
      </c>
    </row>
    <row r="198" ht="94" customHeight="1">
      <c r="A198" s="15" t="inlineStr">
        <is>
          <t>FILM-197</t>
        </is>
      </c>
      <c r="B198" s="5" t="inlineStr">
        <is>
          <t>God Tussi Great Ho</t>
        </is>
      </c>
      <c r="C198" s="16" t="n">
        <v>39675</v>
      </c>
      <c r="D198" s="17" t="n">
        <v>2008</v>
      </c>
      <c r="E198" s="5" t="inlineStr">
        <is>
          <t>2000s</t>
        </is>
      </c>
      <c r="F198" s="5" t="inlineStr">
        <is>
          <t>Hindi</t>
        </is>
      </c>
      <c r="G198" s="5" t="inlineStr">
        <is>
          <t>Fantasy comedy</t>
        </is>
      </c>
      <c r="H198" s="5" t="n"/>
      <c r="I198" s="17" t="n">
        <v>153</v>
      </c>
      <c r="J198" s="5" t="inlineStr">
        <is>
          <t>Rumi Jaffery</t>
        </is>
      </c>
      <c r="K198" s="5" t="inlineStr">
        <is>
          <t>Afzal Khan</t>
        </is>
      </c>
      <c r="L198" s="5" t="inlineStr">
        <is>
          <t>Shabbo Arts</t>
        </is>
      </c>
      <c r="M198" s="5" t="inlineStr">
        <is>
          <t>Yunus Sajawal; Rumi Jaffery</t>
        </is>
      </c>
      <c r="N198" s="5" t="inlineStr">
        <is>
          <t>Based on Bruce Almighty by Tom Shadyac</t>
        </is>
      </c>
      <c r="O198" s="5" t="inlineStr">
        <is>
          <t>Sajid–Wajid</t>
        </is>
      </c>
      <c r="P198" s="5" t="inlineStr">
        <is>
          <t>Salim–Sulaiman</t>
        </is>
      </c>
      <c r="Q198" s="5" t="inlineStr">
        <is>
          <t>Jalees Sherwani; Shabbir Ahmed; Deven Shukla</t>
        </is>
      </c>
      <c r="R198" s="5" t="inlineStr">
        <is>
          <t>God</t>
        </is>
      </c>
      <c r="S198" s="5" t="n"/>
      <c r="T198" s="5" t="inlineStr">
        <is>
          <t>Supporting</t>
        </is>
      </c>
      <c r="U198" s="20" t="n">
        <v>1</v>
      </c>
      <c r="V198" s="5" t="inlineStr">
        <is>
          <t>God</t>
        </is>
      </c>
      <c r="W198" s="5" t="inlineStr">
        <is>
          <t>God, who appears in human form to a struggling TV anchor who blames him for his failures.</t>
        </is>
      </c>
      <c r="X198" s="19" t="inlineStr">
        <is>
          <t>Bachchan plays God, whom the struggling TV anchor Arun blames for his failures. After an argument, God gives Arun his powers for ten days to prove he can run the universe better. Arun's selfish and indiscriminate use of them brings chaos, including the shooting of Alia; God explains that the fault is Arun's own, forgives him and lets him start his life again. Arun later suspects that his rival Rocky was God in disguise.</t>
        </is>
      </c>
      <c r="Y198" s="19" t="inlineStr">
        <is>
          <t>Teaching Arun responsibility.</t>
        </is>
      </c>
      <c r="Z198" s="19" t="inlineStr">
        <is>
          <t>Arun's resentment and misuse of divine powers.</t>
        </is>
      </c>
      <c r="AA198" s="19" t="inlineStr">
        <is>
          <t>A patient mentor figure; no personal arc.</t>
        </is>
      </c>
      <c r="AB198" s="19" t="inlineStr">
        <is>
          <t>Benevolent</t>
        </is>
      </c>
      <c r="AC198" s="5" t="inlineStr">
        <is>
          <t>Restores Arun's life.</t>
        </is>
      </c>
      <c r="AD198" s="5" t="n"/>
      <c r="AE198" s="5" t="inlineStr">
        <is>
          <t>None</t>
        </is>
      </c>
      <c r="AF198" s="20" t="n">
        <v>0</v>
      </c>
      <c r="AG198" s="19" t="inlineStr">
        <is>
          <t>No meaningful romance</t>
        </is>
      </c>
      <c r="AH198" s="21" t="n">
        <v>21</v>
      </c>
      <c r="AI198" s="21" t="n">
        <v>12.51</v>
      </c>
      <c r="AJ198" s="21" t="n">
        <v>17.33</v>
      </c>
      <c r="AK198" s="5" t="n"/>
      <c r="AL198" s="21" t="n">
        <v>20.61</v>
      </c>
      <c r="AM198" s="5" t="inlineStr">
        <is>
          <t>INR crore</t>
        </is>
      </c>
      <c r="AN198" s="5" t="inlineStr">
        <is>
          <t>Flop (Box Office India)</t>
        </is>
      </c>
      <c r="AO198" s="18" t="n"/>
      <c r="AP198" s="19" t="inlineStr">
        <is>
          <t>Taran Adarsh (Bollywood Hungama, 2/5) found the film appealing only 'in bits and spurts'; the fetched sources do not assess Bachchan's performance.</t>
        </is>
      </c>
      <c r="AQ198" s="19" t="n"/>
      <c r="AR198" s="5" t="inlineStr">
        <is>
          <t>SOURCE-001; SOURCE-197; SOURCE-484; SOURCE-511</t>
        </is>
      </c>
      <c r="AS198" s="5" t="inlineStr">
        <is>
          <t>Medium</t>
        </is>
      </c>
      <c r="AT198" s="5" t="inlineStr">
        <is>
          <t>Infobox gross '₹25.61 crore' has no nett/gross label and is not entered.</t>
        </is>
      </c>
    </row>
    <row r="199" ht="79" customHeight="1">
      <c r="A199" s="15" t="inlineStr">
        <is>
          <t>FILM-198</t>
        </is>
      </c>
      <c r="B199" s="5" t="inlineStr">
        <is>
          <t>Delhi-6</t>
        </is>
      </c>
      <c r="C199" s="16" t="n">
        <v>39864</v>
      </c>
      <c r="D199" s="17" t="n">
        <v>2009</v>
      </c>
      <c r="E199" s="5" t="inlineStr">
        <is>
          <t>2000s</t>
        </is>
      </c>
      <c r="F199" s="5" t="inlineStr">
        <is>
          <t>Hindi</t>
        </is>
      </c>
      <c r="G199" s="5" t="inlineStr">
        <is>
          <t>Drama</t>
        </is>
      </c>
      <c r="H199" s="5" t="n"/>
      <c r="I199" s="17" t="n">
        <v>140</v>
      </c>
      <c r="J199" s="5" t="inlineStr">
        <is>
          <t>Rakeysh Omprakash Mehra</t>
        </is>
      </c>
      <c r="K199" s="5" t="inlineStr">
        <is>
          <t>Rakeysh Omprakash Mehra; Ronnie Screwvala</t>
        </is>
      </c>
      <c r="L199" s="5" t="inlineStr">
        <is>
          <t>Rakeysh Omprakash Mehra Pictures</t>
        </is>
      </c>
      <c r="M199" s="5" t="inlineStr">
        <is>
          <t>Rakeysh Omprakash Mehra; Kamlesh Pandey; Prasoon Joshi</t>
        </is>
      </c>
      <c r="N199" s="5" t="inlineStr">
        <is>
          <t>Based on Monkey-man of Delhi</t>
        </is>
      </c>
      <c r="O199" s="5" t="inlineStr">
        <is>
          <t>A. R. Rahman</t>
        </is>
      </c>
      <c r="P199" s="5" t="n"/>
      <c r="Q199" s="5" t="n"/>
      <c r="R199" s="5" t="inlineStr">
        <is>
          <t>Mr. Mehra (Dadaji)</t>
        </is>
      </c>
      <c r="S199" s="5" t="n"/>
      <c r="T199" s="5" t="inlineStr">
        <is>
          <t>Extended special appearance</t>
        </is>
      </c>
      <c r="U199" s="18" t="n"/>
      <c r="V199" s="5" t="inlineStr">
        <is>
          <t>Not applicable (deceased)</t>
        </is>
      </c>
      <c r="W199" s="5" t="inlineStr">
        <is>
          <t>Roshan's dead grandfather, the family patriarch who did not accept his son's inter-religious marriage to Fatima.</t>
        </is>
      </c>
      <c r="X199" s="19" t="inlineStr">
        <is>
          <t>Bachchan plays Mr Mehra (Dadaji), Roshan's late grandfather, who appears near the end when the gravely injured Roshan meets him in a dream. Dadaji tells him that there is a 'Kala Bandar' in his own heart too, which is why he wanted to ask forgiveness of his daughter-in-law Fatima for not accepting her inter-religious marriage.</t>
        </is>
      </c>
      <c r="Y199" s="19" t="inlineStr">
        <is>
          <t>Seeking forgiveness for his prejudice.</t>
        </is>
      </c>
      <c r="Z199" s="19" t="inlineStr">
        <is>
          <t>His own past intolerance.</t>
        </is>
      </c>
      <c r="AA199" s="19" t="inlineStr">
        <is>
          <t>A patriarch who admits his prejudice after death.</t>
        </is>
      </c>
      <c r="AB199" s="19" t="inlineStr">
        <is>
          <t>Repentant</t>
        </is>
      </c>
      <c r="AC199" s="5" t="inlineStr">
        <is>
          <t>Already dead; seen only in Roshan's dream.</t>
        </is>
      </c>
      <c r="AD199" s="5" t="n"/>
      <c r="AE199" s="5" t="inlineStr">
        <is>
          <t>None</t>
        </is>
      </c>
      <c r="AF199" s="20" t="n">
        <v>0</v>
      </c>
      <c r="AG199" s="19" t="inlineStr">
        <is>
          <t>No meaningful romance</t>
        </is>
      </c>
      <c r="AH199" s="21" t="n">
        <v>48</v>
      </c>
      <c r="AI199" s="21" t="n">
        <v>30.695</v>
      </c>
      <c r="AJ199" s="21" t="n">
        <v>41.78</v>
      </c>
      <c r="AK199" s="5" t="n"/>
      <c r="AL199" s="21" t="n">
        <v>52.175</v>
      </c>
      <c r="AM199" s="5" t="inlineStr">
        <is>
          <t>INR crore</t>
        </is>
      </c>
      <c r="AN199" s="5" t="inlineStr">
        <is>
          <t>Flop (Box Office India)</t>
        </is>
      </c>
      <c r="AO199" s="18" t="n"/>
      <c r="AP199" s="19" t="inlineStr">
        <is>
          <t>Taran Adarsh (Bollywood Hungama, 1.5/5): the closing Amitabh–Abhishek conversation 'looks weird', and 'Amitabh Bachchan's presence in the penultimate minutes fails to evoke any reaction'.</t>
        </is>
      </c>
      <c r="AQ199" s="19" t="n"/>
      <c r="AR199" s="5" t="inlineStr">
        <is>
          <t>SOURCE-001; SOURCE-198; SOURCE-485; SOURCE-512</t>
        </is>
      </c>
      <c r="AS199" s="5" t="inlineStr">
        <is>
          <t>Medium</t>
        </is>
      </c>
      <c r="AT199" s="5" t="inlineStr">
        <is>
          <t>Filmography notes: Guest appearance; Also playback singer for the song "Noor". Infobox gross '₹52.17 crore' has no nett/gross label and is not entered.</t>
        </is>
      </c>
    </row>
    <row r="200" ht="34" customHeight="1">
      <c r="A200" s="15" t="inlineStr">
        <is>
          <t>FILM-199</t>
        </is>
      </c>
      <c r="B200" s="5" t="inlineStr">
        <is>
          <t>Zor Lagaa Ke...Haiya!</t>
        </is>
      </c>
      <c r="C200" s="16" t="n">
        <v>39976</v>
      </c>
      <c r="D200" s="17" t="n">
        <v>2009</v>
      </c>
      <c r="E200" s="5" t="inlineStr">
        <is>
          <t>2000s</t>
        </is>
      </c>
      <c r="F200" s="5" t="inlineStr">
        <is>
          <t>Hindi</t>
        </is>
      </c>
      <c r="G200" s="5" t="inlineStr">
        <is>
          <t>Children's film</t>
        </is>
      </c>
      <c r="H200" s="5" t="n"/>
      <c r="I200" s="18" t="n"/>
      <c r="J200" s="5" t="inlineStr">
        <is>
          <t>Girish Girija Joshi</t>
        </is>
      </c>
      <c r="K200" s="5" t="inlineStr">
        <is>
          <t>Kartikeya Talreja; Basant Talreja</t>
        </is>
      </c>
      <c r="L200" s="5" t="n"/>
      <c r="M200" s="5" t="inlineStr">
        <is>
          <t>Girish Girija Joshi</t>
        </is>
      </c>
      <c r="N200" s="5" t="n"/>
      <c r="O200" s="5" t="inlineStr">
        <is>
          <t>Bapi; Tutul</t>
        </is>
      </c>
      <c r="P200" s="5" t="n"/>
      <c r="Q200" s="5" t="n"/>
      <c r="R200" s="5" t="inlineStr">
        <is>
          <t>Narrator</t>
        </is>
      </c>
      <c r="S200" s="5" t="n"/>
      <c r="T200" s="5" t="inlineStr">
        <is>
          <t>Narrator</t>
        </is>
      </c>
      <c r="U200" s="18" t="n"/>
      <c r="V200" s="5" t="inlineStr">
        <is>
          <t>Not applicable (narrator)</t>
        </is>
      </c>
      <c r="W200" s="5" t="inlineStr">
        <is>
          <t>Not applicable (narrator)</t>
        </is>
      </c>
      <c r="X200" s="19" t="inlineStr">
        <is>
          <t>Bachchan narrates this children's film (Wikipedia), whose cast includes Mithun Chakraborty as Raavan, Mahesh Manjrekar and Gulshan Grover.</t>
        </is>
      </c>
      <c r="Y200" s="19" t="inlineStr">
        <is>
          <t>Not applicable</t>
        </is>
      </c>
      <c r="Z200" s="19" t="inlineStr">
        <is>
          <t>Not applicable</t>
        </is>
      </c>
      <c r="AA200" s="19" t="inlineStr">
        <is>
          <t>Not applicable</t>
        </is>
      </c>
      <c r="AB200" s="19" t="inlineStr">
        <is>
          <t>Not applicable</t>
        </is>
      </c>
      <c r="AC200" s="5" t="inlineStr">
        <is>
          <t>Not applicable</t>
        </is>
      </c>
      <c r="AD200" s="5" t="n"/>
      <c r="AE200" s="5" t="inlineStr">
        <is>
          <t>None</t>
        </is>
      </c>
      <c r="AF200" s="20" t="n">
        <v>0</v>
      </c>
      <c r="AG200" s="19" t="inlineStr">
        <is>
          <t>No meaningful romance</t>
        </is>
      </c>
      <c r="AH200" s="5" t="n"/>
      <c r="AI200" s="21" t="n">
        <v>0.1975</v>
      </c>
      <c r="AJ200" s="21" t="n">
        <v>0.2725</v>
      </c>
      <c r="AK200" s="5" t="n"/>
      <c r="AL200" s="21" t="n">
        <v>0.2725</v>
      </c>
      <c r="AM200" s="5" t="inlineStr">
        <is>
          <t>INR crore</t>
        </is>
      </c>
      <c r="AN200" s="5" t="inlineStr">
        <is>
          <t>Disaster (Box Office India)</t>
        </is>
      </c>
      <c r="AO200" s="18" t="n"/>
      <c r="AP200" s="19" t="inlineStr">
        <is>
          <t>No fetched review mentions the narration.</t>
        </is>
      </c>
      <c r="AQ200" s="19" t="n"/>
      <c r="AR200" s="5" t="inlineStr">
        <is>
          <t>SOURCE-001; SOURCE-201; SOURCE-486</t>
        </is>
      </c>
      <c r="AS200" s="5" t="inlineStr">
        <is>
          <t>Medium</t>
        </is>
      </c>
      <c r="AT200" s="5" t="n"/>
    </row>
    <row r="201" ht="109" customHeight="1">
      <c r="A201" s="15" t="inlineStr">
        <is>
          <t>FILM-200</t>
        </is>
      </c>
      <c r="B201" s="5" t="inlineStr">
        <is>
          <t>Aladin</t>
        </is>
      </c>
      <c r="C201" s="16" t="n">
        <v>40116</v>
      </c>
      <c r="D201" s="17" t="n">
        <v>2009</v>
      </c>
      <c r="E201" s="5" t="inlineStr">
        <is>
          <t>2000s</t>
        </is>
      </c>
      <c r="F201" s="5" t="inlineStr">
        <is>
          <t>Hindi</t>
        </is>
      </c>
      <c r="G201" s="5" t="inlineStr">
        <is>
          <t>Fantasy action comedy</t>
        </is>
      </c>
      <c r="H201" s="5" t="n"/>
      <c r="I201" s="17" t="n">
        <v>131</v>
      </c>
      <c r="J201" s="5" t="inlineStr">
        <is>
          <t>Sujoy Ghosh</t>
        </is>
      </c>
      <c r="K201" s="5" t="inlineStr">
        <is>
          <t>Sujoy Ghosh; Sunil Lulla</t>
        </is>
      </c>
      <c r="L201" s="5" t="inlineStr">
        <is>
          <t>Boundscript Motion Pictures</t>
        </is>
      </c>
      <c r="M201" s="5" t="inlineStr">
        <is>
          <t>Sujoy Ghosh; Ritesh Shah; Suresh Nair</t>
        </is>
      </c>
      <c r="N201" s="5" t="n"/>
      <c r="O201" s="5" t="inlineStr">
        <is>
          <t>Vishal–Shekhar</t>
        </is>
      </c>
      <c r="P201" s="5" t="inlineStr">
        <is>
          <t>Jody J Jenkins</t>
        </is>
      </c>
      <c r="Q201" s="5" t="inlineStr">
        <is>
          <t>Vishal Dadlani; Anvita Dutt Guptan</t>
        </is>
      </c>
      <c r="R201" s="5" t="inlineStr">
        <is>
          <t>Genius</t>
        </is>
      </c>
      <c r="S201" s="5" t="n"/>
      <c r="T201" s="5" t="inlineStr">
        <is>
          <t>Co-lead</t>
        </is>
      </c>
      <c r="U201" s="20" t="n">
        <v>1</v>
      </c>
      <c r="V201" s="5" t="inlineStr">
        <is>
          <t>Genie</t>
        </is>
      </c>
      <c r="W201" s="5" t="inlineStr">
        <is>
          <t>A rock-star genie bound to a magic lamp, who can end his contract only by granting three wishes.</t>
        </is>
      </c>
      <c r="X201" s="19" t="inlineStr">
        <is>
          <t>Bachchan plays Genius, a flamboyant genie released when Aladin rubs a lamp and desperate to grant three wishes so his contract can end. He tricks Aladin's sleeping mind into a first wish, then helps him woo Jasmine without magic. The ex-genie Ringmaster falsely tells Aladin that Genius killed his parents; Genius refuses Ringmaster's wish to kill Aladin and loses his powers, then regains them and destroys Ringmaster by sealing him in a mirror.</t>
        </is>
      </c>
      <c r="Y201" s="19" t="inlineStr">
        <is>
          <t>Ending his contract with the lamp; later protecting Aladin.</t>
        </is>
      </c>
      <c r="Z201" s="19" t="inlineStr">
        <is>
          <t>Ringmaster's scheme to regain his genie powers.</t>
        </is>
      </c>
      <c r="AA201" s="19" t="inlineStr">
        <is>
          <t>From a self-interested wish-granter to Aladin's loyal protector.</t>
        </is>
      </c>
      <c r="AB201" s="19" t="inlineStr">
        <is>
          <t>Heroic, mischievous</t>
        </is>
      </c>
      <c r="AC201" s="5" t="inlineStr">
        <is>
          <t>Regains his powers and defeats Ringmaster.</t>
        </is>
      </c>
      <c r="AD201" s="5" t="n"/>
      <c r="AE201" s="5" t="inlineStr">
        <is>
          <t>None</t>
        </is>
      </c>
      <c r="AF201" s="20" t="n">
        <v>0</v>
      </c>
      <c r="AG201" s="19" t="inlineStr">
        <is>
          <t>No meaningful romance</t>
        </is>
      </c>
      <c r="AH201" s="5" t="n"/>
      <c r="AI201" s="21" t="n">
        <v>5.9125</v>
      </c>
      <c r="AJ201" s="21" t="n">
        <v>8.09</v>
      </c>
      <c r="AK201" s="5" t="n"/>
      <c r="AL201" s="21" t="n">
        <v>10.895</v>
      </c>
      <c r="AM201" s="5" t="inlineStr">
        <is>
          <t>INR crore</t>
        </is>
      </c>
      <c r="AN201" s="5" t="inlineStr">
        <is>
          <t>Disaster (Box Office India)</t>
        </is>
      </c>
      <c r="AO201" s="18" t="n"/>
      <c r="AP201" s="19" t="inlineStr">
        <is>
          <t>Taran Adarsh (Bollywood Hungama, 1/5) found him 'over the top this time'; India Today said he 'is in fine form, delivering kicks and punchlines with the agility of someone half his age'.</t>
        </is>
      </c>
      <c r="AQ201" s="19" t="n"/>
      <c r="AR201" s="5" t="inlineStr">
        <is>
          <t>SOURCE-001; SOURCE-199; SOURCE-487; SOURCE-513; SOURCE-514</t>
        </is>
      </c>
      <c r="AS201" s="5" t="inlineStr">
        <is>
          <t>High</t>
        </is>
      </c>
      <c r="AT201" s="5" t="inlineStr">
        <is>
          <t>Filmography notes: Also playback singer for the songs "Genie Rap" and "O Re Sawariya". Infobox gross '₹10.89' has no nett/gross label and is not entered.</t>
        </is>
      </c>
    </row>
    <row r="202" ht="94" customHeight="1">
      <c r="A202" s="15" t="inlineStr">
        <is>
          <t>FILM-201</t>
        </is>
      </c>
      <c r="B202" s="5" t="inlineStr">
        <is>
          <t>Paa</t>
        </is>
      </c>
      <c r="C202" s="16" t="n">
        <v>40151</v>
      </c>
      <c r="D202" s="17" t="n">
        <v>2009</v>
      </c>
      <c r="E202" s="5" t="inlineStr">
        <is>
          <t>2000s</t>
        </is>
      </c>
      <c r="F202" s="5" t="inlineStr">
        <is>
          <t>Hindi</t>
        </is>
      </c>
      <c r="G202" s="5" t="inlineStr">
        <is>
          <t>Comedy-drama</t>
        </is>
      </c>
      <c r="H202" s="5" t="inlineStr">
        <is>
          <t>Family drama</t>
        </is>
      </c>
      <c r="I202" s="17" t="n">
        <v>133</v>
      </c>
      <c r="J202" s="5" t="inlineStr">
        <is>
          <t>R. Balki</t>
        </is>
      </c>
      <c r="K202" s="5" t="inlineStr">
        <is>
          <t>Amitabh Bachchan; Abhishek Bachchan; Sunil Manchanda</t>
        </is>
      </c>
      <c r="L202" s="5" t="inlineStr">
        <is>
          <t>Reliance Big Pictures; Amitabh Bachchan Corporation Limited; Mad Entertainment</t>
        </is>
      </c>
      <c r="M202" s="5" t="inlineStr">
        <is>
          <t>R. Balki</t>
        </is>
      </c>
      <c r="N202" s="5" t="n"/>
      <c r="O202" s="5" t="inlineStr">
        <is>
          <t>Ilaiyaraaja</t>
        </is>
      </c>
      <c r="P202" s="5" t="n"/>
      <c r="Q202" s="5" t="inlineStr">
        <is>
          <t>Swanand Kirkire</t>
        </is>
      </c>
      <c r="R202" s="5" t="inlineStr">
        <is>
          <t>Auro</t>
        </is>
      </c>
      <c r="S202" s="5" t="n"/>
      <c r="T202" s="5" t="inlineStr">
        <is>
          <t>Lead</t>
        </is>
      </c>
      <c r="U202" s="20" t="n">
        <v>1</v>
      </c>
      <c r="V202" s="5" t="inlineStr">
        <is>
          <t>Schoolboy</t>
        </is>
      </c>
      <c r="W202" s="5" t="inlineStr">
        <is>
          <t>A witty 12-year-old with progeria who lives with his mother Vidya, a gynaecologist; his father is the politician Amol Arte, who does not know he has a son.</t>
        </is>
      </c>
      <c r="X202" s="19" t="inlineStr">
        <is>
          <t>Bachchan plays Auro, an intelligent, witty boy with progeria who looks five times his age. Raised by his gynaecologist mother Vidya, he meets the young politician Amol Arte at a school competition and learns that Amol is the father who wanted Vidya to have an abortion. Auro works to reunite his parents; as his health fails, they perform the first wedding rites beside his hospital bed, and he dies saying 'Maa' and 'Paa'.</t>
        </is>
      </c>
      <c r="Y202" s="19" t="inlineStr">
        <is>
          <t>Reuniting his mother and father.</t>
        </is>
      </c>
      <c r="Z202" s="19" t="inlineStr">
        <is>
          <t>His progeria, and his father's past rejection.</t>
        </is>
      </c>
      <c r="AA202" s="19" t="inlineStr">
        <is>
          <t>From a happy boy hiding his hurt to one who forgives his father and brings his parents together.</t>
        </is>
      </c>
      <c r="AB202" s="19" t="inlineStr">
        <is>
          <t>Virtuous</t>
        </is>
      </c>
      <c r="AC202" s="5" t="inlineStr">
        <is>
          <t>Dies of progeria after seeing his parents united.</t>
        </is>
      </c>
      <c r="AD202" s="5" t="n"/>
      <c r="AE202" s="5" t="inlineStr">
        <is>
          <t>None</t>
        </is>
      </c>
      <c r="AF202" s="20" t="n">
        <v>0</v>
      </c>
      <c r="AG202" s="19" t="inlineStr">
        <is>
          <t>No meaningful romance</t>
        </is>
      </c>
      <c r="AH202" s="5" t="n"/>
      <c r="AI202" s="21" t="n">
        <v>31.3375</v>
      </c>
      <c r="AJ202" s="21" t="n">
        <v>43.12</v>
      </c>
      <c r="AK202" s="5" t="n"/>
      <c r="AL202" s="21" t="n">
        <v>48.9325</v>
      </c>
      <c r="AM202" s="5" t="inlineStr">
        <is>
          <t>INR crore</t>
        </is>
      </c>
      <c r="AN202" s="5" t="inlineStr">
        <is>
          <t>Semi Hit (Box Office India)</t>
        </is>
      </c>
      <c r="AO202" s="18" t="n"/>
      <c r="AP202" s="19" t="inlineStr">
        <is>
          <t>Taran Adarsh (Bollywood Hungama, 4/5): '10 minutes into the film and you forget you're watching Amitabh Bachchan'. The Hollywood Reporter called it a tearjerker 'for die-hard Amitabh Bachchan fans only' (Wikipedia).</t>
        </is>
      </c>
      <c r="AQ202" s="19" t="inlineStr">
        <is>
          <t>Won Bachchan his third National Film Award for Best Actor (57th National Film Awards) and his fifth Filmfare Award for Best Actor (Wikipedia).</t>
        </is>
      </c>
      <c r="AR202" s="5" t="inlineStr">
        <is>
          <t>SOURCE-001; SOURCE-200; SOURCE-488; SOURCE-515; SOURCE-516</t>
        </is>
      </c>
      <c r="AS202" s="5" t="inlineStr">
        <is>
          <t>High</t>
        </is>
      </c>
      <c r="AT202" s="5" t="inlineStr">
        <is>
          <t>Filmography notes: Also producer; Also playback singer for the song "Mere Paa". Amitabh and Abhishek Bachchan, father and son in real life, play son and father (Wikipedia).</t>
        </is>
      </c>
    </row>
    <row r="203" ht="109" customHeight="1">
      <c r="A203" s="15" t="inlineStr">
        <is>
          <t>FILM-202</t>
        </is>
      </c>
      <c r="B203" s="5" t="inlineStr">
        <is>
          <t>Rann</t>
        </is>
      </c>
      <c r="C203" s="16" t="n">
        <v>40207</v>
      </c>
      <c r="D203" s="17" t="n">
        <v>2010</v>
      </c>
      <c r="E203" s="5" t="inlineStr">
        <is>
          <t>2010s</t>
        </is>
      </c>
      <c r="F203" s="5" t="inlineStr">
        <is>
          <t>Hindi</t>
        </is>
      </c>
      <c r="G203" s="5" t="inlineStr">
        <is>
          <t>Political thriller</t>
        </is>
      </c>
      <c r="H203" s="5" t="inlineStr">
        <is>
          <t>Media drama</t>
        </is>
      </c>
      <c r="I203" s="17" t="n">
        <v>137</v>
      </c>
      <c r="J203" s="5" t="inlineStr">
        <is>
          <t>Ram Gopal Varma</t>
        </is>
      </c>
      <c r="K203" s="5" t="inlineStr">
        <is>
          <t>Madhu Mantena; Sheetal Vinod Talwar</t>
        </is>
      </c>
      <c r="L203" s="5" t="inlineStr">
        <is>
          <t>Cinergy Pictures; Friday Entertainment Venture; Vistaar Religre Film Fund</t>
        </is>
      </c>
      <c r="M203" s="5" t="inlineStr">
        <is>
          <t>Rohit G. Banawilkar</t>
        </is>
      </c>
      <c r="N203" s="5" t="n"/>
      <c r="O203" s="5" t="inlineStr">
        <is>
          <t>Sanjeev Kohli; Amar Mohile; Sandeep Patil; Jayesh Gandhi; Kumar Bapi; Dharmaraj Bhatt</t>
        </is>
      </c>
      <c r="P203" s="5" t="n"/>
      <c r="Q203" s="5" t="inlineStr">
        <is>
          <t>Prashant Pandey; Sarim Momin; Vayu</t>
        </is>
      </c>
      <c r="R203" s="5" t="inlineStr">
        <is>
          <t>Vijay Harshwardhan Malik</t>
        </is>
      </c>
      <c r="S203" s="5" t="n"/>
      <c r="T203" s="5" t="inlineStr">
        <is>
          <t>Lead</t>
        </is>
      </c>
      <c r="U203" s="20" t="n">
        <v>1</v>
      </c>
      <c r="V203" s="5" t="inlineStr">
        <is>
          <t>Journalist; founder and CEO of the news channel India 24x7</t>
        </is>
      </c>
      <c r="W203" s="5" t="inlineStr">
        <is>
          <t>A reputed, principled journalist whose struggling channel is run by his son Jay against his values; married to Lata.</t>
        </is>
      </c>
      <c r="X203" s="19" t="inlineStr">
        <is>
          <t>Bachchan plays Vijay Harshvardhan Malik, the principled founder of the struggling news channel India 24x7. Persuaded by his son Jay, he broadcasts fabricated footage accusing the Prime Minister of a bomb blast, unaware that Jay and his son-in-law are working with the corrupt politician Mohan Pandey. When his journalist Purab uncovers the conspiracy, a distraught Vijay goes on air to expose everyone involved, including his own son, then resigns, leaving Purab as CEO.</t>
        </is>
      </c>
      <c r="Y203" s="19" t="inlineStr">
        <is>
          <t>Truthful journalism.</t>
        </is>
      </c>
      <c r="Z203" s="19" t="inlineStr">
        <is>
          <t>Commercial pressure, and his own son's part in a political conspiracy.</t>
        </is>
      </c>
      <c r="AA203" s="19" t="inlineStr">
        <is>
          <t>From a duped idealist to a man who exposes his own son to restore the truth.</t>
        </is>
      </c>
      <c r="AB203" s="19" t="inlineStr">
        <is>
          <t>Heroic, principled</t>
        </is>
      </c>
      <c r="AC203" s="5" t="inlineStr">
        <is>
          <t>Exposes the conspiracy and resigns; Purab becomes CEO.</t>
        </is>
      </c>
      <c r="AD203" s="5" t="inlineStr">
        <is>
          <t>Neena Kulkarni</t>
        </is>
      </c>
      <c r="AE203" s="5" t="inlineStr">
        <is>
          <t>Minor</t>
        </is>
      </c>
      <c r="AF203" s="20" t="n">
        <v>1</v>
      </c>
      <c r="AG203" s="19" t="inlineStr">
        <is>
          <t>Established relationship</t>
        </is>
      </c>
      <c r="AH203" s="5" t="n"/>
      <c r="AI203" s="21" t="n">
        <v>8.1225</v>
      </c>
      <c r="AJ203" s="21" t="n">
        <v>11.17</v>
      </c>
      <c r="AK203" s="5" t="n"/>
      <c r="AL203" s="21" t="n">
        <v>13.76</v>
      </c>
      <c r="AM203" s="5" t="inlineStr">
        <is>
          <t>INR crore</t>
        </is>
      </c>
      <c r="AN203" s="5" t="inlineStr">
        <is>
          <t>Disaster (Box Office India)</t>
        </is>
      </c>
      <c r="AO203" s="18" t="n"/>
      <c r="AP203" s="19" t="inlineStr">
        <is>
          <t>Taran Adarsh (Bollywood Hungama, 3.5/5): 'Amitabh Bachchan is spectacular yet again, especially towards the finale.'</t>
        </is>
      </c>
      <c r="AQ203" s="19" t="n"/>
      <c r="AR203" s="5" t="inlineStr">
        <is>
          <t>SOURCE-001; SOURCE-202; SOURCE-489; SOURCE-517</t>
        </is>
      </c>
      <c r="AS203" s="5" t="inlineStr">
        <is>
          <t>High</t>
        </is>
      </c>
      <c r="AT203" s="5" t="n"/>
    </row>
    <row r="204" ht="109" customHeight="1">
      <c r="A204" s="15" t="inlineStr">
        <is>
          <t>FILM-203</t>
        </is>
      </c>
      <c r="B204" s="5" t="inlineStr">
        <is>
          <t>Teen Patti</t>
        </is>
      </c>
      <c r="C204" s="16" t="n">
        <v>40235</v>
      </c>
      <c r="D204" s="17" t="n">
        <v>2010</v>
      </c>
      <c r="E204" s="5" t="inlineStr">
        <is>
          <t>2010s</t>
        </is>
      </c>
      <c r="F204" s="5" t="inlineStr">
        <is>
          <t>Hindi; English</t>
        </is>
      </c>
      <c r="G204" s="5" t="inlineStr">
        <is>
          <t>Action thriller</t>
        </is>
      </c>
      <c r="H204" s="5" t="n"/>
      <c r="I204" s="17" t="n">
        <v>140</v>
      </c>
      <c r="J204" s="5" t="inlineStr">
        <is>
          <t>Leena Yadav</t>
        </is>
      </c>
      <c r="K204" s="5" t="inlineStr">
        <is>
          <t>Ambika A. Hinduja</t>
        </is>
      </c>
      <c r="L204" s="5" t="inlineStr">
        <is>
          <t>Hinduja Ventures; Serendipity Films</t>
        </is>
      </c>
      <c r="M204" s="5" t="inlineStr">
        <is>
          <t>Prasenjit Maita; Leena Yadav; Shiv Kumar Subramaniam</t>
        </is>
      </c>
      <c r="N204" s="5" t="n"/>
      <c r="O204" s="5" t="inlineStr">
        <is>
          <t>Salim–Sulaiman</t>
        </is>
      </c>
      <c r="P204" s="5" t="n"/>
      <c r="Q204" s="5" t="n"/>
      <c r="R204" s="5" t="inlineStr">
        <is>
          <t>Professor Venkat Subramanium</t>
        </is>
      </c>
      <c r="S204" s="5" t="n"/>
      <c r="T204" s="5" t="inlineStr">
        <is>
          <t>Lead</t>
        </is>
      </c>
      <c r="U204" s="20" t="n">
        <v>1</v>
      </c>
      <c r="V204" s="5" t="inlineStr">
        <is>
          <t>Mathematics professor</t>
        </is>
      </c>
      <c r="W204" s="5" t="inlineStr">
        <is>
          <t>A reclusive, eccentric mathematician whose institute rejects his research; in the framing story he teaches village children.</t>
        </is>
      </c>
      <c r="X204" s="19" t="inlineStr">
        <is>
          <t>Bachchan plays Venkat Subramaniam, a reclusive mathematics professor who believes he has cracked a theory of probability and randomness. Rejected by his institute, he tests it on the card game Teen Patti and, persuaded by the younger professor Shantanu, takes students into Mumbai's gambling dens, where the experiment spirals out of control. He recounts the guilt it left him with to the mathematician Perci Trachtenberg, and at the end refuses an award for applied mathematics.</t>
        </is>
      </c>
      <c r="Y204" s="19" t="inlineStr">
        <is>
          <t>Proving his theory.</t>
        </is>
      </c>
      <c r="Z204" s="19" t="inlineStr">
        <is>
          <t>The consequences of turning his theory into gambling, and Shantanu's ambition.</t>
        </is>
      </c>
      <c r="AA204" s="19" t="inlineStr">
        <is>
          <t>From a theorist seeking recognition to a guilt-ridden man who refuses an honour.</t>
        </is>
      </c>
      <c r="AB204" s="19" t="inlineStr">
        <is>
          <t>Flawed, remorseful</t>
        </is>
      </c>
      <c r="AC204" s="5" t="inlineStr">
        <is>
          <t>Refuses the Isaac Newton Award for Applied Mathematics.</t>
        </is>
      </c>
      <c r="AD204" s="5" t="n"/>
      <c r="AE204" s="5" t="inlineStr">
        <is>
          <t>None</t>
        </is>
      </c>
      <c r="AF204" s="20" t="n">
        <v>0</v>
      </c>
      <c r="AG204" s="19" t="inlineStr">
        <is>
          <t>No meaningful romance</t>
        </is>
      </c>
      <c r="AH204" s="21" t="n">
        <v>18</v>
      </c>
      <c r="AI204" s="21" t="n">
        <v>4.765</v>
      </c>
      <c r="AJ204" s="21" t="n">
        <v>6.48</v>
      </c>
      <c r="AK204" s="5" t="n"/>
      <c r="AL204" s="21" t="n">
        <v>7.63</v>
      </c>
      <c r="AM204" s="5" t="inlineStr">
        <is>
          <t>INR crore</t>
        </is>
      </c>
      <c r="AN204" s="5" t="inlineStr">
        <is>
          <t>Disaster (Box Office India)</t>
        </is>
      </c>
      <c r="AO204" s="18" t="n"/>
      <c r="AP204" s="19" t="inlineStr">
        <is>
          <t>Rediff's Preeti Arora said 'Bachchan does his best but he's tied down with a clichéd script', while enjoying his scenes with Ben Kingsley; Taran Adarsh gave the film 2.5/5.</t>
        </is>
      </c>
      <c r="AQ204" s="19" t="n"/>
      <c r="AR204" s="5" t="inlineStr">
        <is>
          <t>SOURCE-001; SOURCE-203; SOURCE-490; SOURCE-518; SOURCE-519</t>
        </is>
      </c>
      <c r="AS204" s="5" t="inlineStr">
        <is>
          <t>Medium</t>
        </is>
      </c>
      <c r="AT204" s="5" t="inlineStr">
        <is>
          <t>Infobox gross '₹7.63 crore' has no nett/gross label and is not entered. The Wikipedia plot extract stops before the climax; the refusal of the award comes from the article's trivia section.</t>
        </is>
      </c>
    </row>
    <row r="205" ht="94" customHeight="1">
      <c r="A205" s="15" t="inlineStr">
        <is>
          <t>FILM-204</t>
        </is>
      </c>
      <c r="B205" s="5" t="inlineStr">
        <is>
          <t>Kandahar</t>
        </is>
      </c>
      <c r="C205" s="16" t="n">
        <v>40528</v>
      </c>
      <c r="D205" s="17" t="n">
        <v>2010</v>
      </c>
      <c r="E205" s="5" t="inlineStr">
        <is>
          <t>2010s</t>
        </is>
      </c>
      <c r="F205" s="5" t="inlineStr">
        <is>
          <t>Malayalam</t>
        </is>
      </c>
      <c r="G205" s="5" t="inlineStr">
        <is>
          <t>War film</t>
        </is>
      </c>
      <c r="H205" s="5" t="n"/>
      <c r="I205" s="17" t="n">
        <v>142</v>
      </c>
      <c r="J205" s="5" t="inlineStr">
        <is>
          <t>Major Ravi</t>
        </is>
      </c>
      <c r="K205" s="5" t="inlineStr">
        <is>
          <t>Sunil C. Nair; Mohanlal</t>
        </is>
      </c>
      <c r="L205" s="5" t="inlineStr">
        <is>
          <t>Zoe Estebe Moviez; Pranavam Arts International</t>
        </is>
      </c>
      <c r="M205" s="5" t="inlineStr">
        <is>
          <t>Major Ravi</t>
        </is>
      </c>
      <c r="N205" s="5" t="n"/>
      <c r="O205" s="5" t="inlineStr">
        <is>
          <t>Shamir Tandon; Vivek V. K.</t>
        </is>
      </c>
      <c r="P205" s="5" t="n"/>
      <c r="Q205" s="5" t="inlineStr">
        <is>
          <t>Sandeep Nath; Vayalar Sarath Chandra Varma; Kaushal Kishor; Sudhakar Sharma</t>
        </is>
      </c>
      <c r="R205" s="5" t="inlineStr">
        <is>
          <t>Lokanatha Sharma</t>
        </is>
      </c>
      <c r="S205" s="5" t="n"/>
      <c r="T205" s="5" t="inlineStr">
        <is>
          <t>Supporting</t>
        </is>
      </c>
      <c r="U205" s="20" t="n">
        <v>2</v>
      </c>
      <c r="V205" s="5" t="inlineStr">
        <is>
          <t>Not described in the fetched sources</t>
        </is>
      </c>
      <c r="W205" s="5" t="inlineStr">
        <is>
          <t>Father of Suryanatha, an educated but unemployed young man; married to Sumangaly.</t>
        </is>
      </c>
      <c r="X205" s="19" t="inlineStr">
        <is>
          <t>In his Malayalam debut, Bachchan plays Lokanatha Sharma, who longs to see his educated but unemployed son Suryanatha succeed. Encouraged by Major Mahadevan, Surya joins the army and the NSG, and dies of his wounds after the commandos retake a hijacked Air India plane. After the hero's funeral Lokanatha tells Mahadevan that he is proud of his son and thanks him for making Surya a hero.</t>
        </is>
      </c>
      <c r="Y205" s="19" t="inlineStr">
        <is>
          <t>Seeing his son succeed.</t>
        </is>
      </c>
      <c r="Z205" s="19" t="inlineStr">
        <is>
          <t>His son's aimlessness, and then his death.</t>
        </is>
      </c>
      <c r="AA205" s="19" t="inlineStr">
        <is>
          <t>From an anxious father to a proud, bereaved one.</t>
        </is>
      </c>
      <c r="AB205" s="19" t="inlineStr">
        <is>
          <t>Virtuous</t>
        </is>
      </c>
      <c r="AC205" s="5" t="inlineStr">
        <is>
          <t>Mourns his son and thanks Mahadevan.</t>
        </is>
      </c>
      <c r="AD205" s="5" t="inlineStr">
        <is>
          <t>Sumalatha</t>
        </is>
      </c>
      <c r="AE205" s="5" t="inlineStr">
        <is>
          <t>Minor</t>
        </is>
      </c>
      <c r="AF205" s="20" t="n">
        <v>1</v>
      </c>
      <c r="AG205" s="19" t="inlineStr">
        <is>
          <t>Established relationship</t>
        </is>
      </c>
      <c r="AH205" s="5" t="n"/>
      <c r="AI205" s="5" t="n"/>
      <c r="AJ205" s="5" t="n"/>
      <c r="AK205" s="5" t="n"/>
      <c r="AL205" s="5" t="n"/>
      <c r="AM205" s="5" t="n"/>
      <c r="AN205" s="5" t="n"/>
      <c r="AO205" s="18" t="n"/>
      <c r="AP205" s="19" t="inlineStr">
        <is>
          <t>Rediff: 'the highlight of the film is the presence of legendary actor Amitabh Bachchan, for the first time in Malayalam cinema', who 'has done his part quite elegantly'.</t>
        </is>
      </c>
      <c r="AQ205" s="19" t="n"/>
      <c r="AR205" s="5" t="inlineStr">
        <is>
          <t>SOURCE-001; SOURCE-204; SOURCE-520</t>
        </is>
      </c>
      <c r="AS205" s="5" t="inlineStr">
        <is>
          <t>Medium</t>
        </is>
      </c>
      <c r="AT205" s="5" t="inlineStr">
        <is>
          <t>Filmography notes: Malayalam film. Not on Box Office India's list; Wikipedia cites a Sify report headlined 'Mohanlal's Kandahar bombs', which was not fetched.</t>
        </is>
      </c>
    </row>
    <row r="206" ht="94" customHeight="1">
      <c r="A206" s="15" t="inlineStr">
        <is>
          <t>FILM-205</t>
        </is>
      </c>
      <c r="B206" s="5" t="inlineStr">
        <is>
          <t>Bbuddah... Hoga Terra Baap</t>
        </is>
      </c>
      <c r="C206" s="16" t="n">
        <v>40725</v>
      </c>
      <c r="D206" s="17" t="n">
        <v>2011</v>
      </c>
      <c r="E206" s="5" t="inlineStr">
        <is>
          <t>2010s</t>
        </is>
      </c>
      <c r="F206" s="5" t="inlineStr">
        <is>
          <t>Hindi</t>
        </is>
      </c>
      <c r="G206" s="5" t="inlineStr">
        <is>
          <t>Action comedy</t>
        </is>
      </c>
      <c r="H206" s="5" t="n"/>
      <c r="I206" s="17" t="n">
        <v>118</v>
      </c>
      <c r="J206" s="5" t="inlineStr">
        <is>
          <t>Puri Jagannadh</t>
        </is>
      </c>
      <c r="K206" s="5" t="inlineStr">
        <is>
          <t>Abhishek Bachchan; Puri Jagannadh; Viacom18 Motion Pictures</t>
        </is>
      </c>
      <c r="L206" s="5" t="inlineStr">
        <is>
          <t>Amitabh Bachchan Corporation Limited; Viacom18 Motion Pictures</t>
        </is>
      </c>
      <c r="M206" s="5" t="inlineStr">
        <is>
          <t>Inaamulhaq; Ajay Kumar; Puri Jagannadh; Rishi-Vipul</t>
        </is>
      </c>
      <c r="N206" s="5" t="n"/>
      <c r="O206" s="5" t="inlineStr">
        <is>
          <t>Vishal–Shekhar</t>
        </is>
      </c>
      <c r="P206" s="5" t="inlineStr">
        <is>
          <t>Anup Rubens</t>
        </is>
      </c>
      <c r="Q206" s="5" t="inlineStr">
        <is>
          <t>Vishal Dadlani; Anvita Dutt Guptan; Swanand Kirkire</t>
        </is>
      </c>
      <c r="R206" s="5" t="inlineStr">
        <is>
          <t>Vijay (Vijju) Malhotra</t>
        </is>
      </c>
      <c r="S206" s="5" t="n"/>
      <c r="T206" s="5" t="inlineStr">
        <is>
          <t>Lead</t>
        </is>
      </c>
      <c r="U206" s="20" t="n">
        <v>1</v>
      </c>
      <c r="V206" s="5" t="inlineStr">
        <is>
          <t>Former gangster posing as a hitman</t>
        </is>
      </c>
      <c r="W206" s="5" t="inlineStr">
        <is>
          <t>An ageing ex-gangster living in exile in Paris, separated by his violent past from his wife Sita and his son, ACP Karan, who does not know him.</t>
        </is>
      </c>
      <c r="X206" s="19" t="inlineStr">
        <is>
          <t>Bachchan plays Vijju, an ageing hitman who returns from Paris apparently to kill ACP Karan. He is in fact a former gangster protecting Karan, the son who never knew him, having lost his wife Sita and their son to his violent life. After gangster Kabir's men shoot Karan, Vijju wipes out Kabir's gang. At the hospital he accepts his age, reconciles with Sita and returns to Paris, his identity still hidden from his son.</t>
        </is>
      </c>
      <c r="Y206" s="19" t="inlineStr">
        <is>
          <t>Protecting his estranged son.</t>
        </is>
      </c>
      <c r="Z206" s="19" t="inlineStr">
        <is>
          <t>The gangsters' plot against Karan, and his own refusal to accept his age.</t>
        </is>
      </c>
      <c r="AA206" s="19" t="inlineStr">
        <is>
          <t>From a flamboyant man who denies his age to a father who accepts it and reconciles with his wife.</t>
        </is>
      </c>
      <c r="AB206" s="19" t="inlineStr">
        <is>
          <t>Anti-hero turned protector</t>
        </is>
      </c>
      <c r="AC206" s="5" t="inlineStr">
        <is>
          <t>Kills Kabir, reconciles with Sita and returns to Paris.</t>
        </is>
      </c>
      <c r="AD206" s="5" t="inlineStr">
        <is>
          <t>Hema Malini</t>
        </is>
      </c>
      <c r="AE206" s="5" t="inlineStr">
        <is>
          <t>Secondary</t>
        </is>
      </c>
      <c r="AF206" s="20" t="n">
        <v>4</v>
      </c>
      <c r="AG206" s="19" t="inlineStr">
        <is>
          <t>Marriage under strain</t>
        </is>
      </c>
      <c r="AH206" s="5" t="n"/>
      <c r="AI206" s="21" t="n">
        <v>15.1725</v>
      </c>
      <c r="AJ206" s="21" t="n">
        <v>20.61</v>
      </c>
      <c r="AK206" s="5" t="n"/>
      <c r="AL206" s="21" t="n">
        <v>24.526</v>
      </c>
      <c r="AM206" s="5" t="inlineStr">
        <is>
          <t>INR crore</t>
        </is>
      </c>
      <c r="AN206" s="5" t="inlineStr">
        <is>
          <t>Flop (Box Office India)</t>
        </is>
      </c>
      <c r="AO206" s="18" t="n"/>
      <c r="AP206" s="19" t="inlineStr">
        <is>
          <t>Rediff's Raja Sen: 'not a particularly well-crafted film but none of that matters as Amitabh Bachchan makes it work'. Wikipedia quotes Nikhat Kazmi (The Times of India) on his 'romantic ditties (with Hema)', and Sify on 'the Amitabh-Hema portions, where they create magic momentarily'.</t>
        </is>
      </c>
      <c r="AQ206" s="19" t="n"/>
      <c r="AR206" s="5" t="inlineStr">
        <is>
          <t>SOURCE-001; SOURCE-205; SOURCE-491; SOURCE-521</t>
        </is>
      </c>
      <c r="AS206" s="5" t="inlineStr">
        <is>
          <t>High</t>
        </is>
      </c>
      <c r="AT206" s="5" t="inlineStr">
        <is>
          <t>Filmography notes: Also producer; Also playback singer for the songs "Bbuddah Hoga Terra Baap", "Go Meera Go" and "Haal-E-Dil". Raveena Tandon's Kamini is overly friendly with Vijju, and Nikhat Kazmi mentions his 'libidinous encounters (with Raveena)', but Vijju says they never had an affair, so she has no Romances row.</t>
        </is>
      </c>
    </row>
    <row r="207" ht="109" customHeight="1">
      <c r="A207" s="15" t="inlineStr">
        <is>
          <t>FILM-206</t>
        </is>
      </c>
      <c r="B207" s="5" t="inlineStr">
        <is>
          <t>Aarakshan</t>
        </is>
      </c>
      <c r="C207" s="16" t="n">
        <v>40767</v>
      </c>
      <c r="D207" s="17" t="n">
        <v>2011</v>
      </c>
      <c r="E207" s="5" t="inlineStr">
        <is>
          <t>2010s</t>
        </is>
      </c>
      <c r="F207" s="5" t="inlineStr">
        <is>
          <t>Hindi</t>
        </is>
      </c>
      <c r="G207" s="5" t="inlineStr">
        <is>
          <t>Political drama</t>
        </is>
      </c>
      <c r="H207" s="5" t="inlineStr">
        <is>
          <t>Social drama</t>
        </is>
      </c>
      <c r="I207" s="17" t="n">
        <v>164</v>
      </c>
      <c r="J207" s="5" t="inlineStr">
        <is>
          <t>Prakash Jha</t>
        </is>
      </c>
      <c r="K207" s="5" t="inlineStr">
        <is>
          <t>Firoz A. Nadiadwala</t>
        </is>
      </c>
      <c r="L207" s="5" t="inlineStr">
        <is>
          <t>Base Industries Group; Prakash Jha Productions</t>
        </is>
      </c>
      <c r="M207" s="5" t="inlineStr">
        <is>
          <t>Prakash Jha; Anjum Rajabali; Ravinder Randhawa</t>
        </is>
      </c>
      <c r="N207" s="5" t="n"/>
      <c r="O207" s="5" t="inlineStr">
        <is>
          <t>Shankar–Ehsaan–Loy</t>
        </is>
      </c>
      <c r="P207" s="5" t="inlineStr">
        <is>
          <t>Wayne Sharpe</t>
        </is>
      </c>
      <c r="Q207" s="5" t="n"/>
      <c r="R207" s="5" t="inlineStr">
        <is>
          <t>Dr. Prabhakar Anand</t>
        </is>
      </c>
      <c r="S207" s="5" t="n"/>
      <c r="T207" s="5" t="inlineStr">
        <is>
          <t>Lead</t>
        </is>
      </c>
      <c r="U207" s="20" t="n">
        <v>1</v>
      </c>
      <c r="V207" s="5" t="inlineStr">
        <is>
          <t>College principal</t>
        </is>
      </c>
      <c r="W207" s="5" t="inlineStr">
        <is>
          <t>The legendary principal of the renowned STM college in Bhopal (Rediff), married to Kavita and father of Poorvi.</t>
        </is>
      </c>
      <c r="X207" s="19" t="inlineStr">
        <is>
          <t>Bachchan plays Dr Prabhakar Anand, the idealistic principal of STM college. After he says that some reservation, free of politics, is good for society, the board turns on him; he resigns, and the corrupt Mithilesh, who runs coaching classes, replaces him. When his own house is taken over for Mithilesh's coaching business, Anand fights back with teaching, running a school in a tabela (cattle shed) with his former students, and is finally reinstated as STM's chief trustee.</t>
        </is>
      </c>
      <c r="Y207" s="19" t="inlineStr">
        <is>
          <t>Education for all students, free of commerce and politics.</t>
        </is>
      </c>
      <c r="Z207" s="19" t="inlineStr">
        <is>
          <t>Mithilesh Singh's coaching business and political pressure over reservations.</t>
        </is>
      </c>
      <c r="AA207" s="19" t="inlineStr">
        <is>
          <t>From an honoured principal ousted over his views to a teacher who wins back his institution.</t>
        </is>
      </c>
      <c r="AB207" s="19" t="inlineStr">
        <is>
          <t>Heroic, idealistic</t>
        </is>
      </c>
      <c r="AC207" s="5" t="inlineStr">
        <is>
          <t>Reinstated as chief trustee of STM and lifelong principal of its new remedial centre.</t>
        </is>
      </c>
      <c r="AD207" s="5" t="inlineStr">
        <is>
          <t>Tanvi Azmi</t>
        </is>
      </c>
      <c r="AE207" s="5" t="inlineStr">
        <is>
          <t>Minor</t>
        </is>
      </c>
      <c r="AF207" s="20" t="n">
        <v>1</v>
      </c>
      <c r="AG207" s="19" t="inlineStr">
        <is>
          <t>Established relationship</t>
        </is>
      </c>
      <c r="AH207" s="21" t="n">
        <v>53</v>
      </c>
      <c r="AI207" s="21" t="n">
        <v>41.89</v>
      </c>
      <c r="AJ207" s="21" t="n">
        <v>56.52</v>
      </c>
      <c r="AK207" s="5" t="n"/>
      <c r="AL207" s="21" t="n">
        <v>64.53</v>
      </c>
      <c r="AM207" s="5" t="inlineStr">
        <is>
          <t>INR crore</t>
        </is>
      </c>
      <c r="AN207" s="5" t="inlineStr">
        <is>
          <t>Flop (Box Office India)</t>
        </is>
      </c>
      <c r="AO207" s="18" t="n"/>
      <c r="AP207" s="19" t="inlineStr">
        <is>
          <t>Taran Adarsh (Bollywood Hungama, 4/5): 'The Principal's role is tailor-made for Amitabh Bachchan.' Rediff's Aseem Chhabra found the film disappointing and the principal 'so much like his other bearded principal performance in Mohabattein'; Dainik Bhaskar praised 'an outstanding performance' (Wikipedia).</t>
        </is>
      </c>
      <c r="AQ207" s="19" t="n"/>
      <c r="AR207" s="5" t="inlineStr">
        <is>
          <t>SOURCE-001; SOURCE-206; SOURCE-492; SOURCE-522; SOURCE-523</t>
        </is>
      </c>
      <c r="AS207" s="5" t="inlineStr">
        <is>
          <t>High</t>
        </is>
      </c>
      <c r="AT207" s="5" t="inlineStr">
        <is>
          <t>Infobox gross '₹645 million' has no nett/gross label and is not entered. Wikipedia reports nett ₹42.43 crore after five weeks and worldwide collections of ₹64.5 crore; Box Office India's live figures are used.</t>
        </is>
      </c>
    </row>
    <row r="208" ht="79" customHeight="1">
      <c r="A208" s="15" t="inlineStr">
        <is>
          <t>FILM-207</t>
        </is>
      </c>
      <c r="B208" s="5" t="inlineStr">
        <is>
          <t>Ra.One</t>
        </is>
      </c>
      <c r="C208" s="16" t="n">
        <v>40842</v>
      </c>
      <c r="D208" s="17" t="n">
        <v>2011</v>
      </c>
      <c r="E208" s="5" t="inlineStr">
        <is>
          <t>2010s</t>
        </is>
      </c>
      <c r="F208" s="5" t="inlineStr">
        <is>
          <t>Hindi</t>
        </is>
      </c>
      <c r="G208" s="5" t="inlineStr">
        <is>
          <t>Superhero</t>
        </is>
      </c>
      <c r="H208" s="5" t="n"/>
      <c r="I208" s="17" t="n">
        <v>156</v>
      </c>
      <c r="J208" s="5" t="inlineStr">
        <is>
          <t>Anubhav Sinha</t>
        </is>
      </c>
      <c r="K208" s="5" t="inlineStr">
        <is>
          <t>Gauri Khan</t>
        </is>
      </c>
      <c r="L208" s="5" t="inlineStr">
        <is>
          <t>Red Chillies Entertainment</t>
        </is>
      </c>
      <c r="M208" s="5" t="inlineStr">
        <is>
          <t>Anubhav Sinha; Kanika Dhillon; Mushtaq Shiekh; David Benullo</t>
        </is>
      </c>
      <c r="N208" s="5" t="n"/>
      <c r="O208" s="5" t="inlineStr">
        <is>
          <t>Vishal–Shekhar</t>
        </is>
      </c>
      <c r="P208" s="5" t="n"/>
      <c r="Q208" s="5" t="n"/>
      <c r="R208" s="5" t="inlineStr">
        <is>
          <t>Narrator</t>
        </is>
      </c>
      <c r="S208" s="5" t="n"/>
      <c r="T208" s="5" t="inlineStr">
        <is>
          <t>Narrator</t>
        </is>
      </c>
      <c r="U208" s="18" t="n"/>
      <c r="V208" s="5" t="inlineStr">
        <is>
          <t>Not applicable (narrator)</t>
        </is>
      </c>
      <c r="W208" s="5" t="inlineStr">
        <is>
          <t>Not applicable (narrator)</t>
        </is>
      </c>
      <c r="X208" s="19" t="inlineStr">
        <is>
          <t>Bachchan provides the voice-over narration for the video game Ra.One within the film (Wikipedia cast list). The superhero film follows the game designer Shekhar Subramaniam and the game's hero, G.One, both played by Shah Rukh Khan.</t>
        </is>
      </c>
      <c r="Y208" s="19" t="inlineStr">
        <is>
          <t>Not applicable</t>
        </is>
      </c>
      <c r="Z208" s="19" t="inlineStr">
        <is>
          <t>Not applicable</t>
        </is>
      </c>
      <c r="AA208" s="19" t="inlineStr">
        <is>
          <t>Not applicable</t>
        </is>
      </c>
      <c r="AB208" s="19" t="inlineStr">
        <is>
          <t>Not applicable</t>
        </is>
      </c>
      <c r="AC208" s="5" t="inlineStr">
        <is>
          <t>Not applicable</t>
        </is>
      </c>
      <c r="AD208" s="5" t="n"/>
      <c r="AE208" s="5" t="inlineStr">
        <is>
          <t>None</t>
        </is>
      </c>
      <c r="AF208" s="20" t="n">
        <v>0</v>
      </c>
      <c r="AG208" s="19" t="inlineStr">
        <is>
          <t>No meaningful romance</t>
        </is>
      </c>
      <c r="AH208" s="5" t="inlineStr">
        <is>
          <t>₹120–150 crore</t>
        </is>
      </c>
      <c r="AI208" s="21" t="n">
        <v>113.9475</v>
      </c>
      <c r="AJ208" s="21" t="n">
        <v>153.95</v>
      </c>
      <c r="AK208" s="5" t="n"/>
      <c r="AL208" s="21" t="n">
        <v>207.39</v>
      </c>
      <c r="AM208" s="5" t="inlineStr">
        <is>
          <t>INR crore</t>
        </is>
      </c>
      <c r="AN208" s="5" t="inlineStr">
        <is>
          <t>Hit (Box Office India)</t>
        </is>
      </c>
      <c r="AO208" s="18" t="n"/>
      <c r="AP208" s="19" t="inlineStr">
        <is>
          <t>No fetched review mentions the narration.</t>
        </is>
      </c>
      <c r="AQ208" s="19" t="n"/>
      <c r="AR208" s="5" t="inlineStr">
        <is>
          <t>SOURCE-001; SOURCE-207; SOURCE-493</t>
        </is>
      </c>
      <c r="AS208" s="5" t="inlineStr">
        <is>
          <t>Medium</t>
        </is>
      </c>
      <c r="AT208" s="5" t="inlineStr">
        <is>
          <t>Infobox release dates: 2011-10-24 (Dubai); 2011-10-26 (India). Infobox gross '₹207 crore' has no nett/gross label and is not entered. Wikipedia says he agreed to take part after requests from Shah Rukh Khan and director Anubhav Sinha.</t>
        </is>
      </c>
    </row>
    <row r="209" ht="379" customHeight="1">
      <c r="A209" s="15" t="inlineStr">
        <is>
          <t>FILM-208</t>
        </is>
      </c>
      <c r="B209" s="5" t="inlineStr">
        <is>
          <t>Ganga Devi</t>
        </is>
      </c>
      <c r="C209" s="5" t="inlineStr">
        <is>
          <t>2012</t>
        </is>
      </c>
      <c r="D209" s="17" t="n">
        <v>2012</v>
      </c>
      <c r="E209" s="5" t="inlineStr">
        <is>
          <t>2010s</t>
        </is>
      </c>
      <c r="F209" s="5" t="inlineStr">
        <is>
          <t>Bhojpuri</t>
        </is>
      </c>
      <c r="G209" s="5" t="inlineStr">
        <is>
          <t>Drama</t>
        </is>
      </c>
      <c r="H209" s="5" t="n"/>
      <c r="I209" s="18" t="n"/>
      <c r="J209" s="5" t="n"/>
      <c r="K209" s="5" t="n"/>
      <c r="L209" s="5" t="n"/>
      <c r="M209" s="5" t="n"/>
      <c r="N209" s="5" t="n"/>
      <c r="O209" s="5" t="n"/>
      <c r="P209" s="5" t="n"/>
      <c r="Q209" s="5" t="n"/>
      <c r="R209" s="5" t="inlineStr">
        <is>
          <t>Chitta Ji</t>
        </is>
      </c>
      <c r="S209" s="5" t="n"/>
      <c r="T209" s="5" t="inlineStr">
        <is>
          <t>Supporting</t>
        </is>
      </c>
      <c r="U209" s="18" t="n"/>
      <c r="V209" s="5" t="inlineStr">
        <is>
          <t>Not described in the fetched sources</t>
        </is>
      </c>
      <c r="W209" s="5" t="inlineStr">
        <is>
          <t>Not described in the fetched sources</t>
        </is>
      </c>
      <c r="X209" s="19" t="inlineStr">
        <is>
          <t>Bachchan plays Chitta Ji (filmography table) in this Bhojpuri film, produced by his make-up artist Deepak Sawant, in which Jaya Bachchan also appears. A web-search summary describes it as the story of a political-science graduate who becomes the wife of a social worker, depicting Indian politics; no fetched source describes Bachchan's character.</t>
        </is>
      </c>
      <c r="Y209" s="19" t="inlineStr">
        <is>
          <t>Not described in the fetched sources</t>
        </is>
      </c>
      <c r="Z209" s="19" t="inlineStr">
        <is>
          <t>Not described in the fetched sources</t>
        </is>
      </c>
      <c r="AA209" s="19" t="n"/>
      <c r="AB209" s="19" t="inlineStr">
        <is>
          <t>Not described in the fetched sources</t>
        </is>
      </c>
      <c r="AC209" s="5" t="n"/>
      <c r="AD209" s="5" t="n"/>
      <c r="AE209" s="5" t="inlineStr">
        <is>
          <t>Implied</t>
        </is>
      </c>
      <c r="AF209" s="20" t="n">
        <v>1</v>
      </c>
      <c r="AG209" s="19" t="inlineStr">
        <is>
          <t>Romance subordinate to another genre</t>
        </is>
      </c>
      <c r="AH209" s="5" t="n"/>
      <c r="AI209" s="5" t="n"/>
      <c r="AJ209" s="5" t="n"/>
      <c r="AK209" s="5" t="n"/>
      <c r="AL209" s="5" t="n"/>
      <c r="AM209" s="5" t="n"/>
      <c r="AN209" s="5" t="n"/>
      <c r="AO209" s="18" t="n"/>
      <c r="AP209" s="19" t="inlineStr">
        <is>
          <t>No review was found.</t>
        </is>
      </c>
      <c r="AQ209" s="19" t="n"/>
      <c r="AR209" s="5" t="inlineStr">
        <is>
          <t>SOURCE-001; SOURCE-213; SOURCE-526</t>
        </is>
      </c>
      <c r="AS209" s="5" t="inlineStr">
        <is>
          <t>Low</t>
        </is>
      </c>
      <c r="AT209" s="5" t="inlineStr">
        <is>
          <t>Filmography notes: Bhojpuri film. No Wikipedia film article; fields come from the filmography table. No Wikipedia article; the filmography cites a Times of India music-launch report. Role type is blank because no source describes the role. Romance is Implied only from a News24 headline saying he romanced Jaya Bachchan and Hema Malini in his Bhojpuri films; its page returned no text. Genre is from IMDb's listing as shown in search results. Scope decision (18 September 2026): kept as a row separate from The Great Leader (FILM-231), which is its Hindi-dubbed release. Searches in 2026 confirm this film was also dubbed into Gujarati as Naam Chhe Maru Ganga, relaunched in Hindi as Leader in 2014, and released in Hindi as The Great Leader in 2017; IMDb metadata gives a release date of 14 September 2012, which is not entered in the date column because it rests on a search summary alone. FILM-208 and FILM-231 therefore describe one production in two language versions and should be counted as one film when totalling distinct productions. No box-office data was found. Role type set to Supporting on the strength of ThePrint's report that Bachchan starred alongside Gulshan Grover and Dinesh Lal Yadav with Jaya Bachchan, which indicates a credited cast role rather than a cameo; no source describes the part, so the grade stays Low.</t>
        </is>
      </c>
    </row>
    <row r="210" ht="94" customHeight="1">
      <c r="A210" s="15" t="inlineStr">
        <is>
          <t>FILM-209</t>
        </is>
      </c>
      <c r="B210" s="5" t="inlineStr">
        <is>
          <t>Kahaani</t>
        </is>
      </c>
      <c r="C210" s="16" t="n">
        <v>40977</v>
      </c>
      <c r="D210" s="17" t="n">
        <v>2012</v>
      </c>
      <c r="E210" s="5" t="inlineStr">
        <is>
          <t>2010s</t>
        </is>
      </c>
      <c r="F210" s="5" t="inlineStr">
        <is>
          <t>Hindi</t>
        </is>
      </c>
      <c r="G210" s="5" t="inlineStr">
        <is>
          <t>Thriller</t>
        </is>
      </c>
      <c r="H210" s="5" t="n"/>
      <c r="I210" s="17" t="n">
        <v>122</v>
      </c>
      <c r="J210" s="5" t="inlineStr">
        <is>
          <t>Sujoy Ghosh</t>
        </is>
      </c>
      <c r="K210" s="5" t="inlineStr">
        <is>
          <t>Sujoy Ghosh; Kushal Kantilal Gada</t>
        </is>
      </c>
      <c r="L210" s="5" t="inlineStr">
        <is>
          <t>Pen India Private Limited; Boundscript Motion Pictures</t>
        </is>
      </c>
      <c r="M210" s="5" t="inlineStr">
        <is>
          <t>Sujoy Ghosh; Advaita Kala</t>
        </is>
      </c>
      <c r="N210" s="5" t="n"/>
      <c r="O210" s="5" t="inlineStr">
        <is>
          <t>Vishal–Shekhar</t>
        </is>
      </c>
      <c r="P210" s="5" t="inlineStr">
        <is>
          <t>Clinton Cerejo</t>
        </is>
      </c>
      <c r="Q210" s="5" t="inlineStr">
        <is>
          <t>Vishal Dadlani; Anvita Dutt</t>
        </is>
      </c>
      <c r="R210" s="5" t="inlineStr">
        <is>
          <t>Narrator</t>
        </is>
      </c>
      <c r="S210" s="5" t="n"/>
      <c r="T210" s="5" t="inlineStr">
        <is>
          <t>Narrator</t>
        </is>
      </c>
      <c r="U210" s="18" t="n"/>
      <c r="V210" s="5" t="inlineStr">
        <is>
          <t>Not applicable (narrator)</t>
        </is>
      </c>
      <c r="W210" s="5" t="inlineStr">
        <is>
          <t>Not applicable (narrator)</t>
        </is>
      </c>
      <c r="X210" s="19" t="inlineStr">
        <is>
          <t>Bachchan is credited as the narrator in his filmography table, which also credits him with singing 'Ekla Chalo Re'; the film article's cast list does not name him. The thriller stars Vidya Balan as Vidya Bagchi.</t>
        </is>
      </c>
      <c r="Y210" s="19" t="inlineStr">
        <is>
          <t>Not applicable</t>
        </is>
      </c>
      <c r="Z210" s="19" t="inlineStr">
        <is>
          <t>Not applicable</t>
        </is>
      </c>
      <c r="AA210" s="19" t="inlineStr">
        <is>
          <t>Not applicable</t>
        </is>
      </c>
      <c r="AB210" s="19" t="inlineStr">
        <is>
          <t>Not applicable</t>
        </is>
      </c>
      <c r="AC210" s="5" t="inlineStr">
        <is>
          <t>Not applicable</t>
        </is>
      </c>
      <c r="AD210" s="5" t="n"/>
      <c r="AE210" s="5" t="inlineStr">
        <is>
          <t>None</t>
        </is>
      </c>
      <c r="AF210" s="20" t="n">
        <v>0</v>
      </c>
      <c r="AG210" s="19" t="inlineStr">
        <is>
          <t>No meaningful romance</t>
        </is>
      </c>
      <c r="AH210" s="21" t="n">
        <v>8</v>
      </c>
      <c r="AI210" s="21" t="n">
        <v>57.8125</v>
      </c>
      <c r="AJ210" s="21" t="n">
        <v>78.95999999999999</v>
      </c>
      <c r="AK210" s="5" t="n"/>
      <c r="AL210" s="21" t="n">
        <v>91.70999999999999</v>
      </c>
      <c r="AM210" s="5" t="inlineStr">
        <is>
          <t>INR crore</t>
        </is>
      </c>
      <c r="AN210" s="5" t="inlineStr">
        <is>
          <t>Hit (Box Office India)</t>
        </is>
      </c>
      <c r="AO210" s="18" t="n"/>
      <c r="AP210" s="19" t="inlineStr">
        <is>
          <t>No fetched review mentions the narration.</t>
        </is>
      </c>
      <c r="AQ210" s="19" t="n"/>
      <c r="AR210" s="5" t="inlineStr">
        <is>
          <t>SOURCE-001; SOURCE-209; SOURCE-494</t>
        </is>
      </c>
      <c r="AS210" s="5" t="inlineStr">
        <is>
          <t>Low</t>
        </is>
      </c>
      <c r="AT210" s="5" t="inlineStr">
        <is>
          <t>Filmography notes: Also playback singer for the song "Ekla Chalo Re". Infobox gross '₹104 crores' has no nett/gross label and is not entered. The narrator credit rests on the filmography table only. Wikipedia reports that Box Office India declared it a 'Super Hit' after two weeks; the live page's verdict is Hit.</t>
        </is>
      </c>
    </row>
    <row r="211" ht="79" customHeight="1">
      <c r="A211" s="15" t="inlineStr">
        <is>
          <t>FILM-210</t>
        </is>
      </c>
      <c r="B211" s="5" t="inlineStr">
        <is>
          <t>Department</t>
        </is>
      </c>
      <c r="C211" s="16" t="n">
        <v>41047</v>
      </c>
      <c r="D211" s="17" t="n">
        <v>2012</v>
      </c>
      <c r="E211" s="5" t="inlineStr">
        <is>
          <t>2010s</t>
        </is>
      </c>
      <c r="F211" s="5" t="inlineStr">
        <is>
          <t>Hindi</t>
        </is>
      </c>
      <c r="G211" s="5" t="inlineStr">
        <is>
          <t>Action</t>
        </is>
      </c>
      <c r="H211" s="5" t="inlineStr">
        <is>
          <t>Crime</t>
        </is>
      </c>
      <c r="I211" s="17" t="n">
        <v>141</v>
      </c>
      <c r="J211" s="5" t="inlineStr">
        <is>
          <t>Ram Gopal Varma</t>
        </is>
      </c>
      <c r="K211" s="5" t="inlineStr">
        <is>
          <t>Siddhant Uberoi; Amit Sharma</t>
        </is>
      </c>
      <c r="L211" s="5" t="inlineStr">
        <is>
          <t>Uberoi Line Productions</t>
        </is>
      </c>
      <c r="M211" s="5" t="inlineStr">
        <is>
          <t>Nilesh Girkar</t>
        </is>
      </c>
      <c r="N211" s="5" t="n"/>
      <c r="O211" s="5" t="inlineStr">
        <is>
          <t>Bappa Lahiri; Dharam-Sandeep; Vikram Magi</t>
        </is>
      </c>
      <c r="P211" s="5" t="n"/>
      <c r="Q211" s="5" t="n"/>
      <c r="R211" s="5" t="inlineStr">
        <is>
          <t>Sarjerao Gaikwad</t>
        </is>
      </c>
      <c r="S211" s="5" t="n"/>
      <c r="T211" s="5" t="inlineStr">
        <is>
          <t>Supporting</t>
        </is>
      </c>
      <c r="U211" s="20" t="n">
        <v>1</v>
      </c>
      <c r="V211" s="5" t="inlineStr">
        <is>
          <t>Politician (former gangster)</t>
        </is>
      </c>
      <c r="W211" s="5" t="inlineStr">
        <is>
          <t>A gangster-turned-politician in Mumbai (Wikipedia).</t>
        </is>
      </c>
      <c r="X211" s="19" t="inlineStr">
        <is>
          <t>Bachchan plays Sarjerao Gaikwad, a former gangster turned politician. He saves the encounter specialist Shiv Narayan's life at a public rally, and the two grow close, but Shiv's mentor Mahadev warns him that Sarjerao is manipulating him for political gain. The fetched plot summary ends before the climax and does not describe his fate.</t>
        </is>
      </c>
      <c r="Y211" s="19" t="inlineStr">
        <is>
          <t>Political gain, according to Mahadev.</t>
        </is>
      </c>
      <c r="Z211" s="19" t="inlineStr">
        <is>
          <t>Not described in the fetched sources</t>
        </is>
      </c>
      <c r="AA211" s="19" t="n"/>
      <c r="AB211" s="19" t="inlineStr">
        <is>
          <t>Ambiguous</t>
        </is>
      </c>
      <c r="AC211" s="5" t="n"/>
      <c r="AD211" s="5" t="n"/>
      <c r="AE211" s="5" t="inlineStr">
        <is>
          <t>None</t>
        </is>
      </c>
      <c r="AF211" s="20" t="n">
        <v>0</v>
      </c>
      <c r="AG211" s="19" t="inlineStr">
        <is>
          <t>No meaningful romance</t>
        </is>
      </c>
      <c r="AH211" s="21" t="n">
        <v>32</v>
      </c>
      <c r="AI211" s="21" t="n">
        <v>11.89</v>
      </c>
      <c r="AJ211" s="21" t="n">
        <v>16.25</v>
      </c>
      <c r="AK211" s="5" t="n"/>
      <c r="AL211" s="21" t="n">
        <v>19.055</v>
      </c>
      <c r="AM211" s="5" t="inlineStr">
        <is>
          <t>INR crore</t>
        </is>
      </c>
      <c r="AN211" s="5" t="inlineStr">
        <is>
          <t>Disaster (Box Office India)</t>
        </is>
      </c>
      <c r="AO211" s="18" t="n"/>
      <c r="AP211" s="19" t="inlineStr">
        <is>
          <t>Taran Adarsh (Bollywood Hungama, 2/5): 'Amitabh Bachchan is remarkably credible.'</t>
        </is>
      </c>
      <c r="AQ211" s="19" t="n"/>
      <c r="AR211" s="5" t="inlineStr">
        <is>
          <t>SOURCE-001; SOURCE-208; SOURCE-495; SOURCE-524</t>
        </is>
      </c>
      <c r="AS211" s="5" t="inlineStr">
        <is>
          <t>Low</t>
        </is>
      </c>
      <c r="AT211" s="5" t="inlineStr">
        <is>
          <t>Infobox gross '₹190.5 million' has no nett/gross label and is not entered. Wikipedia's box-office table gives an India nett of ₹11.89 crore and a total gross of ₹21.51 crore; Box Office India's live figures are used.</t>
        </is>
      </c>
    </row>
    <row r="212" ht="94" customHeight="1">
      <c r="A212" s="15" t="inlineStr">
        <is>
          <t>FILM-211</t>
        </is>
      </c>
      <c r="B212" s="5" t="inlineStr">
        <is>
          <t>Mr. Bhatti on Chutti</t>
        </is>
      </c>
      <c r="C212" s="16" t="n">
        <v>41047</v>
      </c>
      <c r="D212" s="17" t="n">
        <v>2012</v>
      </c>
      <c r="E212" s="5" t="inlineStr">
        <is>
          <t>2010s</t>
        </is>
      </c>
      <c r="F212" s="5" t="inlineStr">
        <is>
          <t>Hindi</t>
        </is>
      </c>
      <c r="G212" s="5" t="inlineStr">
        <is>
          <t>Comedy</t>
        </is>
      </c>
      <c r="H212" s="5" t="n"/>
      <c r="I212" s="18" t="n"/>
      <c r="J212" s="5" t="inlineStr">
        <is>
          <t>Karan Razdan</t>
        </is>
      </c>
      <c r="K212" s="5" t="inlineStr">
        <is>
          <t>Ashwani Chopra</t>
        </is>
      </c>
      <c r="L212" s="5" t="n"/>
      <c r="M212" s="5" t="inlineStr">
        <is>
          <t>Faseeh Ullah</t>
        </is>
      </c>
      <c r="N212" s="5" t="n"/>
      <c r="O212" s="5" t="inlineStr">
        <is>
          <t>Channi Singh</t>
        </is>
      </c>
      <c r="P212" s="5" t="n"/>
      <c r="Q212" s="5" t="n"/>
      <c r="R212" s="5" t="inlineStr">
        <is>
          <t>Himself</t>
        </is>
      </c>
      <c r="S212" s="5" t="n"/>
      <c r="T212" s="5" t="inlineStr">
        <is>
          <t>Self appearance</t>
        </is>
      </c>
      <c r="U212" s="18" t="n"/>
      <c r="V212" s="5" t="inlineStr">
        <is>
          <t>Film star (himself)</t>
        </is>
      </c>
      <c r="W212" s="5" t="n"/>
      <c r="X212" s="19" t="inlineStr">
        <is>
          <t>Bachchan appears briefly as himself in a broad holiday comedy built around Anupam Kher's hapless Mr. Bhatti. The guest turn trades entirely on his real-world stardom rather than on any written character, and no fetched source describes what he does on screen beyond the credit itself.</t>
        </is>
      </c>
      <c r="Y212" s="19" t="n"/>
      <c r="Z212" s="19" t="n"/>
      <c r="AA212" s="19" t="n"/>
      <c r="AB212" s="19" t="n"/>
      <c r="AC212" s="5" t="n"/>
      <c r="AD212" s="5" t="n"/>
      <c r="AE212" s="5" t="inlineStr">
        <is>
          <t>None</t>
        </is>
      </c>
      <c r="AF212" s="20" t="n">
        <v>0</v>
      </c>
      <c r="AG212" s="19" t="inlineStr">
        <is>
          <t>No meaningful romance</t>
        </is>
      </c>
      <c r="AH212" s="21" t="n">
        <v>7</v>
      </c>
      <c r="AI212" s="21" t="n">
        <v>0.03</v>
      </c>
      <c r="AJ212" s="21" t="n">
        <v>0.04</v>
      </c>
      <c r="AK212" s="5" t="n"/>
      <c r="AL212" s="21" t="n">
        <v>0.04</v>
      </c>
      <c r="AM212" s="5" t="inlineStr">
        <is>
          <t>INR crore</t>
        </is>
      </c>
      <c r="AN212" s="5" t="inlineStr">
        <is>
          <t>Disaster (Box Office India)</t>
        </is>
      </c>
      <c r="AO212" s="18" t="n"/>
      <c r="AP212" s="19" t="inlineStr">
        <is>
          <t>No review that mentions Bachchan was located; the film sank without trade attention.</t>
        </is>
      </c>
      <c r="AQ212" s="19" t="n"/>
      <c r="AR212" s="5" t="inlineStr">
        <is>
          <t>SOURCE-001; SOURCE-210; SOURCE-527</t>
        </is>
      </c>
      <c r="AS212" s="5" t="inlineStr">
        <is>
          <t>Low</t>
        </is>
      </c>
      <c r="AT212" s="5" t="inlineStr">
        <is>
          <t>Filmography notes: Guest appearance. The Wikipedia article has no plot section and the cast list gives only 'Amitabh Bachchan = himself', so the role is recorded from the credit alone. Box Office India's nett of ₹0.03 crore against a ₹7 crore budget makes this one of the lowest-grossing releases in the filmography.</t>
        </is>
      </c>
    </row>
    <row r="213" ht="169" customHeight="1">
      <c r="A213" s="15" t="inlineStr">
        <is>
          <t>FILM-212</t>
        </is>
      </c>
      <c r="B213" s="5" t="inlineStr">
        <is>
          <t>Bol Bachchan</t>
        </is>
      </c>
      <c r="C213" s="16" t="n">
        <v>41096</v>
      </c>
      <c r="D213" s="17" t="n">
        <v>2012</v>
      </c>
      <c r="E213" s="5" t="inlineStr">
        <is>
          <t>2010s</t>
        </is>
      </c>
      <c r="F213" s="5" t="inlineStr">
        <is>
          <t>Hindi</t>
        </is>
      </c>
      <c r="G213" s="5" t="inlineStr">
        <is>
          <t>Comedy</t>
        </is>
      </c>
      <c r="H213" s="5" t="inlineStr">
        <is>
          <t>Action</t>
        </is>
      </c>
      <c r="I213" s="17" t="n">
        <v>155</v>
      </c>
      <c r="J213" s="5" t="inlineStr">
        <is>
          <t>Rohit Shetty</t>
        </is>
      </c>
      <c r="K213" s="5" t="inlineStr">
        <is>
          <t>Ajay Devgn; Dhilin Mehta</t>
        </is>
      </c>
      <c r="L213" s="5" t="inlineStr">
        <is>
          <t>Ajay Devgn FFilms; Shree Ashtavinayak Cine Vision; Shree Ashtavinayak LFS Infra</t>
        </is>
      </c>
      <c r="M213" s="5" t="inlineStr">
        <is>
          <t>Yunus Sajawal; Sajid-Farhad</t>
        </is>
      </c>
      <c r="N213" s="5" t="inlineStr">
        <is>
          <t>Based on Gol Maal by Hrishikesh Mukherjee</t>
        </is>
      </c>
      <c r="O213" s="5" t="n"/>
      <c r="P213" s="5" t="inlineStr">
        <is>
          <t>Amar Mohile</t>
        </is>
      </c>
      <c r="Q213" s="5" t="inlineStr">
        <is>
          <t>Sajid-Farhad; Shabbir Ahmed; Swanand Kirkire; Sameer</t>
        </is>
      </c>
      <c r="R213" s="5" t="inlineStr">
        <is>
          <t>Himself</t>
        </is>
      </c>
      <c r="S213" s="5" t="n"/>
      <c r="T213" s="5" t="inlineStr">
        <is>
          <t>Self appearance</t>
        </is>
      </c>
      <c r="U213" s="18" t="n"/>
      <c r="V213" s="5" t="inlineStr">
        <is>
          <t>Film star (himself)</t>
        </is>
      </c>
      <c r="W213" s="5" t="n"/>
      <c r="X213" s="19" t="inlineStr">
        <is>
          <t>Bachchan appears as himself in the title song of Rohit Shetty's Gol Maal-inspired farce, a nod to the running gag in which Abhishek Bachchan's character is passed off under the name 'Abhishek Bachchan'. The appearance is promotional rather than narrative and sits outside the plot.</t>
        </is>
      </c>
      <c r="Y213" s="19" t="n"/>
      <c r="Z213" s="19" t="n"/>
      <c r="AA213" s="19" t="n"/>
      <c r="AB213" s="19" t="n"/>
      <c r="AC213" s="5" t="n"/>
      <c r="AD213" s="5" t="n"/>
      <c r="AE213" s="5" t="inlineStr">
        <is>
          <t>None</t>
        </is>
      </c>
      <c r="AF213" s="20" t="n">
        <v>0</v>
      </c>
      <c r="AG213" s="19" t="inlineStr">
        <is>
          <t>No meaningful romance</t>
        </is>
      </c>
      <c r="AH213" s="21" t="n">
        <v>66</v>
      </c>
      <c r="AI213" s="21" t="n">
        <v>100.05</v>
      </c>
      <c r="AJ213" s="21" t="n">
        <v>136.76</v>
      </c>
      <c r="AK213" s="5" t="n"/>
      <c r="AL213" s="21" t="n">
        <v>159.66</v>
      </c>
      <c r="AM213" s="5" t="inlineStr">
        <is>
          <t>INR crore</t>
        </is>
      </c>
      <c r="AN213" s="5" t="inlineStr">
        <is>
          <t>Hit (Box Office India)</t>
        </is>
      </c>
      <c r="AO213" s="18" t="n"/>
      <c r="AP213" s="19" t="inlineStr">
        <is>
          <t>Reviews split sharply on the film and did not assess Bachchan's song appearance: Taran Adarsh (Bollywood Hungama) and Devesh Sharma (Filmfare) gave 4/5, while Sukanya Verma (Rediff) and Shubhra Gupta (Indian Express) gave 2.5/5 and Saibal Chatterjee (NDTV) 1.5/5.</t>
        </is>
      </c>
      <c r="AQ213" s="19" t="n"/>
      <c r="AR213" s="5" t="inlineStr">
        <is>
          <t>SOURCE-001; SOURCE-211; SOURCE-528</t>
        </is>
      </c>
      <c r="AS213" s="5" t="inlineStr">
        <is>
          <t>Medium</t>
        </is>
      </c>
      <c r="AT213" s="5" t="inlineStr">
        <is>
          <t>Filmography notes: Guest appearance in the song "Bol Bachchan"; Also playback singer for the song "Bol Bachchan". Guest or additional composition credit: Himesh Reshammiya; Ajay–Atul. Infobox gross '₹165 crore' has no nett/gross label and is not entered. The cast list credits him as 'himself in the title song "Bol Bachchan" (special appearance)'. Overseas gross of US$4.09 million is recorded in the source row rather than the rupee money columns. Budget conflict: Box Office India gives ₹66 crore and the Wikipedia infobox ₹50 crore; the trade figure is used in the column.</t>
        </is>
      </c>
    </row>
    <row r="214" ht="139" customHeight="1">
      <c r="A214" s="15" t="inlineStr">
        <is>
          <t>FILM-213</t>
        </is>
      </c>
      <c r="B214" s="5" t="inlineStr">
        <is>
          <t>English Vinglish</t>
        </is>
      </c>
      <c r="C214" s="16" t="n">
        <v>41187</v>
      </c>
      <c r="D214" s="17" t="n">
        <v>2012</v>
      </c>
      <c r="E214" s="5" t="inlineStr">
        <is>
          <t>2010s</t>
        </is>
      </c>
      <c r="F214" s="5" t="inlineStr">
        <is>
          <t>Hindi</t>
        </is>
      </c>
      <c r="G214" s="5" t="inlineStr">
        <is>
          <t>Drama</t>
        </is>
      </c>
      <c r="H214" s="5" t="inlineStr">
        <is>
          <t>Comedy</t>
        </is>
      </c>
      <c r="I214" s="17" t="n">
        <v>134</v>
      </c>
      <c r="J214" s="5" t="inlineStr">
        <is>
          <t>Gauri Shinde</t>
        </is>
      </c>
      <c r="K214" s="5" t="inlineStr">
        <is>
          <t>Sunil Lulla; R. Balki; Rakesh Jhunjhunwala; R. K. Damani</t>
        </is>
      </c>
      <c r="L214" s="5" t="inlineStr">
        <is>
          <t>Hope Productions</t>
        </is>
      </c>
      <c r="M214" s="5" t="inlineStr">
        <is>
          <t>Gauri Shinde</t>
        </is>
      </c>
      <c r="N214" s="5" t="n"/>
      <c r="O214" s="5" t="inlineStr">
        <is>
          <t>Amit Trivedi</t>
        </is>
      </c>
      <c r="P214" s="5" t="n"/>
      <c r="Q214" s="5" t="n"/>
      <c r="R214" s="5" t="inlineStr">
        <is>
          <t>Himself</t>
        </is>
      </c>
      <c r="S214" s="5" t="n"/>
      <c r="T214" s="5" t="inlineStr">
        <is>
          <t>Self appearance</t>
        </is>
      </c>
      <c r="U214" s="18" t="n"/>
      <c r="V214" s="5" t="inlineStr">
        <is>
          <t>Airline passenger (himself)</t>
        </is>
      </c>
      <c r="W214" s="5" t="n"/>
      <c r="X214" s="19" t="inlineStr">
        <is>
          <t>In a single scene Bachchan plays himself as the kind fellow passenger seated beside Shashi Godbole on her first flight to New York. He calms her nerves and gives the frightened, English-shy homemaker the confidence to make the journey alone, seeding the self-belief the rest of the film develops.</t>
        </is>
      </c>
      <c r="Y214" s="19" t="n"/>
      <c r="Z214" s="19" t="n"/>
      <c r="AA214" s="19" t="n"/>
      <c r="AB214" s="19" t="n"/>
      <c r="AC214" s="5" t="n"/>
      <c r="AD214" s="5" t="n"/>
      <c r="AE214" s="5" t="inlineStr">
        <is>
          <t>None</t>
        </is>
      </c>
      <c r="AF214" s="20" t="n">
        <v>0</v>
      </c>
      <c r="AG214" s="19" t="inlineStr">
        <is>
          <t>No meaningful romance</t>
        </is>
      </c>
      <c r="AH214" s="21" t="n">
        <v>26</v>
      </c>
      <c r="AI214" s="21" t="n">
        <v>38.92</v>
      </c>
      <c r="AJ214" s="21" t="n">
        <v>53.1</v>
      </c>
      <c r="AK214" s="5" t="n"/>
      <c r="AL214" s="21" t="n">
        <v>78.56</v>
      </c>
      <c r="AM214" s="5" t="inlineStr">
        <is>
          <t>INR crore</t>
        </is>
      </c>
      <c r="AN214" s="5" t="inlineStr">
        <is>
          <t>Semi Hit (Box Office India)</t>
        </is>
      </c>
      <c r="AO214" s="18" t="n"/>
      <c r="AP214" s="19" t="inlineStr">
        <is>
          <t>The film was widely praised as Sridevi's comeback; no fetched review assesses Bachchan's one-scene appearance.</t>
        </is>
      </c>
      <c r="AQ214" s="19" t="inlineStr">
        <is>
          <t>A rare late-career guest turn that serves the heroine's arc rather than his own star image. The film became one of the top overseas Hindi earners of 2012 and a landmark hit in Japan, Hong Kong and Taiwan.</t>
        </is>
      </c>
      <c r="AR214" s="5" t="inlineStr">
        <is>
          <t>SOURCE-001; SOURCE-212; SOURCE-529</t>
        </is>
      </c>
      <c r="AS214" s="5" t="inlineStr">
        <is>
          <t>Medium</t>
        </is>
      </c>
      <c r="AT214" s="5" t="inlineStr">
        <is>
          <t>Filmography notes: Guest appearance. Infobox release dates: 2012-09-14 (TIFF); 2012-10-05 (India). Infobox gross '₹102 crore (see below)' has no nett/gross label and is not entered. Ajith Kumar plays the equivalent co-passenger in the Tamil version. Overseas gross of US$4.85 million is kept in the source row, not the rupee columns. Budget conflict: Box Office India gives ₹26 crore and the Wikipedia infobox ₹10 crore; the trade figure is used in the column.</t>
        </is>
      </c>
    </row>
    <row r="215" ht="229" customHeight="1">
      <c r="A215" s="15" t="inlineStr">
        <is>
          <t>FILM-214</t>
        </is>
      </c>
      <c r="B215" s="5" t="inlineStr">
        <is>
          <t>The Great Gatsby</t>
        </is>
      </c>
      <c r="C215" s="16" t="n">
        <v>41395</v>
      </c>
      <c r="D215" s="17" t="n">
        <v>2013</v>
      </c>
      <c r="E215" s="5" t="inlineStr">
        <is>
          <t>2010s</t>
        </is>
      </c>
      <c r="F215" s="5" t="inlineStr">
        <is>
          <t>English</t>
        </is>
      </c>
      <c r="G215" s="5" t="inlineStr">
        <is>
          <t>Drama</t>
        </is>
      </c>
      <c r="H215" s="5" t="inlineStr">
        <is>
          <t>Romance</t>
        </is>
      </c>
      <c r="I215" s="17" t="n">
        <v>142</v>
      </c>
      <c r="J215" s="5" t="inlineStr">
        <is>
          <t>Baz Luhrmann</t>
        </is>
      </c>
      <c r="K215" s="5" t="inlineStr">
        <is>
          <t>Baz Luhrmann; Catherine Martin; Douglas Wick; Lucy Fisher; Catherine Knapman</t>
        </is>
      </c>
      <c r="L215" s="5" t="inlineStr">
        <is>
          <t>Village Roadshow Pictures; Bazmark Productions; A&amp;E Television; Red Wagon Entertainment</t>
        </is>
      </c>
      <c r="M215" s="5" t="inlineStr">
        <is>
          <t>Baz Luhrmann; Craig Pearce</t>
        </is>
      </c>
      <c r="N215" s="5" t="inlineStr">
        <is>
          <t>Based on The Great Gatsby by F. Scott Fitzgerald</t>
        </is>
      </c>
      <c r="O215" s="5" t="inlineStr">
        <is>
          <t>Craig Armstrong</t>
        </is>
      </c>
      <c r="P215" s="5" t="n"/>
      <c r="Q215" s="5" t="n"/>
      <c r="R215" s="5" t="inlineStr">
        <is>
          <t>Meyer Wolfsheim</t>
        </is>
      </c>
      <c r="S215" s="5" t="n"/>
      <c r="T215" s="5" t="inlineStr">
        <is>
          <t>Cameo</t>
        </is>
      </c>
      <c r="U215" s="18" t="n"/>
      <c r="V215" s="5" t="inlineStr">
        <is>
          <t>Gambler and bootlegging financier</t>
        </is>
      </c>
      <c r="W215" s="5" t="inlineStr">
        <is>
          <t>New York criminal underworld of the 1920s</t>
        </is>
      </c>
      <c r="X215" s="19" t="inlineStr">
        <is>
          <t>Bachchan plays Meyer Wolfsheim, the gambler and underworld financier who made Gatsby's fortune possible. Introduced to Nick Carraway in a speakeasy, he supplies the film's evidence that Gatsby's money is bootlegged, then vanishes from the story. The part marked Bachchan's Hollywood debut and he reportedly took it without a fee.</t>
        </is>
      </c>
      <c r="Y215" s="19" t="n"/>
      <c r="Z215" s="19" t="n"/>
      <c r="AA215" s="19" t="n"/>
      <c r="AB215" s="19" t="inlineStr">
        <is>
          <t>Criminal</t>
        </is>
      </c>
      <c r="AC215" s="5" t="n"/>
      <c r="AD215" s="5" t="inlineStr">
        <is>
          <t>None</t>
        </is>
      </c>
      <c r="AE215" s="5" t="inlineStr">
        <is>
          <t>None</t>
        </is>
      </c>
      <c r="AF215" s="20" t="n">
        <v>0</v>
      </c>
      <c r="AG215" s="19" t="inlineStr">
        <is>
          <t>No meaningful romance</t>
        </is>
      </c>
      <c r="AH215" s="5" t="inlineStr">
        <is>
          <t>$105–190 million</t>
        </is>
      </c>
      <c r="AI215" s="5" t="n"/>
      <c r="AJ215" s="5" t="n"/>
      <c r="AK215" s="5" t="n"/>
      <c r="AL215" s="5" t="n"/>
      <c r="AM215" s="5" t="inlineStr">
        <is>
          <t>USD million</t>
        </is>
      </c>
      <c r="AN215" s="5" t="n"/>
      <c r="AO215" s="18" t="n"/>
      <c r="AP215" s="19" t="inlineStr">
        <is>
          <t>Reviews of the film did not single out Bachchan; coverage framed the part as a small role that gave the production its Indian profile.</t>
        </is>
      </c>
      <c r="AQ215" s="19" t="inlineStr">
        <is>
          <t>His Hollywood debut, taken as a favour to director Baz Luhrmann and widely covered in the Indian press.</t>
        </is>
      </c>
      <c r="AR215" s="5" t="inlineStr">
        <is>
          <t>SOURCE-001; SOURCE-214; SOURCE-564</t>
        </is>
      </c>
      <c r="AS215" s="5" t="inlineStr">
        <is>
          <t>Medium</t>
        </is>
      </c>
      <c r="AT215" s="5" t="inlineStr">
        <is>
          <t>Filmography notes: American film. Infobox release dates: 2013-05-01 (New York City); 2013-05-10 (United States); 2013-05-30 (Australia). Infobox gross '$353.6 million' has no nett/gross label and is not entered. Role type recorded as Cameo: Wolfsheim is a named, plot-relevant character but press coverage consistently called it a small role or bit part, and the plot summary places him in a single speakeasy scene. The competing reading is Supporting. Money columns are left blank because this is the only American film in the filmography and its figures are in dollars, which the workbook's single-currency rule cannot hold alongside the INR crore columns: North America US$144.8 million, other territories US$208.8 million, worldwide US$353.6 million, against a reported budget of US$105-190 million.</t>
        </is>
      </c>
    </row>
    <row r="216" ht="94" customHeight="1">
      <c r="A216" s="15" t="inlineStr">
        <is>
          <t>FILM-215</t>
        </is>
      </c>
      <c r="B216" s="5" t="inlineStr">
        <is>
          <t>Bombay Talkies</t>
        </is>
      </c>
      <c r="C216" s="16" t="n">
        <v>41397</v>
      </c>
      <c r="D216" s="17" t="n">
        <v>2013</v>
      </c>
      <c r="E216" s="5" t="inlineStr">
        <is>
          <t>2010s</t>
        </is>
      </c>
      <c r="F216" s="5" t="inlineStr">
        <is>
          <t>Hindi</t>
        </is>
      </c>
      <c r="G216" s="5" t="inlineStr">
        <is>
          <t>Drama</t>
        </is>
      </c>
      <c r="H216" s="5" t="inlineStr">
        <is>
          <t>Anthology</t>
        </is>
      </c>
      <c r="I216" s="17" t="n">
        <v>128</v>
      </c>
      <c r="J216" s="5" t="inlineStr">
        <is>
          <t>Karan Johar; Dibakar Banerjee; Zoya Akhtar; Anurag Kashyap</t>
        </is>
      </c>
      <c r="K216" s="5" t="inlineStr">
        <is>
          <t>Ashi Dua</t>
        </is>
      </c>
      <c r="L216" s="5" t="inlineStr">
        <is>
          <t>Flying Unicorn Entertainment</t>
        </is>
      </c>
      <c r="M216" s="5" t="inlineStr">
        <is>
          <t>Karan Johar; Dibakar Banerjee; Zoya Akhtar; Anurag Kashyap; Reema Kagti</t>
        </is>
      </c>
      <c r="N216" s="5" t="n"/>
      <c r="O216" s="5" t="inlineStr">
        <is>
          <t>Amit Trivedi</t>
        </is>
      </c>
      <c r="P216" s="5" t="n"/>
      <c r="Q216" s="5" t="inlineStr">
        <is>
          <t>Amitabh Bhattacharya; Swanand Kirkire</t>
        </is>
      </c>
      <c r="R216" s="5" t="inlineStr">
        <is>
          <t>Himself</t>
        </is>
      </c>
      <c r="S216" s="5" t="n"/>
      <c r="T216" s="5" t="inlineStr">
        <is>
          <t>Self appearance</t>
        </is>
      </c>
      <c r="U216" s="20" t="n">
        <v>10</v>
      </c>
      <c r="V216" s="5" t="inlineStr">
        <is>
          <t>Film star (himself)</t>
        </is>
      </c>
      <c r="W216" s="5" t="n"/>
      <c r="X216" s="19" t="inlineStr">
        <is>
          <t>In Anurag Kashyap's segment 'Murabba', Bachchan plays himself as the object of a dying father's wish. Vijay travels from Allahabad and endures penury and odd jobs to reach him, and Bachchan finally grants a brief audience, eats half the homemade preserve and returns the rest. The role embodies stardom as an article of faith.</t>
        </is>
      </c>
      <c r="Y216" s="19" t="n"/>
      <c r="Z216" s="19" t="n"/>
      <c r="AA216" s="19" t="n"/>
      <c r="AB216" s="19" t="n"/>
      <c r="AC216" s="5" t="n"/>
      <c r="AD216" s="5" t="n"/>
      <c r="AE216" s="5" t="inlineStr">
        <is>
          <t>None</t>
        </is>
      </c>
      <c r="AF216" s="20" t="n">
        <v>0</v>
      </c>
      <c r="AG216" s="19" t="inlineStr">
        <is>
          <t>No meaningful romance</t>
        </is>
      </c>
      <c r="AH216" s="21" t="n">
        <v>30</v>
      </c>
      <c r="AI216" s="5" t="n"/>
      <c r="AJ216" s="5" t="n"/>
      <c r="AK216" s="5" t="n"/>
      <c r="AL216" s="5" t="n"/>
      <c r="AM216" s="5" t="inlineStr">
        <is>
          <t>INR crore</t>
        </is>
      </c>
      <c r="AN216" s="5" t="n"/>
      <c r="AO216" s="18" t="n"/>
      <c r="AP216" s="19" t="inlineStr">
        <is>
          <t>The anthology was received as a centenary tribute to Indian cinema; no fetched review assesses his segment appearance specifically.</t>
        </is>
      </c>
      <c r="AQ216" s="19" t="inlineStr">
        <is>
          <t>Made for the centenary of Indian cinema; the 'Murabba' segment turns Bachchan's own stardom into its subject.</t>
        </is>
      </c>
      <c r="AR216" s="5" t="inlineStr">
        <is>
          <t>SOURCE-001; SOURCE-216</t>
        </is>
      </c>
      <c r="AS216" s="5" t="inlineStr">
        <is>
          <t>Medium</t>
        </is>
      </c>
      <c r="AT216" s="5" t="inlineStr">
        <is>
          <t>Filmography notes: Guest appearance in the segment "Murabba". Infobox gross '₹10 crore' has no nett/gross label and is not entered. Not listed by Box Office India. The film's four segments are directed by Karan Johar, Dibakar Banerjee, Zoya Akhtar and Anurag Kashyap; Bachchan appears in Kashyap's 'Murabba'.</t>
        </is>
      </c>
    </row>
    <row r="217" ht="94" customHeight="1">
      <c r="A217" s="15" t="inlineStr">
        <is>
          <t>FILM-216</t>
        </is>
      </c>
      <c r="B217" s="5" t="inlineStr">
        <is>
          <t>Satyagraha</t>
        </is>
      </c>
      <c r="C217" s="16" t="n">
        <v>41516</v>
      </c>
      <c r="D217" s="17" t="n">
        <v>2013</v>
      </c>
      <c r="E217" s="5" t="inlineStr">
        <is>
          <t>2010s</t>
        </is>
      </c>
      <c r="F217" s="5" t="inlineStr">
        <is>
          <t>Hindi</t>
        </is>
      </c>
      <c r="G217" s="5" t="inlineStr">
        <is>
          <t>Drama</t>
        </is>
      </c>
      <c r="H217" s="5" t="inlineStr">
        <is>
          <t>Political</t>
        </is>
      </c>
      <c r="I217" s="17" t="n">
        <v>153</v>
      </c>
      <c r="J217" s="5" t="inlineStr">
        <is>
          <t>Prakash Jha</t>
        </is>
      </c>
      <c r="K217" s="5" t="inlineStr">
        <is>
          <t>Prakash Jha; Ronnie Screwvala; Siddharth Roy Kapur</t>
        </is>
      </c>
      <c r="L217" s="5" t="inlineStr">
        <is>
          <t>Prakash Jha Productions; UTV Motion Pictures</t>
        </is>
      </c>
      <c r="M217" s="5" t="inlineStr">
        <is>
          <t>Anjum Rajabali; Prakash Jha</t>
        </is>
      </c>
      <c r="N217" s="5" t="n"/>
      <c r="O217" s="5" t="inlineStr">
        <is>
          <t>Salim–Sulaiman; Indian Ocean; Meet Bros Anjjan; Aadesh Shrivastava</t>
        </is>
      </c>
      <c r="P217" s="5" t="n"/>
      <c r="Q217" s="5" t="inlineStr">
        <is>
          <t>Prasoon Joshi</t>
        </is>
      </c>
      <c r="R217" s="5" t="inlineStr">
        <is>
          <t>Dwarka Anand</t>
        </is>
      </c>
      <c r="S217" s="5" t="n"/>
      <c r="T217" s="5" t="inlineStr">
        <is>
          <t>Co-lead</t>
        </is>
      </c>
      <c r="U217" s="20" t="n">
        <v>1</v>
      </c>
      <c r="V217" s="5" t="inlineStr">
        <is>
          <t>Retired schoolteacher and former principal</t>
        </is>
      </c>
      <c r="W217" s="5" t="inlineStr">
        <is>
          <t>Small-town middle class, Ambikapur</t>
        </is>
      </c>
      <c r="X217" s="19" t="inlineStr">
        <is>
          <t>Dwarka Anand is an idealistic retired principal whose engineer son is killed in a staged accident. When the state stonewalls his widowed daughter-in-law's compensation claim, he slaps the district magistrate and is jailed, and the campaign to free him swells into a mass anti-corruption movement. He fasts, faces down a minister and is shot by a henchman.</t>
        </is>
      </c>
      <c r="Y217" s="19" t="inlineStr">
        <is>
          <t>To force an indifferent state to honour its obligations to ordinary citizens, and to see his son's death answered</t>
        </is>
      </c>
      <c r="Z217" s="19" t="inlineStr">
        <is>
          <t>An idealist's moral authority against an entrenched, violent political machine</t>
        </is>
      </c>
      <c r="AA217" s="19" t="inlineStr">
        <is>
          <t>From private grief and civic faith to public leadership, and finally to martyrdom</t>
        </is>
      </c>
      <c r="AB217" s="19" t="inlineStr">
        <is>
          <t>Idealistic and principled</t>
        </is>
      </c>
      <c r="AC217" s="5" t="inlineStr">
        <is>
          <t>Shot by Balram Singh's henchman; dies in Manav's lap urging the public to stop the riots</t>
        </is>
      </c>
      <c r="AD217" s="5" t="inlineStr">
        <is>
          <t>Amrita Rao (Sumitra, daughter-in-law); Kareena Kapoor Khan (Yasmin, paired with Ajay Devgn)</t>
        </is>
      </c>
      <c r="AE217" s="5" t="inlineStr">
        <is>
          <t>None</t>
        </is>
      </c>
      <c r="AF217" s="20" t="n">
        <v>0</v>
      </c>
      <c r="AG217" s="19" t="inlineStr">
        <is>
          <t>No meaningful romance</t>
        </is>
      </c>
      <c r="AH217" s="21" t="n">
        <v>73</v>
      </c>
      <c r="AI217" s="21" t="n">
        <v>55.09</v>
      </c>
      <c r="AJ217" s="21" t="n">
        <v>74.95999999999999</v>
      </c>
      <c r="AK217" s="5" t="n"/>
      <c r="AL217" s="21" t="n">
        <v>91.01000000000001</v>
      </c>
      <c r="AM217" s="5" t="inlineStr">
        <is>
          <t>INR crore</t>
        </is>
      </c>
      <c r="AN217" s="5" t="inlineStr">
        <is>
          <t>Flop (Box Office India)</t>
        </is>
      </c>
      <c r="AO217" s="18" t="n"/>
      <c r="AP217" s="19" t="inlineStr">
        <is>
          <t>Bollywood Hungama called the performances qualitative and wrote that 'Amitabh is incomparable and unmatched yet again, delivering a performance that's easily one amongst his finest in the recent times', while noting his and Devgn's characters' correlation to real-life figures.</t>
        </is>
      </c>
      <c r="AQ217" s="19" t="inlineStr">
        <is>
          <t>Read at release as a fictionalised echo of the Anna Hazare anti-corruption movement.</t>
        </is>
      </c>
      <c r="AR217" s="5" t="inlineStr">
        <is>
          <t>SOURCE-001; SOURCE-215; SOURCE-530; SOURCE-552</t>
        </is>
      </c>
      <c r="AS217" s="5" t="inlineStr">
        <is>
          <t>High</t>
        </is>
      </c>
      <c r="AT217" s="5" t="inlineStr">
        <is>
          <t>The romance in the film belongs to Ajay Devgn's Manav and Kareena Kapoor Khan's Yasmin; Dwarka has no romantic thread, so no Romances row is created.</t>
        </is>
      </c>
    </row>
    <row r="218" ht="79" customHeight="1">
      <c r="A218" s="15" t="inlineStr">
        <is>
          <t>FILM-217</t>
        </is>
      </c>
      <c r="B218" s="5" t="inlineStr">
        <is>
          <t>Boss</t>
        </is>
      </c>
      <c r="C218" s="16" t="n">
        <v>41563</v>
      </c>
      <c r="D218" s="17" t="n">
        <v>2013</v>
      </c>
      <c r="E218" s="5" t="inlineStr">
        <is>
          <t>2010s</t>
        </is>
      </c>
      <c r="F218" s="5" t="inlineStr">
        <is>
          <t>Hindi</t>
        </is>
      </c>
      <c r="G218" s="5" t="inlineStr">
        <is>
          <t>Action</t>
        </is>
      </c>
      <c r="H218" s="5" t="inlineStr">
        <is>
          <t>Comedy</t>
        </is>
      </c>
      <c r="I218" s="17" t="n">
        <v>143</v>
      </c>
      <c r="J218" s="5" t="inlineStr">
        <is>
          <t>Anthony D'Souza</t>
        </is>
      </c>
      <c r="K218" s="5" t="inlineStr">
        <is>
          <t>Ashwin Varde</t>
        </is>
      </c>
      <c r="L218" s="5" t="inlineStr">
        <is>
          <t>Viacom18 Motion Pictures; Cape of Good Films; Ashwin Varde Production</t>
        </is>
      </c>
      <c r="M218" s="5" t="inlineStr">
        <is>
          <t>Farhad-Sajid</t>
        </is>
      </c>
      <c r="N218" s="5" t="inlineStr">
        <is>
          <t>Based on Pokkiri Raja by Vysakh</t>
        </is>
      </c>
      <c r="O218" s="5" t="inlineStr">
        <is>
          <t>Meet Bros Anjjan; Chirantan Bhatt; Yo Yo Honey Singh; P. A. Deepak</t>
        </is>
      </c>
      <c r="P218" s="5" t="inlineStr">
        <is>
          <t>Sandeep Shirodkar</t>
        </is>
      </c>
      <c r="Q218" s="5" t="inlineStr">
        <is>
          <t>Kumaar</t>
        </is>
      </c>
      <c r="R218" s="5" t="inlineStr">
        <is>
          <t>Narrator</t>
        </is>
      </c>
      <c r="S218" s="5" t="n"/>
      <c r="T218" s="5" t="inlineStr">
        <is>
          <t>Narrator</t>
        </is>
      </c>
      <c r="U218" s="18" t="n"/>
      <c r="V218" s="5" t="inlineStr">
        <is>
          <t>Narrator (voice)</t>
        </is>
      </c>
      <c r="W218" s="5" t="n"/>
      <c r="X218" s="19" t="inlineStr">
        <is>
          <t>Bachchan supplies the voice-over that introduces Akshay Kumar's gangster-turned-avenger Boss. He does not appear as a character and the narration is confined to framing the hero.</t>
        </is>
      </c>
      <c r="Y218" s="19" t="n"/>
      <c r="Z218" s="19" t="n"/>
      <c r="AA218" s="19" t="n"/>
      <c r="AB218" s="19" t="n"/>
      <c r="AC218" s="5" t="n"/>
      <c r="AD218" s="5" t="n"/>
      <c r="AE218" s="5" t="inlineStr">
        <is>
          <t>None</t>
        </is>
      </c>
      <c r="AF218" s="20" t="n">
        <v>0</v>
      </c>
      <c r="AG218" s="19" t="inlineStr">
        <is>
          <t>No meaningful romance</t>
        </is>
      </c>
      <c r="AH218" s="21" t="n">
        <v>70</v>
      </c>
      <c r="AI218" s="21" t="n">
        <v>49.89</v>
      </c>
      <c r="AJ218" s="21" t="n">
        <v>67.87</v>
      </c>
      <c r="AK218" s="5" t="n"/>
      <c r="AL218" s="21" t="n">
        <v>84.83</v>
      </c>
      <c r="AM218" s="5" t="inlineStr">
        <is>
          <t>INR crore</t>
        </is>
      </c>
      <c r="AN218" s="5" t="inlineStr">
        <is>
          <t>Flop (Box Office India)</t>
        </is>
      </c>
      <c r="AO218" s="18" t="n"/>
      <c r="AP218" s="19" t="inlineStr">
        <is>
          <t>No fetched review assesses the narration.</t>
        </is>
      </c>
      <c r="AQ218" s="19" t="n"/>
      <c r="AR218" s="5" t="inlineStr">
        <is>
          <t>SOURCE-001; SOURCE-217; SOURCE-531</t>
        </is>
      </c>
      <c r="AS218" s="5" t="inlineStr">
        <is>
          <t>Medium</t>
        </is>
      </c>
      <c r="AT218" s="5" t="inlineStr">
        <is>
          <t>Infobox gross '₹102.82 crore' has no nett/gross label and is not entered. The wikitext cites an India Today piece headlined 'Amitabh Bachchan to introduce Akshay Kumar in Boss', which is the basis for the narration credit.</t>
        </is>
      </c>
    </row>
    <row r="219" ht="139" customHeight="1">
      <c r="A219" s="15" t="inlineStr">
        <is>
          <t>FILM-218</t>
        </is>
      </c>
      <c r="B219" s="5" t="inlineStr">
        <is>
          <t>Krrish 3</t>
        </is>
      </c>
      <c r="C219" s="16" t="n">
        <v>41579</v>
      </c>
      <c r="D219" s="17" t="n">
        <v>2013</v>
      </c>
      <c r="E219" s="5" t="inlineStr">
        <is>
          <t>2010s</t>
        </is>
      </c>
      <c r="F219" s="5" t="inlineStr">
        <is>
          <t>Hindi</t>
        </is>
      </c>
      <c r="G219" s="5" t="inlineStr">
        <is>
          <t>Superhero</t>
        </is>
      </c>
      <c r="H219" s="5" t="inlineStr">
        <is>
          <t>Science fiction</t>
        </is>
      </c>
      <c r="I219" s="17" t="n">
        <v>152</v>
      </c>
      <c r="J219" s="5" t="inlineStr">
        <is>
          <t>Rakesh Roshan</t>
        </is>
      </c>
      <c r="K219" s="5" t="inlineStr">
        <is>
          <t>Rakesh Roshan</t>
        </is>
      </c>
      <c r="L219" s="5" t="inlineStr">
        <is>
          <t>Filmkraft Productions Pvt. Ltd</t>
        </is>
      </c>
      <c r="M219" s="5" t="inlineStr">
        <is>
          <t>Rakesh Roshan; Irfan Kamal; Honey Irani; Robin Bhatt; Akarsh Khurana</t>
        </is>
      </c>
      <c r="N219" s="5" t="n"/>
      <c r="O219" s="5" t="inlineStr">
        <is>
          <t>Rajesh Roshan</t>
        </is>
      </c>
      <c r="P219" s="5" t="inlineStr">
        <is>
          <t>Salim–Sulaiman</t>
        </is>
      </c>
      <c r="Q219" s="5" t="n"/>
      <c r="R219" s="5" t="inlineStr">
        <is>
          <t>Narrator</t>
        </is>
      </c>
      <c r="S219" s="5" t="n"/>
      <c r="T219" s="5" t="inlineStr">
        <is>
          <t>Narrator</t>
        </is>
      </c>
      <c r="U219" s="18" t="n"/>
      <c r="V219" s="5" t="inlineStr">
        <is>
          <t>Narrator (voice)</t>
        </is>
      </c>
      <c r="W219" s="5" t="n"/>
      <c r="X219" s="19" t="inlineStr">
        <is>
          <t>Bachchan narrates the opening that recaps the Krrish story before the film proper begins. There is no on-screen character.</t>
        </is>
      </c>
      <c r="Y219" s="19" t="n"/>
      <c r="Z219" s="19" t="n"/>
      <c r="AA219" s="19" t="n"/>
      <c r="AB219" s="19" t="n"/>
      <c r="AC219" s="5" t="n"/>
      <c r="AD219" s="5" t="n"/>
      <c r="AE219" s="5" t="inlineStr">
        <is>
          <t>None</t>
        </is>
      </c>
      <c r="AF219" s="20" t="n">
        <v>0</v>
      </c>
      <c r="AG219" s="19" t="inlineStr">
        <is>
          <t>No meaningful romance</t>
        </is>
      </c>
      <c r="AH219" s="21" t="n">
        <v>95</v>
      </c>
      <c r="AI219" s="21" t="n">
        <v>175.84</v>
      </c>
      <c r="AJ219" s="21" t="n">
        <v>237.46</v>
      </c>
      <c r="AK219" s="5" t="n"/>
      <c r="AL219" s="21" t="n">
        <v>291.52</v>
      </c>
      <c r="AM219" s="5" t="inlineStr">
        <is>
          <t>INR crore</t>
        </is>
      </c>
      <c r="AN219" s="5" t="inlineStr">
        <is>
          <t>Blockbuster (Box Office India)</t>
        </is>
      </c>
      <c r="AO219" s="18" t="n"/>
      <c r="AP219" s="19" t="inlineStr">
        <is>
          <t>No fetched review assesses the narration.</t>
        </is>
      </c>
      <c r="AQ219" s="19" t="inlineStr">
        <is>
          <t>The highest-grossing release of any film in this batch and one of the biggest Hindi hits of 2013.</t>
        </is>
      </c>
      <c r="AR219" s="5" t="inlineStr">
        <is>
          <t>SOURCE-001; SOURCE-218; SOURCE-532</t>
        </is>
      </c>
      <c r="AS219" s="5" t="inlineStr">
        <is>
          <t>Medium</t>
        </is>
      </c>
      <c r="AT219" s="5" t="inlineStr">
        <is>
          <t>Infobox gross '₹393 crore' has no nett/gross label and is not entered. Wikipedia reports a worldwide gross of ₹393 crore and notes critics alleged the domestic figures were inflated by about ₹60 crore; Box Office India's nett of ₹175.84 crore is used in the money columns. Overseas gross of US$8.72 million is kept in the source row. Budget conflict: Box Office India gives ₹95 crore and the Wikipedia infobox ₹100 crore; the trade figure is used in the column.</t>
        </is>
      </c>
    </row>
    <row r="220" ht="139" customHeight="1">
      <c r="A220" s="15" t="inlineStr">
        <is>
          <t>FILM-219</t>
        </is>
      </c>
      <c r="B220" s="5" t="inlineStr">
        <is>
          <t>Mahabharat</t>
        </is>
      </c>
      <c r="C220" s="16" t="n">
        <v>41635</v>
      </c>
      <c r="D220" s="17" t="n">
        <v>2013</v>
      </c>
      <c r="E220" s="5" t="inlineStr">
        <is>
          <t>2010s</t>
        </is>
      </c>
      <c r="F220" s="5" t="inlineStr">
        <is>
          <t>Hindi</t>
        </is>
      </c>
      <c r="G220" s="5" t="inlineStr">
        <is>
          <t>Animation</t>
        </is>
      </c>
      <c r="H220" s="5" t="inlineStr">
        <is>
          <t>Mythological</t>
        </is>
      </c>
      <c r="I220" s="17" t="n">
        <v>125</v>
      </c>
      <c r="J220" s="5" t="inlineStr">
        <is>
          <t>Amaan Khan</t>
        </is>
      </c>
      <c r="K220" s="5" t="inlineStr">
        <is>
          <t>Kushal Kantilal Gada; Dhaval Gada</t>
        </is>
      </c>
      <c r="L220" s="5" t="inlineStr">
        <is>
          <t>Pen Studios</t>
        </is>
      </c>
      <c r="M220" s="5" t="n"/>
      <c r="N220" s="5" t="n"/>
      <c r="O220" s="5" t="inlineStr">
        <is>
          <t>Rajendra Shiv</t>
        </is>
      </c>
      <c r="P220" s="5" t="n"/>
      <c r="Q220" s="5" t="n"/>
      <c r="R220" s="5" t="inlineStr">
        <is>
          <t>Bhishma</t>
        </is>
      </c>
      <c r="S220" s="5" t="n"/>
      <c r="T220" s="5" t="inlineStr">
        <is>
          <t>Voice role</t>
        </is>
      </c>
      <c r="U220" s="20" t="n">
        <v>1</v>
      </c>
      <c r="V220" s="5" t="inlineStr">
        <is>
          <t>Regent and patriarch of Hastinapura</t>
        </is>
      </c>
      <c r="W220" s="5" t="inlineStr">
        <is>
          <t>Kuru royal house</t>
        </is>
      </c>
      <c r="X220" s="19" t="inlineStr">
        <is>
          <t>Bachchan voices Bhishma, the celibate grandsire who presides over the Kuru succession and stands as the moral witness to the family's descent into war. The performance is vocal only, in a star-cast 3D animated retelling of the epic.</t>
        </is>
      </c>
      <c r="Y220" s="19" t="n"/>
      <c r="Z220" s="19" t="n"/>
      <c r="AA220" s="19" t="n"/>
      <c r="AB220" s="19" t="inlineStr">
        <is>
          <t>Honourable but bound by vow</t>
        </is>
      </c>
      <c r="AC220" s="5" t="n"/>
      <c r="AD220" s="5" t="n"/>
      <c r="AE220" s="5" t="inlineStr">
        <is>
          <t>None</t>
        </is>
      </c>
      <c r="AF220" s="20" t="n">
        <v>0</v>
      </c>
      <c r="AG220" s="19" t="inlineStr">
        <is>
          <t>No meaningful romance</t>
        </is>
      </c>
      <c r="AH220" s="21" t="n">
        <v>25</v>
      </c>
      <c r="AI220" s="21" t="n">
        <v>1.25</v>
      </c>
      <c r="AJ220" s="21" t="n">
        <v>1.69</v>
      </c>
      <c r="AK220" s="5" t="n"/>
      <c r="AL220" s="21" t="n">
        <v>1.69</v>
      </c>
      <c r="AM220" s="5" t="inlineStr">
        <is>
          <t>INR crore</t>
        </is>
      </c>
      <c r="AN220" s="5" t="inlineStr">
        <is>
          <t>Disaster (Box Office India)</t>
        </is>
      </c>
      <c r="AO220" s="18" t="n"/>
      <c r="AP220" s="19" t="inlineStr">
        <is>
          <t>Meena Iyer of The Times of India rated it 3.5/5 and wrote that 'Amitabh Bachchan's baritone is used for the stellar Bheeshma Pitamah'.</t>
        </is>
      </c>
      <c r="AQ220" s="19" t="n"/>
      <c r="AR220" s="5" t="inlineStr">
        <is>
          <t>SOURCE-001; SOURCE-219; SOURCE-533</t>
        </is>
      </c>
      <c r="AS220" s="5" t="inlineStr">
        <is>
          <t>Medium</t>
        </is>
      </c>
      <c r="AT220" s="5" t="inlineStr">
        <is>
          <t>Filmography notes: Voiceover. Infobox gross '₹1.5 crore' has no nett/gross label and is not entered. Bhishma's vow of celibacy makes a romance row inapplicable. Released against Dhoom 3 and collected ₹1.5 crore from 185 screens in its first weekend; Box Office India records a lifetime nett of ₹1.25 crore against a ₹25 crore budget. Budget conflict: Box Office India gives ₹25 crore and the Wikipedia infobox ₹50 crore; the trade figure is used in the column.</t>
        </is>
      </c>
    </row>
    <row r="221" ht="109" customHeight="1">
      <c r="A221" s="15" t="inlineStr">
        <is>
          <t>FILM-220</t>
        </is>
      </c>
      <c r="B221" s="5" t="inlineStr">
        <is>
          <t>Bhoothnath Returns</t>
        </is>
      </c>
      <c r="C221" s="16" t="n">
        <v>41740</v>
      </c>
      <c r="D221" s="17" t="n">
        <v>2014</v>
      </c>
      <c r="E221" s="5" t="inlineStr">
        <is>
          <t>2010s</t>
        </is>
      </c>
      <c r="F221" s="5" t="inlineStr">
        <is>
          <t>Hindi</t>
        </is>
      </c>
      <c r="G221" s="5" t="inlineStr">
        <is>
          <t>Fantasy</t>
        </is>
      </c>
      <c r="H221" s="5" t="inlineStr">
        <is>
          <t>Political satire</t>
        </is>
      </c>
      <c r="I221" s="17" t="n">
        <v>155</v>
      </c>
      <c r="J221" s="5" t="inlineStr">
        <is>
          <t>Nitesh Tiwari</t>
        </is>
      </c>
      <c r="K221" s="5" t="inlineStr">
        <is>
          <t>Bhushan Kumar; Krishan Kumar; Renu Ravi Chopra</t>
        </is>
      </c>
      <c r="L221" s="5" t="inlineStr">
        <is>
          <t>T-Series Films; B. R. Films</t>
        </is>
      </c>
      <c r="M221" s="5" t="inlineStr">
        <is>
          <t>Nitesh Tiwari; Piyush Gupta; Shreyas Jain; Nikhil Mehrotra</t>
        </is>
      </c>
      <c r="N221" s="5" t="n"/>
      <c r="O221" s="5" t="inlineStr">
        <is>
          <t>Ram Sampath; Yo Yo Honey Singh; Palash Muchhal; Meet Bros Anjjan</t>
        </is>
      </c>
      <c r="P221" s="5" t="inlineStr">
        <is>
          <t>Hitesh Sonik</t>
        </is>
      </c>
      <c r="Q221" s="5" t="n"/>
      <c r="R221" s="5" t="inlineStr">
        <is>
          <t>Khailash Nath (Bhoothnath)</t>
        </is>
      </c>
      <c r="S221" s="5" t="n"/>
      <c r="T221" s="5" t="inlineStr">
        <is>
          <t>Lead</t>
        </is>
      </c>
      <c r="U221" s="20" t="n">
        <v>1</v>
      </c>
      <c r="V221" s="5" t="inlineStr">
        <is>
          <t>Ghost; later an election candidate</t>
        </is>
      </c>
      <c r="W221" s="5" t="inlineStr">
        <is>
          <t>Deceased householder returning to the world of the living</t>
        </is>
      </c>
      <c r="X221" s="19" t="inlineStr">
        <is>
          <t>Kailash Nath, the ghost of the first film, returns humiliated by his failure to frighten children. Befriended by the street boy Akhrot, he settles ghosts' unfinished business, discovers how deep municipal corruption runs, and stands for election against the criminal politician Bhau, surrendering his supernatural powers to win and to save the injured boy.</t>
        </is>
      </c>
      <c r="Y221" s="19" t="inlineStr">
        <is>
          <t>To redeem his standing as a ghost, and then to unseat a corrupt politician on behalf of the living</t>
        </is>
      </c>
      <c r="Z221" s="19" t="inlineStr">
        <is>
          <t>A powerless outsider against an entrenched criminal-political nexus</t>
        </is>
      </c>
      <c r="AA221" s="19" t="inlineStr">
        <is>
          <t>From wounded vanity to civic purpose, trading his powers for a mandate</t>
        </is>
      </c>
      <c r="AB221" s="19" t="inlineStr">
        <is>
          <t>Benevolent</t>
        </is>
      </c>
      <c r="AC221" s="5" t="inlineStr">
        <is>
          <t>Wins the election, sacrificing his ghostly powers; Akhrot survives</t>
        </is>
      </c>
      <c r="AD221" s="5" t="inlineStr">
        <is>
          <t>Usha Jadhav (Bindia Pathak)</t>
        </is>
      </c>
      <c r="AE221" s="5" t="inlineStr">
        <is>
          <t>None</t>
        </is>
      </c>
      <c r="AF221" s="20" t="n">
        <v>0</v>
      </c>
      <c r="AG221" s="19" t="inlineStr">
        <is>
          <t>No meaningful romance</t>
        </is>
      </c>
      <c r="AH221" s="21" t="n">
        <v>36</v>
      </c>
      <c r="AI221" s="21" t="n">
        <v>33.98</v>
      </c>
      <c r="AJ221" s="21" t="n">
        <v>45.97</v>
      </c>
      <c r="AK221" s="5" t="n"/>
      <c r="AL221" s="21" t="n">
        <v>51.09</v>
      </c>
      <c r="AM221" s="5" t="inlineStr">
        <is>
          <t>INR crore</t>
        </is>
      </c>
      <c r="AN221" s="5" t="inlineStr">
        <is>
          <t>Below Average (Box Office India)</t>
        </is>
      </c>
      <c r="AO221" s="18" t="n"/>
      <c r="AP221" s="19" t="inlineStr">
        <is>
          <t>Shubhra Gupta of the Indian Express wrote that the film 'was neither funny nor serious enough: neither fully ghostly nor ghastly, but somewhere in between', while allowing that the political turn makes it 'one of the sharpest Bollywood critiques of the political system in the country'. A Filmfare reviewer gave 3 stars and praised Bachchan's performance.</t>
        </is>
      </c>
      <c r="AQ221" s="19" t="inlineStr">
        <is>
          <t>Its election plot, released weeks before the 2014 general election, drew attention as a voter-turnout appeal.</t>
        </is>
      </c>
      <c r="AR221" s="5" t="inlineStr">
        <is>
          <t>SOURCE-001; SOURCE-220; SOURCE-534; SOURCE-553</t>
        </is>
      </c>
      <c r="AS221" s="5" t="inlineStr">
        <is>
          <t>High</t>
        </is>
      </c>
      <c r="AT221" s="5" t="inlineStr">
        <is>
          <t>Filmography notes: 175th film. Infobox gross '₹53 crore' has no nett/gross label and is not entered. Shah Rukh Khan, Ranbir Kapoor and Anurag Kashyap appear as themselves. Satellite rights sold to Sony for ₹21 crore. Budget conflict: Box Office India gives ₹36 crore and the Wikipedia infobox ₹40 crore; the trade figure is used in the column.</t>
        </is>
      </c>
    </row>
    <row r="222" ht="199" customHeight="1">
      <c r="A222" s="15" t="inlineStr">
        <is>
          <t>FILM-221</t>
        </is>
      </c>
      <c r="B222" s="5" t="inlineStr">
        <is>
          <t>Manam</t>
        </is>
      </c>
      <c r="C222" s="16" t="n">
        <v>41782</v>
      </c>
      <c r="D222" s="17" t="n">
        <v>2014</v>
      </c>
      <c r="E222" s="5" t="inlineStr">
        <is>
          <t>2010s</t>
        </is>
      </c>
      <c r="F222" s="5" t="inlineStr">
        <is>
          <t>Telugu</t>
        </is>
      </c>
      <c r="G222" s="5" t="inlineStr">
        <is>
          <t>Fantasy</t>
        </is>
      </c>
      <c r="H222" s="5" t="inlineStr">
        <is>
          <t>Romance</t>
        </is>
      </c>
      <c r="I222" s="17" t="n">
        <v>163</v>
      </c>
      <c r="J222" s="5" t="inlineStr">
        <is>
          <t>Vikram Kumar</t>
        </is>
      </c>
      <c r="K222" s="5" t="inlineStr">
        <is>
          <t>Akkineni Family</t>
        </is>
      </c>
      <c r="L222" s="5" t="inlineStr">
        <is>
          <t>Annapurna Studios</t>
        </is>
      </c>
      <c r="M222" s="5" t="inlineStr">
        <is>
          <t>Vikram Kumar; Harsha Vardhan</t>
        </is>
      </c>
      <c r="N222" s="5" t="n"/>
      <c r="O222" s="5" t="inlineStr">
        <is>
          <t>Anup Rubens</t>
        </is>
      </c>
      <c r="P222" s="5" t="n"/>
      <c r="Q222" s="5" t="n"/>
      <c r="R222" s="5" t="inlineStr">
        <is>
          <t>Pratap Ji</t>
        </is>
      </c>
      <c r="S222" s="5" t="n"/>
      <c r="T222" s="5" t="inlineStr">
        <is>
          <t>Cameo</t>
        </is>
      </c>
      <c r="U222" s="18" t="n"/>
      <c r="V222" s="5" t="inlineStr">
        <is>
          <t>Not described in any fetched source</t>
        </is>
      </c>
      <c r="W222" s="5" t="n"/>
      <c r="X222" s="19" t="inlineStr">
        <is>
          <t>Bachchan appears as Pratapji in a brief guest turn in the Akkineni family's three-generation reincarnation drama. He announced the part on his blog as a quick cameo and his Telugu-cinema debut; the film's plot summary does not place the character in the story.</t>
        </is>
      </c>
      <c r="Y222" s="19" t="n"/>
      <c r="Z222" s="19" t="n"/>
      <c r="AA222" s="19" t="n"/>
      <c r="AB222" s="19" t="n"/>
      <c r="AC222" s="5" t="n"/>
      <c r="AD222" s="5" t="n"/>
      <c r="AE222" s="5" t="inlineStr">
        <is>
          <t>None</t>
        </is>
      </c>
      <c r="AF222" s="20" t="n">
        <v>0</v>
      </c>
      <c r="AG222" s="19" t="inlineStr">
        <is>
          <t>No meaningful romance</t>
        </is>
      </c>
      <c r="AH222" s="21" t="n">
        <v>28</v>
      </c>
      <c r="AI222" s="5" t="n"/>
      <c r="AJ222" s="5" t="n"/>
      <c r="AK222" s="5" t="n"/>
      <c r="AL222" s="5" t="n"/>
      <c r="AM222" s="5" t="inlineStr">
        <is>
          <t>INR crore</t>
        </is>
      </c>
      <c r="AN222" s="5" t="n"/>
      <c r="AO222" s="18" t="n"/>
      <c r="AP222" s="19" t="inlineStr">
        <is>
          <t>Sandhya Rao of Sify wrote that the film's story 'is something new within Telugu films context, but the way the film showcases romance and emotion, it is far from a regular fare'; no fetched review discusses Pratapji.</t>
        </is>
      </c>
      <c r="AQ222" s="19" t="inlineStr">
        <is>
          <t>His first appearance in a Telugu film. The production kept his participation unannounced before release.</t>
        </is>
      </c>
      <c r="AR222" s="5" t="inlineStr">
        <is>
          <t>SOURCE-001; SOURCE-221</t>
        </is>
      </c>
      <c r="AS222" s="5" t="inlineStr">
        <is>
          <t>Medium</t>
        </is>
      </c>
      <c r="AT222" s="5" t="inlineStr">
        <is>
          <t>Filmography notes: Telugu film; Special appearance. Infobox gross '₹124 crore ($20.4 million)' has no nett/gross label and is not entered. Role type changed from Extended special appearance to Cameo: the Wikipedia article quotes Bachchan's own blog post of 27 April 2014 describing 'a quick cameo appearance' that would be his Telugu debut, and a later post announcing the cameo's filming was complete. The cast list gives only 'Amitabh Bachchan as Pratapji' with no role description, and the plot summary never mentions the character. Not listed by Box Office India (a Telugu release); Wikipedia's worldwide figures are share and net-worldwide mixtures and are left out of the money columns.</t>
        </is>
      </c>
    </row>
    <row r="223" ht="139" customHeight="1">
      <c r="A223" s="15" t="inlineStr">
        <is>
          <t>FILM-222</t>
        </is>
      </c>
      <c r="B223" s="5" t="inlineStr">
        <is>
          <t>Kochadaiiyaan</t>
        </is>
      </c>
      <c r="C223" s="16" t="n">
        <v>41782</v>
      </c>
      <c r="D223" s="17" t="n">
        <v>2014</v>
      </c>
      <c r="E223" s="5" t="inlineStr">
        <is>
          <t>2010s</t>
        </is>
      </c>
      <c r="F223" s="5" t="inlineStr">
        <is>
          <t>Tamil</t>
        </is>
      </c>
      <c r="G223" s="5" t="inlineStr">
        <is>
          <t>Historical</t>
        </is>
      </c>
      <c r="H223" s="5" t="inlineStr">
        <is>
          <t>Animation</t>
        </is>
      </c>
      <c r="I223" s="17" t="n">
        <v>124</v>
      </c>
      <c r="J223" s="5" t="inlineStr">
        <is>
          <t>Soundarya Rajinikanth</t>
        </is>
      </c>
      <c r="K223" s="5" t="inlineStr">
        <is>
          <t>Sunil Lulla; Sunanda Murali Manohar; Prashita Chaudhary</t>
        </is>
      </c>
      <c r="L223" s="5" t="inlineStr">
        <is>
          <t>Eros International; Media One Global Entertainment; Cinemorphic</t>
        </is>
      </c>
      <c r="M223" s="5" t="inlineStr">
        <is>
          <t>K. S. Ravikumar</t>
        </is>
      </c>
      <c r="N223" s="5" t="n"/>
      <c r="O223" s="5" t="inlineStr">
        <is>
          <t>A. R. Rahman</t>
        </is>
      </c>
      <c r="P223" s="5" t="n"/>
      <c r="Q223" s="5" t="n"/>
      <c r="R223" s="5" t="inlineStr">
        <is>
          <t>Narrator</t>
        </is>
      </c>
      <c r="S223" s="5" t="n"/>
      <c r="T223" s="5" t="inlineStr">
        <is>
          <t>Narrator</t>
        </is>
      </c>
      <c r="U223" s="18" t="n"/>
      <c r="V223" s="5" t="inlineStr">
        <is>
          <t>Narrator (voice)</t>
        </is>
      </c>
      <c r="W223" s="5" t="n"/>
      <c r="X223" s="19" t="inlineStr">
        <is>
          <t>Bachchan narrates the Hindi version of Rajinikanth's motion-capture historical epic, framing the story of the warrior Rana and the kingdoms of Kottaipattinam and Kalingapuri. He voices no character in the drama itself.</t>
        </is>
      </c>
      <c r="Y223" s="19" t="n"/>
      <c r="Z223" s="19" t="n"/>
      <c r="AA223" s="19" t="n"/>
      <c r="AB223" s="19" t="n"/>
      <c r="AC223" s="5" t="n"/>
      <c r="AD223" s="5" t="n"/>
      <c r="AE223" s="5" t="inlineStr">
        <is>
          <t>None</t>
        </is>
      </c>
      <c r="AF223" s="20" t="n">
        <v>0</v>
      </c>
      <c r="AG223" s="19" t="inlineStr">
        <is>
          <t>No meaningful romance</t>
        </is>
      </c>
      <c r="AH223" s="21" t="n">
        <v>125</v>
      </c>
      <c r="AI223" s="5" t="n"/>
      <c r="AJ223" s="5" t="n"/>
      <c r="AK223" s="5" t="n"/>
      <c r="AL223" s="5" t="n"/>
      <c r="AM223" s="5" t="inlineStr">
        <is>
          <t>INR crore</t>
        </is>
      </c>
      <c r="AN223" s="5" t="inlineStr">
        <is>
          <t>Hit in Tamil, average in Telugu and a failure in Hindi (Wikipedia)</t>
        </is>
      </c>
      <c r="AO223" s="18" t="n"/>
      <c r="AP223" s="19" t="inlineStr">
        <is>
          <t>No fetched review assesses the narration.</t>
        </is>
      </c>
      <c r="AQ223" s="19" t="n"/>
      <c r="AR223" s="5" t="inlineStr">
        <is>
          <t>SOURCE-001; SOURCE-222</t>
        </is>
      </c>
      <c r="AS223" s="5" t="inlineStr">
        <is>
          <t>Medium</t>
        </is>
      </c>
      <c r="AT223" s="5" t="inlineStr">
        <is>
          <t>Filmography notes: Hindi version. Infobox gross '₹30–42 crore' has no nett/gross label and is not entered. Not listed by Box Office India (a Tamil release). Wikipedia's figures are unlabelled for nett or gross and so are not entered: ₹30 crore in India and ₹12 crore overseas, with an opening weekend of about ₹42 crore gross worldwide. It records the film as a hit in Tamil, average in Telugu and a failure in Hindi and the other versions.</t>
        </is>
      </c>
    </row>
    <row r="224" ht="109" customHeight="1">
      <c r="A224" s="15" t="inlineStr">
        <is>
          <t>FILM-223</t>
        </is>
      </c>
      <c r="B224" s="5" t="inlineStr">
        <is>
          <t>Shamitabh</t>
        </is>
      </c>
      <c r="C224" s="16" t="n">
        <v>42041</v>
      </c>
      <c r="D224" s="17" t="n">
        <v>2015</v>
      </c>
      <c r="E224" s="5" t="inlineStr">
        <is>
          <t>2010s</t>
        </is>
      </c>
      <c r="F224" s="5" t="inlineStr">
        <is>
          <t>Hindi</t>
        </is>
      </c>
      <c r="G224" s="5" t="inlineStr">
        <is>
          <t>Drama</t>
        </is>
      </c>
      <c r="H224" s="5" t="inlineStr">
        <is>
          <t>Satire</t>
        </is>
      </c>
      <c r="I224" s="17" t="n">
        <v>135</v>
      </c>
      <c r="J224" s="5" t="inlineStr">
        <is>
          <t>R. Balki</t>
        </is>
      </c>
      <c r="K224" s="5" t="inlineStr">
        <is>
          <t>Sunil Lulla; Gauri Shinde; Rakesh Jhunjhunwala; R. K. Damani; Abhishek Bachchan</t>
        </is>
      </c>
      <c r="L224" s="5" t="inlineStr">
        <is>
          <t>Amitabh Bachchan Corporation Limited; Hope Productions; Eros International; Saraswati Creations</t>
        </is>
      </c>
      <c r="M224" s="5" t="inlineStr">
        <is>
          <t>R. Balki</t>
        </is>
      </c>
      <c r="N224" s="5" t="n"/>
      <c r="O224" s="5" t="inlineStr">
        <is>
          <t>Ilaiyaraaja</t>
        </is>
      </c>
      <c r="P224" s="5" t="n"/>
      <c r="Q224" s="5" t="n"/>
      <c r="R224" s="5" t="inlineStr">
        <is>
          <t>Amitabh Sinha</t>
        </is>
      </c>
      <c r="S224" s="5" t="inlineStr">
        <is>
          <t>Robert</t>
        </is>
      </c>
      <c r="T224" s="5" t="inlineStr">
        <is>
          <t>Co-lead</t>
        </is>
      </c>
      <c r="U224" s="20" t="n">
        <v>2</v>
      </c>
      <c r="V224" s="5" t="inlineStr">
        <is>
          <t>Failed actor; later a hired voice</t>
        </is>
      </c>
      <c r="W224" s="5" t="inlineStr">
        <is>
          <t>Destitute; found living on a Mumbai footpath</t>
        </is>
      </c>
      <c r="X224" s="19" t="inlineStr">
        <is>
          <t>Amitabh Sinha is a drunkard who once wanted to act but was rejected for his voice. Fitted into a voice-transfer arrangement, he speaks for the mute star Danish and makes him a sensation, then curdles as the credit goes elsewhere. Their mutual dependence collapses into ego war; he is left mute himself after the crash that kills Danish.</t>
        </is>
      </c>
      <c r="Y224" s="19" t="inlineStr">
        <is>
          <t>To be heard, and to be acknowledged as the source of another man's stardom</t>
        </is>
      </c>
      <c r="Z224" s="19" t="inlineStr">
        <is>
          <t>Two men who cannot succeed apart and cannot share the credit together</t>
        </is>
      </c>
      <c r="AA224" s="19" t="inlineStr">
        <is>
          <t>From derelict to indispensable collaborator to bitter rival, and finally to silence</t>
        </is>
      </c>
      <c r="AB224" s="19" t="inlineStr">
        <is>
          <t>Flawed and self-destructive</t>
        </is>
      </c>
      <c r="AC224" s="5" t="inlineStr">
        <is>
          <t>Loses his voice in the accident that kills Danish; survives mute</t>
        </is>
      </c>
      <c r="AD224" s="5" t="inlineStr">
        <is>
          <t>Akshara Haasan (Akshara Pandey)</t>
        </is>
      </c>
      <c r="AE224" s="5" t="inlineStr">
        <is>
          <t>None</t>
        </is>
      </c>
      <c r="AF224" s="20" t="n">
        <v>0</v>
      </c>
      <c r="AG224" s="19" t="inlineStr">
        <is>
          <t>No meaningful romance</t>
        </is>
      </c>
      <c r="AH224" s="21" t="n">
        <v>49</v>
      </c>
      <c r="AI224" s="21" t="n">
        <v>21.75</v>
      </c>
      <c r="AJ224" s="21" t="n">
        <v>29.1</v>
      </c>
      <c r="AK224" s="5" t="n"/>
      <c r="AL224" s="21" t="n">
        <v>37.13</v>
      </c>
      <c r="AM224" s="5" t="inlineStr">
        <is>
          <t>INR crore</t>
        </is>
      </c>
      <c r="AN224" s="5" t="inlineStr">
        <is>
          <t>Disaster (Box Office India)</t>
        </is>
      </c>
      <c r="AO224" s="18" t="n"/>
      <c r="AP224" s="19" t="inlineStr">
        <is>
          <t>Bollywood Hungama wrote that there are 'absolutely no points in guessing as to who is the captain of this ship... it's the actor par excellence Amitabh Bachchan'. The Guardian described the film as 'Amitabh Bachchan in affectionate but incoherent satire'.</t>
        </is>
      </c>
      <c r="AQ224" s="19" t="inlineStr">
        <is>
          <t>His third film with R. Balki after Cheeni Kum and Paa; the title fuses his name with Dhanush's character's.</t>
        </is>
      </c>
      <c r="AR224" s="5" t="inlineStr">
        <is>
          <t>SOURCE-001; SOURCE-223; SOURCE-535; SOURCE-554</t>
        </is>
      </c>
      <c r="AS224" s="5" t="inlineStr">
        <is>
          <t>High</t>
        </is>
      </c>
      <c r="AT224" s="5" t="inlineStr">
        <is>
          <t>Filmography notes: Also producer and playback singer for the song "Piddly Si Baatein". Infobox gross '₹37 crore' has no nett/gross label and is not entered. Akshara's romantic interest is Danish, not Amitabh Sinha, so no Romances row is created. Budget conflict: Box Office India gives ₹49 crore and the Wikipedia infobox ₹45 crore; the trade figure is used in the column.</t>
        </is>
      </c>
    </row>
    <row r="225" ht="49" customHeight="1">
      <c r="A225" s="15" t="inlineStr">
        <is>
          <t>FILM-224</t>
        </is>
      </c>
      <c r="B225" s="5" t="inlineStr">
        <is>
          <t>Hey Bro</t>
        </is>
      </c>
      <c r="C225" s="16" t="n">
        <v>42069</v>
      </c>
      <c r="D225" s="17" t="n">
        <v>2015</v>
      </c>
      <c r="E225" s="5" t="inlineStr">
        <is>
          <t>2010s</t>
        </is>
      </c>
      <c r="F225" s="5" t="inlineStr">
        <is>
          <t>Hindi</t>
        </is>
      </c>
      <c r="G225" s="5" t="inlineStr">
        <is>
          <t>Comedy</t>
        </is>
      </c>
      <c r="H225" s="5" t="n"/>
      <c r="I225" s="18" t="n"/>
      <c r="J225" s="5" t="inlineStr">
        <is>
          <t>Ajay Chandhok</t>
        </is>
      </c>
      <c r="K225" s="5" t="inlineStr">
        <is>
          <t>Vidhi Acharya</t>
        </is>
      </c>
      <c r="L225" s="5" t="n"/>
      <c r="M225" s="5" t="inlineStr">
        <is>
          <t>M. Salim</t>
        </is>
      </c>
      <c r="N225" s="5" t="n"/>
      <c r="O225" s="5" t="inlineStr">
        <is>
          <t>Nitz 'N' Sony/DR. NITZ ft. Sonny KC</t>
        </is>
      </c>
      <c r="P225" s="5" t="n"/>
      <c r="Q225" s="5" t="n"/>
      <c r="R225" s="5" t="inlineStr">
        <is>
          <t>Himself</t>
        </is>
      </c>
      <c r="S225" s="5" t="n"/>
      <c r="T225" s="5" t="inlineStr">
        <is>
          <t>Self appearance</t>
        </is>
      </c>
      <c r="U225" s="18" t="n"/>
      <c r="V225" s="5" t="inlineStr">
        <is>
          <t>Film star (himself)</t>
        </is>
      </c>
      <c r="W225" s="5" t="n"/>
      <c r="X225" s="19" t="inlineStr">
        <is>
          <t>Bachchan appears as himself in the song 'Birju', alongside Akshay Kumar, Ajay Devgn, Hrithik Roshan, Ranveer Singh and Prabhudeva. The appearance is confined to the song and has no bearing on the plot.</t>
        </is>
      </c>
      <c r="Y225" s="19" t="n"/>
      <c r="Z225" s="19" t="n"/>
      <c r="AA225" s="19" t="n"/>
      <c r="AB225" s="19" t="n"/>
      <c r="AC225" s="5" t="n"/>
      <c r="AD225" s="5" t="n"/>
      <c r="AE225" s="5" t="inlineStr">
        <is>
          <t>None</t>
        </is>
      </c>
      <c r="AF225" s="20" t="n">
        <v>0</v>
      </c>
      <c r="AG225" s="19" t="inlineStr">
        <is>
          <t>No meaningful romance</t>
        </is>
      </c>
      <c r="AH225" s="5" t="n"/>
      <c r="AI225" s="21" t="n">
        <v>1.55</v>
      </c>
      <c r="AJ225" s="21" t="n">
        <v>2.1</v>
      </c>
      <c r="AK225" s="5" t="n"/>
      <c r="AL225" s="21" t="n">
        <v>2.1</v>
      </c>
      <c r="AM225" s="5" t="inlineStr">
        <is>
          <t>INR crore</t>
        </is>
      </c>
      <c r="AN225" s="5" t="inlineStr">
        <is>
          <t>Disaster (Box Office India)</t>
        </is>
      </c>
      <c r="AO225" s="18" t="n"/>
      <c r="AP225" s="19" t="inlineStr">
        <is>
          <t>Reviews were hostile to the film; none assesses the song appearance.</t>
        </is>
      </c>
      <c r="AQ225" s="19" t="n"/>
      <c r="AR225" s="5" t="inlineStr">
        <is>
          <t>SOURCE-001; SOURCE-225; SOURCE-536</t>
        </is>
      </c>
      <c r="AS225" s="5" t="inlineStr">
        <is>
          <t>Medium</t>
        </is>
      </c>
      <c r="AT225" s="5" t="inlineStr">
        <is>
          <t>Filmography notes: Special appearance in the song "Birju". Box Office India gives no budget for this title.</t>
        </is>
      </c>
    </row>
    <row r="226" ht="139" customHeight="1">
      <c r="A226" s="15" t="inlineStr">
        <is>
          <t>FILM-225</t>
        </is>
      </c>
      <c r="B226" s="5" t="inlineStr">
        <is>
          <t>Piku</t>
        </is>
      </c>
      <c r="C226" s="16" t="n">
        <v>42132</v>
      </c>
      <c r="D226" s="17" t="n">
        <v>2015</v>
      </c>
      <c r="E226" s="5" t="inlineStr">
        <is>
          <t>2010s</t>
        </is>
      </c>
      <c r="F226" s="5" t="inlineStr">
        <is>
          <t>Hindi</t>
        </is>
      </c>
      <c r="G226" s="5" t="inlineStr">
        <is>
          <t>Comedy-drama</t>
        </is>
      </c>
      <c r="H226" s="5" t="inlineStr">
        <is>
          <t>Road movie</t>
        </is>
      </c>
      <c r="I226" s="17" t="n">
        <v>122</v>
      </c>
      <c r="J226" s="5" t="inlineStr">
        <is>
          <t>Shoojit Sircar</t>
        </is>
      </c>
      <c r="K226" s="5" t="inlineStr">
        <is>
          <t>N. P. Singh; Ronnie Lahiri; Sneha Rajani</t>
        </is>
      </c>
      <c r="L226" s="5" t="inlineStr">
        <is>
          <t>MSM Motion Pictures; Saraswati Entertainment; Rising Sun Films</t>
        </is>
      </c>
      <c r="M226" s="5" t="inlineStr">
        <is>
          <t>Juhi Chaturvedi</t>
        </is>
      </c>
      <c r="N226" s="5" t="n"/>
      <c r="O226" s="5" t="inlineStr">
        <is>
          <t>Anupam Roy</t>
        </is>
      </c>
      <c r="P226" s="5" t="n"/>
      <c r="Q226" s="5" t="inlineStr">
        <is>
          <t>Manoj Yadav; Anupam Roy</t>
        </is>
      </c>
      <c r="R226" s="5" t="inlineStr">
        <is>
          <t>Bhashkor Banerjee</t>
        </is>
      </c>
      <c r="S226" s="5" t="n"/>
      <c r="T226" s="5" t="inlineStr">
        <is>
          <t>Co-lead</t>
        </is>
      </c>
      <c r="U226" s="20" t="n">
        <v>2</v>
      </c>
      <c r="V226" s="5" t="inlineStr">
        <is>
          <t>Retired; formerly in Kolkata</t>
        </is>
      </c>
      <c r="W226" s="5" t="inlineStr">
        <is>
          <t>Bengali household in Chittaranjan Park, Delhi</t>
        </is>
      </c>
      <c r="X226" s="19" t="inlineStr">
        <is>
          <t>Bhashkor Banerjee is a 70-year-old widower and hypochondriac who traces every trouble to his bowels and rules his daughter's life by them. He opposes marriage on principle, calls it a low-IQ decision and wants Piku's care for himself. The road trip to Kolkata forces father and daughter to see each other plainly before he dies contented in his sleep.</t>
        </is>
      </c>
      <c r="Y226" s="19" t="inlineStr">
        <is>
          <t>To keep his daughter close and to be attended to, while insisting she stay independent of marriage</t>
        </is>
      </c>
      <c r="Z226" s="19" t="inlineStr">
        <is>
          <t>A father's demands against his daughter's right to a life of her own</t>
        </is>
      </c>
      <c r="AA226" s="19" t="inlineStr">
        <is>
          <t>From tyrannical self-absorption to a last stretch of ease and mutual understanding</t>
        </is>
      </c>
      <c r="AB226" s="19" t="inlineStr">
        <is>
          <t>Difficult but not malign</t>
        </is>
      </c>
      <c r="AC226" s="5" t="inlineStr">
        <is>
          <t>Dies peacefully in Kolkata after cycling around the city, having made his peace</t>
        </is>
      </c>
      <c r="AD226" s="5" t="inlineStr">
        <is>
          <t>Deepika Padukone (Piku Banerjee)</t>
        </is>
      </c>
      <c r="AE226" s="5" t="inlineStr">
        <is>
          <t>Minor</t>
        </is>
      </c>
      <c r="AF226" s="20" t="n">
        <v>3</v>
      </c>
      <c r="AG226" s="19" t="inlineStr">
        <is>
          <t>Romance subordinate to another genre</t>
        </is>
      </c>
      <c r="AH226" s="21" t="n">
        <v>42</v>
      </c>
      <c r="AI226" s="21" t="n">
        <v>78.39</v>
      </c>
      <c r="AJ226" s="21" t="n">
        <v>105.31</v>
      </c>
      <c r="AK226" s="5" t="n"/>
      <c r="AL226" s="21" t="n">
        <v>141.26</v>
      </c>
      <c r="AM226" s="5" t="inlineStr">
        <is>
          <t>INR crore</t>
        </is>
      </c>
      <c r="AN226" s="5" t="inlineStr">
        <is>
          <t>Hit (Box Office India)</t>
        </is>
      </c>
      <c r="AO226" s="18" t="n"/>
      <c r="AP226" s="19" t="inlineStr">
        <is>
          <t>Bollywood Hungama noted that opposite an author-backed lead it is Deepika Padukone who 'leads the show from all the fronts', standing up to Bachchan and Irrfan Khan, while Bachchan plays against 'his ever-so-towering persona'.</t>
        </is>
      </c>
      <c r="AQ226" s="19" t="inlineStr">
        <is>
          <t>One of his most acclaimed late-career performances and among the highest-grossing films of this period of his career.</t>
        </is>
      </c>
      <c r="AR226" s="5" t="inlineStr">
        <is>
          <t>SOURCE-001; SOURCE-224; SOURCE-537; SOURCE-555</t>
        </is>
      </c>
      <c r="AS226" s="5" t="inlineStr">
        <is>
          <t>High</t>
        </is>
      </c>
      <c r="AT226" s="5" t="inlineStr">
        <is>
          <t>Infobox gross '₹141 crore' has no nett/gross label and is not entered. No Romances row: the film's romantic undercurrent runs between Piku and Rana Chaudhary, and Bhashkor is its chief obstacle rather than a participant. Romance presence is recorded as Minor rather than None because a real if understated romantic thread exists in the film; this differs from the Mohabbatein treatment, where the romance opposed by his character was recorded as None, and the reason is noted here.</t>
        </is>
      </c>
    </row>
    <row r="227" ht="124" customHeight="1">
      <c r="A227" s="15" t="inlineStr">
        <is>
          <t>FILM-226</t>
        </is>
      </c>
      <c r="B227" s="5" t="inlineStr">
        <is>
          <t>Wazir</t>
        </is>
      </c>
      <c r="C227" s="16" t="n">
        <v>42377</v>
      </c>
      <c r="D227" s="17" t="n">
        <v>2016</v>
      </c>
      <c r="E227" s="5" t="inlineStr">
        <is>
          <t>2010s</t>
        </is>
      </c>
      <c r="F227" s="5" t="inlineStr">
        <is>
          <t>Hindi</t>
        </is>
      </c>
      <c r="G227" s="5" t="inlineStr">
        <is>
          <t>Thriller</t>
        </is>
      </c>
      <c r="H227" s="5" t="inlineStr">
        <is>
          <t>Drama</t>
        </is>
      </c>
      <c r="I227" s="17" t="n">
        <v>104</v>
      </c>
      <c r="J227" s="5" t="inlineStr">
        <is>
          <t>Bejoy Nambiar</t>
        </is>
      </c>
      <c r="K227" s="5" t="inlineStr">
        <is>
          <t>Vidhu Vinod Chopra</t>
        </is>
      </c>
      <c r="L227" s="5" t="inlineStr">
        <is>
          <t>Vinod Chopra Films</t>
        </is>
      </c>
      <c r="M227" s="5" t="inlineStr">
        <is>
          <t>Vidhu Vinod Chopra; Abhijat Joshi</t>
        </is>
      </c>
      <c r="N227" s="5" t="n"/>
      <c r="O227" s="5" t="inlineStr">
        <is>
          <t>Shantanu Moitra; Ankit Tiwari; Advaita; Prashant Pillai; Rochak Kohli; Gaurav Godkhindi</t>
        </is>
      </c>
      <c r="P227" s="5" t="inlineStr">
        <is>
          <t>Rohit Kulkarni</t>
        </is>
      </c>
      <c r="Q227" s="5" t="n"/>
      <c r="R227" s="5" t="inlineStr">
        <is>
          <t>Pandit Omkarnath Dhar</t>
        </is>
      </c>
      <c r="S227" s="5" t="n"/>
      <c r="T227" s="5" t="inlineStr">
        <is>
          <t>Co-lead</t>
        </is>
      </c>
      <c r="U227" s="20" t="n">
        <v>1</v>
      </c>
      <c r="V227" s="5" t="inlineStr">
        <is>
          <t>Chess grandmaster and teacher</t>
        </is>
      </c>
      <c r="W227" s="5" t="inlineStr">
        <is>
          <t>Kashmiri Pandit household in Delhi</t>
        </is>
      </c>
      <c r="X227" s="19" t="inlineStr">
        <is>
          <t>Pandit Omkar Nath Dhar is a wheelchair-using chess master who befriends a suicidal ATS officer at his daughter's grave and teaches him to read life as a board. Believing his daughter was murdered by a minister, and unable to act himself, he invents the assassin 'Wazir', stages his own death and manoeuvres Danish into delivering the checkmate.</t>
        </is>
      </c>
      <c r="Y227" s="19" t="inlineStr">
        <is>
          <t>To avenge his murdered daughter Nina when his body cannot do it for him</t>
        </is>
      </c>
      <c r="Z227" s="19" t="inlineStr">
        <is>
          <t>A disabled man's need to act against a protected and powerful killer</t>
        </is>
      </c>
      <c r="AA227" s="19" t="inlineStr">
        <is>
          <t>From bereaved mentor to concealed strategist revealed only after his apparent death</t>
        </is>
      </c>
      <c r="AB227" s="19" t="inlineStr">
        <is>
          <t>Sympathetic but manipulative</t>
        </is>
      </c>
      <c r="AC227" s="5" t="inlineStr">
        <is>
          <t>Dies; a video he left reveals that Wazir never existed and that he engineered Qureshi's downfall, urging Danish and Ruhana to move on</t>
        </is>
      </c>
      <c r="AD227" s="5" t="inlineStr">
        <is>
          <t>Aditi Rao Hydari (Ruhana Ali, paired with Farhan Akhtar)</t>
        </is>
      </c>
      <c r="AE227" s="5" t="inlineStr">
        <is>
          <t>None</t>
        </is>
      </c>
      <c r="AF227" s="20" t="n">
        <v>0</v>
      </c>
      <c r="AG227" s="19" t="inlineStr">
        <is>
          <t>No meaningful romance</t>
        </is>
      </c>
      <c r="AH227" s="21" t="n">
        <v>36</v>
      </c>
      <c r="AI227" s="21" t="n">
        <v>40.3</v>
      </c>
      <c r="AJ227" s="21" t="n">
        <v>55.86</v>
      </c>
      <c r="AK227" s="5" t="n"/>
      <c r="AL227" s="21" t="n">
        <v>75.75</v>
      </c>
      <c r="AM227" s="5" t="inlineStr">
        <is>
          <t>INR crore</t>
        </is>
      </c>
      <c r="AN227" s="5" t="inlineStr">
        <is>
          <t>Below Average (Box Office India)</t>
        </is>
      </c>
      <c r="AO227" s="18" t="n"/>
      <c r="AP227" s="19" t="inlineStr">
        <is>
          <t>Bollywood Hungama rated it 2.5/5 and traced the chess conceit back to Shatranj Ke Khiladi. The Indian Express gave 2.5/5 and called 'watching Farhan Akhtar and Amitabh Bachchan joust and manoeuver around each other' the film's high point, and Shubhra Shetty Saha of Mid-Day praised Bachchan's 'amazing emotional precision' as 'the best thing about this film'.</t>
        </is>
      </c>
      <c r="AQ227" s="19" t="n"/>
      <c r="AR227" s="5" t="inlineStr">
        <is>
          <t>SOURCE-001; SOURCE-226; SOURCE-538; SOURCE-556</t>
        </is>
      </c>
      <c r="AS227" s="5" t="inlineStr">
        <is>
          <t>High</t>
        </is>
      </c>
      <c r="AT227" s="5" t="inlineStr">
        <is>
          <t>Filmography notes: Also playback singer for the song "Khel Khel Mein". Infobox gross '₹78.69 crore' has no nett/gross label and is not entered. The marriage under strain belongs to Danish and Ruhana; the Pandit is a widower whose only close tie is to his dead daughter, so no Romances row is created. Wikipedia reports the film recovered its ₹35 crore production budget in week one; Box Office India gives ₹36 crore.</t>
        </is>
      </c>
    </row>
    <row r="228" ht="124" customHeight="1">
      <c r="A228" s="15" t="inlineStr">
        <is>
          <t>FILM-227</t>
        </is>
      </c>
      <c r="B228" s="5" t="inlineStr">
        <is>
          <t>Ki &amp; Ka</t>
        </is>
      </c>
      <c r="C228" s="16" t="n">
        <v>42461</v>
      </c>
      <c r="D228" s="17" t="n">
        <v>2016</v>
      </c>
      <c r="E228" s="5" t="inlineStr">
        <is>
          <t>2010s</t>
        </is>
      </c>
      <c r="F228" s="5" t="inlineStr">
        <is>
          <t>Hindi</t>
        </is>
      </c>
      <c r="G228" s="5" t="inlineStr">
        <is>
          <t>Romantic comedy</t>
        </is>
      </c>
      <c r="H228" s="5" t="inlineStr">
        <is>
          <t>Social drama</t>
        </is>
      </c>
      <c r="I228" s="17" t="n">
        <v>126</v>
      </c>
      <c r="J228" s="5" t="inlineStr">
        <is>
          <t>R. Balki</t>
        </is>
      </c>
      <c r="K228" s="5" t="inlineStr">
        <is>
          <t>R. Balki; R. K. Damani; Rakesh Jhunjhunwala; Sunil Lulla</t>
        </is>
      </c>
      <c r="L228" s="5" t="inlineStr">
        <is>
          <t>Eros International; Hope Productions</t>
        </is>
      </c>
      <c r="M228" s="5" t="inlineStr">
        <is>
          <t>R. Balki</t>
        </is>
      </c>
      <c r="N228" s="5" t="n"/>
      <c r="O228" s="5" t="inlineStr">
        <is>
          <t>Ilaiyaraaja; Meet Bros; Mithoon; Yo Yo Honey Singh</t>
        </is>
      </c>
      <c r="P228" s="5" t="inlineStr">
        <is>
          <t>Ilaiyaraaja</t>
        </is>
      </c>
      <c r="Q228" s="5" t="inlineStr">
        <is>
          <t>Kumaar; Alfaaz; Sayeed Quadri; Amitabh Bhattacharya</t>
        </is>
      </c>
      <c r="R228" s="5" t="inlineStr">
        <is>
          <t>Himself</t>
        </is>
      </c>
      <c r="S228" s="5" t="n"/>
      <c r="T228" s="5" t="inlineStr">
        <is>
          <t>Self appearance</t>
        </is>
      </c>
      <c r="U228" s="18" t="n"/>
      <c r="V228" s="5" t="inlineStr">
        <is>
          <t>Film star (himself)</t>
        </is>
      </c>
      <c r="W228" s="5" t="n"/>
      <c r="X228" s="19" t="inlineStr">
        <is>
          <t>Bachchan appears as himself opposite Jaya Bachchan as herself. Impressed by a televised interview with the house-husband Kabir, Jaya asks her husband to summon the couple; the meeting flatters Kabir, sharpens Kia's resentment of his fame and precipitates the film's central quarrel.</t>
        </is>
      </c>
      <c r="Y228" s="19" t="n"/>
      <c r="Z228" s="19" t="n"/>
      <c r="AA228" s="19" t="n"/>
      <c r="AB228" s="19" t="n"/>
      <c r="AC228" s="5" t="n"/>
      <c r="AD228" s="5" t="n"/>
      <c r="AE228" s="5" t="inlineStr">
        <is>
          <t>None</t>
        </is>
      </c>
      <c r="AF228" s="20" t="n">
        <v>0</v>
      </c>
      <c r="AG228" s="19" t="inlineStr">
        <is>
          <t>No meaningful romance</t>
        </is>
      </c>
      <c r="AH228" s="21" t="n">
        <v>35</v>
      </c>
      <c r="AI228" s="21" t="n">
        <v>51.68</v>
      </c>
      <c r="AJ228" s="21" t="n">
        <v>71.37</v>
      </c>
      <c r="AK228" s="5" t="n"/>
      <c r="AL228" s="21" t="n">
        <v>99.3</v>
      </c>
      <c r="AM228" s="5" t="inlineStr">
        <is>
          <t>INR crore</t>
        </is>
      </c>
      <c r="AN228" s="5" t="inlineStr">
        <is>
          <t>Semi Hit (Box Office India)</t>
        </is>
      </c>
      <c r="AO228" s="18" t="n"/>
      <c r="AP228" s="19" t="inlineStr">
        <is>
          <t>Reviews faulted the film's 'ostensibly manufactured chemistry between its promising leads'; the cameo itself was not assessed.</t>
        </is>
      </c>
      <c r="AQ228" s="19" t="n"/>
      <c r="AR228" s="5" t="inlineStr">
        <is>
          <t>SOURCE-001; SOURCE-229; SOURCE-539</t>
        </is>
      </c>
      <c r="AS228" s="5" t="inlineStr">
        <is>
          <t>Medium</t>
        </is>
      </c>
      <c r="AT228" s="5" t="inlineStr">
        <is>
          <t>Filmography notes: Guest appearance. He and Jaya Bachchan appear as themselves, a real married couple playing themselves in a guest scene rather than a fictional pairing, so no Romances row is created. The cameo is one of the few in this batch that turns the plot. Worldwide gross conflict: Box Office India gives ₹99.3 crore and Wikipedia ₹100.33 crore; the trade figure is used in the column.</t>
        </is>
      </c>
    </row>
    <row r="229" ht="109" customHeight="1">
      <c r="A229" s="15" t="inlineStr">
        <is>
          <t>FILM-228</t>
        </is>
      </c>
      <c r="B229" s="5" t="inlineStr">
        <is>
          <t>Te3n</t>
        </is>
      </c>
      <c r="C229" s="16" t="n">
        <v>42531</v>
      </c>
      <c r="D229" s="17" t="n">
        <v>2016</v>
      </c>
      <c r="E229" s="5" t="inlineStr">
        <is>
          <t>2010s</t>
        </is>
      </c>
      <c r="F229" s="5" t="inlineStr">
        <is>
          <t>Hindi</t>
        </is>
      </c>
      <c r="G229" s="5" t="inlineStr">
        <is>
          <t>Thriller</t>
        </is>
      </c>
      <c r="H229" s="5" t="inlineStr">
        <is>
          <t>Drama</t>
        </is>
      </c>
      <c r="I229" s="17" t="n">
        <v>136</v>
      </c>
      <c r="J229" s="5" t="inlineStr">
        <is>
          <t>Ribhu Dasgupta</t>
        </is>
      </c>
      <c r="K229" s="5" t="inlineStr">
        <is>
          <t>Sujoy Ghosh; Anirudh Tanwar; Gulab Singh Tanwar; Abhijit Ghatak; Suresh Nair; Sameer Rajendran; Gauri Sathe</t>
        </is>
      </c>
      <c r="L229" s="5" t="inlineStr">
        <is>
          <t>Endemol Shine India; Reliance Entertainment; Blue Waters Motion Pictures; Cinemaa; Kross Pictures</t>
        </is>
      </c>
      <c r="M229" s="5" t="inlineStr">
        <is>
          <t>Suresh Nair; Ritesh Shah; Bijesh Jayarajan</t>
        </is>
      </c>
      <c r="N229" s="5" t="inlineStr">
        <is>
          <t>Based on Montage by Jeong Keun-seob</t>
        </is>
      </c>
      <c r="O229" s="5" t="inlineStr">
        <is>
          <t>Clinton Cerejo</t>
        </is>
      </c>
      <c r="P229" s="5" t="n"/>
      <c r="Q229" s="5" t="inlineStr">
        <is>
          <t>Amitabh Bhattacharya</t>
        </is>
      </c>
      <c r="R229" s="5" t="inlineStr">
        <is>
          <t>John Biswas</t>
        </is>
      </c>
      <c r="S229" s="5" t="n"/>
      <c r="T229" s="5" t="inlineStr">
        <is>
          <t>Lead</t>
        </is>
      </c>
      <c r="U229" s="20" t="n">
        <v>1</v>
      </c>
      <c r="V229" s="5" t="inlineStr">
        <is>
          <t>Retired; full-time private investigator of his granddaughter's death</t>
        </is>
      </c>
      <c r="W229" s="5" t="inlineStr">
        <is>
          <t>Anglo-Bengali Christian household in Kolkata</t>
        </is>
      </c>
      <c r="X229" s="19" t="inlineStr">
        <is>
          <t>John Biswas has spent eight years at the police station over the kidnapping and death of his granddaughter Angela, caring for his wheelchair-using wife Nancy between visits. When an identical kidnapping occurs he pieces the old case together himself. The parallel crime proves to be his own construction, staged to force Angela's kidnapper to confess.</t>
        </is>
      </c>
      <c r="Y229" s="19" t="inlineStr">
        <is>
          <t>To find out who took Angela and to make him answer for it</t>
        </is>
      </c>
      <c r="Z229" s="19" t="inlineStr">
        <is>
          <t>An old man's dogged private pursuit against time, memory and an indifferent investigation</t>
        </is>
      </c>
      <c r="AA229" s="19" t="inlineStr">
        <is>
          <t>From apparent helplessness to revealed author of the plot, ending in grim satisfaction</t>
        </is>
      </c>
      <c r="AB229" s="19" t="inlineStr">
        <is>
          <t>Sympathetic but willing to commit a crime for justice</t>
        </is>
      </c>
      <c r="AC229" s="5" t="inlineStr">
        <is>
          <t>Manohar confesses and is arrested; John weeps with relief</t>
        </is>
      </c>
      <c r="AD229" s="5" t="inlineStr">
        <is>
          <t>Vidya Balan (Sarita Sarkar, investigating officer)</t>
        </is>
      </c>
      <c r="AE229" s="5" t="inlineStr">
        <is>
          <t>Minor</t>
        </is>
      </c>
      <c r="AF229" s="20" t="n">
        <v>1</v>
      </c>
      <c r="AG229" s="19" t="inlineStr">
        <is>
          <t>Established relationship</t>
        </is>
      </c>
      <c r="AH229" s="21" t="n">
        <v>34</v>
      </c>
      <c r="AI229" s="21" t="n">
        <v>18.85</v>
      </c>
      <c r="AJ229" s="21" t="n">
        <v>26.16</v>
      </c>
      <c r="AK229" s="5" t="n"/>
      <c r="AL229" s="21" t="n">
        <v>33.77</v>
      </c>
      <c r="AM229" s="5" t="inlineStr">
        <is>
          <t>INR crore</t>
        </is>
      </c>
      <c r="AN229" s="5" t="inlineStr">
        <is>
          <t>Flop (Box Office India)</t>
        </is>
      </c>
      <c r="AO229" s="18" t="n"/>
      <c r="AP229" s="19" t="inlineStr">
        <is>
          <t>Raja Sen of Rediff called the film a weak remake but wrote that 'Bachchan is the ideal choice for the part of an inconsolable grandfather', noting that the actor 'shuffles through both bewilderment and clarity, everything a struggle for his John Biswas'.</t>
        </is>
      </c>
      <c r="AQ229" s="19" t="n"/>
      <c r="AR229" s="5" t="inlineStr">
        <is>
          <t>SOURCE-001; SOURCE-227; SOURCE-540; SOURCE-557</t>
        </is>
      </c>
      <c r="AS229" s="5" t="inlineStr">
        <is>
          <t>High</t>
        </is>
      </c>
      <c r="AT229" s="5" t="inlineStr">
        <is>
          <t>Filmography notes: Also playback singer for the song "Kyun Re - 1". Infobox gross '₹323.1 million' has no nett/gross label and is not entered. No Romances row: Nancy Biswas is an established, ailing wife who appears only in the household scenes, with no romantic development or outcome to record. A remake of the Korean film Montage.</t>
        </is>
      </c>
    </row>
    <row r="230" ht="169" customHeight="1">
      <c r="A230" s="15" t="inlineStr">
        <is>
          <t>FILM-229</t>
        </is>
      </c>
      <c r="B230" s="5" t="inlineStr">
        <is>
          <t>Pink</t>
        </is>
      </c>
      <c r="C230" s="16" t="n">
        <v>42629</v>
      </c>
      <c r="D230" s="17" t="n">
        <v>2016</v>
      </c>
      <c r="E230" s="5" t="inlineStr">
        <is>
          <t>2010s</t>
        </is>
      </c>
      <c r="F230" s="5" t="inlineStr">
        <is>
          <t>Hindi</t>
        </is>
      </c>
      <c r="G230" s="5" t="inlineStr">
        <is>
          <t>Legal drama</t>
        </is>
      </c>
      <c r="H230" s="5" t="inlineStr">
        <is>
          <t>Social thriller</t>
        </is>
      </c>
      <c r="I230" s="17" t="n">
        <v>136</v>
      </c>
      <c r="J230" s="5" t="inlineStr">
        <is>
          <t>Aniruddha Roy Chowdhury</t>
        </is>
      </c>
      <c r="K230" s="5" t="inlineStr">
        <is>
          <t>Ronnie Lahiri; Rashmi Sharma; Sheel Kumar</t>
        </is>
      </c>
      <c r="L230" s="5" t="inlineStr">
        <is>
          <t>Rising Sun Films</t>
        </is>
      </c>
      <c r="M230" s="5" t="inlineStr">
        <is>
          <t>Ritesh Shah; Shoojit Sircar; Aniruddha Roy Chowdhury</t>
        </is>
      </c>
      <c r="N230" s="5" t="n"/>
      <c r="O230" s="5" t="inlineStr">
        <is>
          <t>Shantanu Moitra; Anupam Roy</t>
        </is>
      </c>
      <c r="P230" s="5" t="n"/>
      <c r="Q230" s="5" t="inlineStr">
        <is>
          <t>Faiza Mujahid; Tanveer Ghazi; Anupam Roy; Irshad Kamil</t>
        </is>
      </c>
      <c r="R230" s="5" t="inlineStr">
        <is>
          <t>Deepak Sehgal</t>
        </is>
      </c>
      <c r="S230" s="5" t="n"/>
      <c r="T230" s="5" t="inlineStr">
        <is>
          <t>Co-lead</t>
        </is>
      </c>
      <c r="U230" s="20" t="n">
        <v>1</v>
      </c>
      <c r="V230" s="5" t="inlineStr">
        <is>
          <t>Retired criminal defence lawyer</t>
        </is>
      </c>
      <c r="W230" s="5" t="inlineStr">
        <is>
          <t>Delhi; lives quietly with an ailing wife</t>
        </is>
      </c>
      <c r="X230" s="19" t="inlineStr">
        <is>
          <t>Deepak Sehgal is a retired defence lawyer and bipolar recluse who watches three young women in his neighbourhood be harassed, framed and prosecuted. He returns to court to defend Minal, dismantles the prosecution's character assassination and forces the trial onto the single question of consent, arguing that no means no.</t>
        </is>
      </c>
      <c r="Y230" s="19" t="inlineStr">
        <is>
          <t>Conscience: an unwillingness to watch an injustice he alone is equipped to fight</t>
        </is>
      </c>
      <c r="Z230" s="19" t="inlineStr">
        <is>
          <t>One lawyer against a politically protected accused and a society that puts the victim on trial</t>
        </is>
      </c>
      <c r="AA230" s="19" t="inlineStr">
        <is>
          <t>From withdrawn, ailing observer to the courtroom's moral authority</t>
        </is>
      </c>
      <c r="AB230" s="19" t="inlineStr">
        <is>
          <t>Principled</t>
        </is>
      </c>
      <c r="AC230" s="5" t="inlineStr">
        <is>
          <t>Wins the case; the men are convicted</t>
        </is>
      </c>
      <c r="AD230" s="5" t="inlineStr">
        <is>
          <t>Taapsee Pannu (Minal Arora); Kirti Kulhari (Falak Ali); Andrea Tariang (Andrea)</t>
        </is>
      </c>
      <c r="AE230" s="5" t="inlineStr">
        <is>
          <t>Minor</t>
        </is>
      </c>
      <c r="AF230" s="20" t="n">
        <v>1</v>
      </c>
      <c r="AG230" s="19" t="inlineStr">
        <is>
          <t>Established relationship</t>
        </is>
      </c>
      <c r="AH230" s="21" t="n">
        <v>29</v>
      </c>
      <c r="AI230" s="21" t="n">
        <v>65.53</v>
      </c>
      <c r="AJ230" s="21" t="n">
        <v>89.84999999999999</v>
      </c>
      <c r="AK230" s="5" t="n"/>
      <c r="AL230" s="21" t="n">
        <v>108.88</v>
      </c>
      <c r="AM230" s="5" t="inlineStr">
        <is>
          <t>INR crore</t>
        </is>
      </c>
      <c r="AN230" s="5" t="inlineStr">
        <is>
          <t>Hit (Box Office India)</t>
        </is>
      </c>
      <c r="AO230" s="18" t="n"/>
      <c r="AP230" s="19" t="inlineStr">
        <is>
          <t>Bollywood Hungama rated it 4/5, calling the film 'embellished with bravura performances' in which 'it is undoubtedly and undisputedly the towering Amitabh Bachchan who steals the show'. Filmfare, India Today, Mumbai Mirror, Hindustan Times, The Statesman and DNA also gave 4/5, singling out his performance.</t>
        </is>
      </c>
      <c r="AQ230" s="19" t="inlineStr">
        <is>
          <t>Widely treated as a landmark mainstream statement on consent; his closing argument entered public debate.</t>
        </is>
      </c>
      <c r="AR230" s="5" t="inlineStr">
        <is>
          <t>SOURCE-001; SOURCE-228; SOURCE-541; SOURCE-558</t>
        </is>
      </c>
      <c r="AS230" s="5" t="inlineStr">
        <is>
          <t>High</t>
        </is>
      </c>
      <c r="AT230" s="5" t="inlineStr">
        <is>
          <t>Filmography notes: Also playback singer for the song "Tu Chal". Infobox gross '₹157.32 crore' has no nett/gross label and is not entered. No Romances row for Deepak and Sara Sehgal: Bollywood Hungama's review states that the film 'does not explain certain elements very clearly like the relationship between Amitabh Bachchan with an ailing lady named Sarah', so there is no reliably described relationship to score. Budget conflict: Box Office India gives ₹29 crore and the Wikipedia infobox ₹30 crore; the trade figure is used in the column.</t>
        </is>
      </c>
    </row>
    <row r="231" ht="49" customHeight="1">
      <c r="A231" s="15" t="inlineStr">
        <is>
          <t>FILM-230</t>
        </is>
      </c>
      <c r="B231" s="5" t="inlineStr">
        <is>
          <t>Wah Taj</t>
        </is>
      </c>
      <c r="C231" s="16" t="n">
        <v>42636</v>
      </c>
      <c r="D231" s="17" t="n">
        <v>2016</v>
      </c>
      <c r="E231" s="5" t="inlineStr">
        <is>
          <t>2010s</t>
        </is>
      </c>
      <c r="F231" s="5" t="inlineStr">
        <is>
          <t>Hindi</t>
        </is>
      </c>
      <c r="G231" s="5" t="inlineStr">
        <is>
          <t>Comedy</t>
        </is>
      </c>
      <c r="H231" s="5" t="inlineStr">
        <is>
          <t>Satire</t>
        </is>
      </c>
      <c r="I231" s="17" t="n">
        <v>125</v>
      </c>
      <c r="J231" s="5" t="inlineStr">
        <is>
          <t>Ajit Sinha</t>
        </is>
      </c>
      <c r="K231" s="5" t="inlineStr">
        <is>
          <t>Pawan Sharma; Abhinav Verma</t>
        </is>
      </c>
      <c r="L231" s="5" t="inlineStr">
        <is>
          <t>Pun Films; SpyderWave Films</t>
        </is>
      </c>
      <c r="M231" s="5" t="inlineStr">
        <is>
          <t>M. Salim</t>
        </is>
      </c>
      <c r="N231" s="5" t="n"/>
      <c r="O231" s="5" t="inlineStr">
        <is>
          <t>Vipin Patwa; Jaidev Kumar; Gaurav Dagaonkar</t>
        </is>
      </c>
      <c r="P231" s="5" t="inlineStr">
        <is>
          <t>Sanjay Wandrekar</t>
        </is>
      </c>
      <c r="Q231" s="5" t="inlineStr">
        <is>
          <t>Dr Sagar; Kumaar; Guru Thakur</t>
        </is>
      </c>
      <c r="R231" s="5" t="inlineStr">
        <is>
          <t>Narrator</t>
        </is>
      </c>
      <c r="S231" s="5" t="n"/>
      <c r="T231" s="5" t="inlineStr">
        <is>
          <t>Narrator</t>
        </is>
      </c>
      <c r="U231" s="18" t="n"/>
      <c r="V231" s="5" t="inlineStr">
        <is>
          <t>Narrator (voice)</t>
        </is>
      </c>
      <c r="W231" s="5" t="n"/>
      <c r="X231" s="19" t="inlineStr">
        <is>
          <t>Bachchan narrates this satire about a Maharashtrian couple who claim the land beneath the Taj Mahal as ancestral property. He appears in no scene.</t>
        </is>
      </c>
      <c r="Y231" s="19" t="n"/>
      <c r="Z231" s="19" t="n"/>
      <c r="AA231" s="19" t="n"/>
      <c r="AB231" s="19" t="n"/>
      <c r="AC231" s="5" t="n"/>
      <c r="AD231" s="5" t="n"/>
      <c r="AE231" s="5" t="inlineStr">
        <is>
          <t>None</t>
        </is>
      </c>
      <c r="AF231" s="20" t="n">
        <v>0</v>
      </c>
      <c r="AG231" s="19" t="inlineStr">
        <is>
          <t>No meaningful romance</t>
        </is>
      </c>
      <c r="AH231" s="5" t="n"/>
      <c r="AI231" s="21" t="n">
        <v>0.14</v>
      </c>
      <c r="AJ231" s="21" t="n">
        <v>0.19</v>
      </c>
      <c r="AK231" s="5" t="n"/>
      <c r="AL231" s="21" t="n">
        <v>0.19</v>
      </c>
      <c r="AM231" s="5" t="inlineStr">
        <is>
          <t>INR crore</t>
        </is>
      </c>
      <c r="AN231" s="5" t="inlineStr">
        <is>
          <t>Disaster (Box Office India)</t>
        </is>
      </c>
      <c r="AO231" s="18" t="n"/>
      <c r="AP231" s="19" t="inlineStr">
        <is>
          <t>No fetched review assesses the narration.</t>
        </is>
      </c>
      <c r="AQ231" s="19" t="n"/>
      <c r="AR231" s="5" t="inlineStr">
        <is>
          <t>SOURCE-001; SOURCE-230; SOURCE-542</t>
        </is>
      </c>
      <c r="AS231" s="5" t="inlineStr">
        <is>
          <t>Medium</t>
        </is>
      </c>
      <c r="AT231" s="5" t="inlineStr">
        <is>
          <t>Box Office India gives no budget for this title; its nett of ₹0.14 crore is the lowest of any film in this batch.</t>
        </is>
      </c>
    </row>
    <row r="232" ht="409" customHeight="1">
      <c r="A232" s="15" t="inlineStr">
        <is>
          <t>FILM-231</t>
        </is>
      </c>
      <c r="B232" s="5" t="inlineStr">
        <is>
          <t>The Great Leader</t>
        </is>
      </c>
      <c r="C232" s="5" t="inlineStr">
        <is>
          <t>2017</t>
        </is>
      </c>
      <c r="D232" s="17" t="n">
        <v>2017</v>
      </c>
      <c r="E232" s="5" t="inlineStr">
        <is>
          <t>2010s</t>
        </is>
      </c>
      <c r="F232" s="5" t="inlineStr">
        <is>
          <t>Hindi</t>
        </is>
      </c>
      <c r="G232" s="5" t="inlineStr">
        <is>
          <t>Drama</t>
        </is>
      </c>
      <c r="H232" s="5" t="n"/>
      <c r="I232" s="18" t="n"/>
      <c r="J232" s="5" t="inlineStr">
        <is>
          <t>Abhishek Chadha</t>
        </is>
      </c>
      <c r="K232" s="5" t="inlineStr">
        <is>
          <t>Deepak Sawant</t>
        </is>
      </c>
      <c r="L232" s="5" t="n"/>
      <c r="M232" s="5" t="n"/>
      <c r="N232" s="5" t="n"/>
      <c r="O232" s="5" t="n"/>
      <c r="P232" s="5" t="n"/>
      <c r="Q232" s="5" t="n"/>
      <c r="R232" s="5" t="inlineStr">
        <is>
          <t>Leader</t>
        </is>
      </c>
      <c r="S232" s="5" t="n"/>
      <c r="T232" s="5" t="inlineStr">
        <is>
          <t>Supporting</t>
        </is>
      </c>
      <c r="U232" s="18" t="n"/>
      <c r="V232" s="5" t="n"/>
      <c r="W232" s="5" t="n"/>
      <c r="X232" s="19" t="inlineStr">
        <is>
          <t>No fetched source describes Bachchan's role. The filmography table gives his character only as 'Leader', and the film is reported to be the Hindi-dubbed release of the Bhojpuri Ganga Devi, in which he and Jaya Bachchan appear, reportedly in scenes filmed separately.</t>
        </is>
      </c>
      <c r="Y232" s="19" t="n"/>
      <c r="Z232" s="19" t="n"/>
      <c r="AA232" s="19" t="n"/>
      <c r="AB232" s="19" t="n"/>
      <c r="AC232" s="5" t="n"/>
      <c r="AD232" s="5" t="n"/>
      <c r="AE232" s="5" t="inlineStr">
        <is>
          <t>None</t>
        </is>
      </c>
      <c r="AF232" s="20" t="n">
        <v>0</v>
      </c>
      <c r="AG232" s="19" t="inlineStr">
        <is>
          <t>No meaningful romance</t>
        </is>
      </c>
      <c r="AH232" s="5" t="n"/>
      <c r="AI232" s="5" t="n"/>
      <c r="AJ232" s="5" t="n"/>
      <c r="AK232" s="5" t="n"/>
      <c r="AL232" s="5" t="n"/>
      <c r="AM232" s="5" t="n"/>
      <c r="AN232" s="5" t="n"/>
      <c r="AO232" s="18" t="n"/>
      <c r="AP232" s="19" t="inlineStr">
        <is>
          <t>The Quint treated the trailer as unintentional comedy, placing the film in the 'so bad it's good' category; no full critical review was located.</t>
        </is>
      </c>
      <c r="AQ232" s="19" t="n"/>
      <c r="AR232" s="5" t="inlineStr">
        <is>
          <t>SOURCE-001; SOURCE-235; SOURCE-236; SOURCE-562; SOURCE-563</t>
        </is>
      </c>
      <c r="AS232" s="5" t="inlineStr">
        <is>
          <t>Low</t>
        </is>
      </c>
      <c r="AT232" s="5" t="inlineStr">
        <is>
          <t>Filmography notes: Bhojpuri film. No Wikipedia film article; fields come from the filmography table. No Wikipedia article and no citation in the filmography; IMDb lists a 2017 release. Reported as a Bhojpuri film dubbed in Hindi, produced by his long-time make-up artist Deepak Sawant. Scope decision (18 September 2026): kept as a row separate from Ganga Devi (FILM-208), of which this is the Hindi dub. Two independent 2026 searches confirm The Great Leader is the dubbed Hindi version of the 2012 Bhojpuri Ganga Devi, which was also dubbed into Gujarati as Naam Chhe Maru Ganga and relaunched in Hindi as Leader in 2014, and SOURCE-526 already recorded that relaunch. Phase 1 gave the bilingual Barsaat Ki Ek Raat / Anusandhan a single shared row, which would argue for merging these two; the rows are kept separate because the releases are five years apart, were marketed and reviewed independently, and the filmography table lists them as separate entries with different character names (Chitta Ji and Leader). The two rows describe one production in two language versions and should be counted as one film when totalling distinct productions; both stay at Low confidence. Release date is also disputed: Filmibeat gives 8 December 2017 and The Quint 15 December 2017, so only the year is recorded. Role type is left blank because no source describes the role. Directed by Abhishek Chadha and produced by Bachchan's make-up artist of about 45 years, Deepak Sawant. Gulshan Grover and Jaya Bachchan also star. Originally announced in 2011 as The Great Daddu with Hema Malini and Sanjay Dutt. Role type mirrors Ganga Devi (FILM-208), of which this is the reported Hindi-dubbed release; no source describes the part independently.</t>
        </is>
      </c>
    </row>
    <row r="233" ht="154" customHeight="1">
      <c r="A233" s="15" t="inlineStr">
        <is>
          <t>FILM-232</t>
        </is>
      </c>
      <c r="B233" s="5" t="inlineStr">
        <is>
          <t>The Ghazi Attack</t>
        </is>
      </c>
      <c r="C233" s="16" t="n">
        <v>42783</v>
      </c>
      <c r="D233" s="17" t="n">
        <v>2017</v>
      </c>
      <c r="E233" s="5" t="inlineStr">
        <is>
          <t>2010s</t>
        </is>
      </c>
      <c r="F233" s="5" t="inlineStr">
        <is>
          <t>Telugu; Tamil; Hindi</t>
        </is>
      </c>
      <c r="G233" s="5" t="inlineStr">
        <is>
          <t>War</t>
        </is>
      </c>
      <c r="H233" s="5" t="inlineStr">
        <is>
          <t>Thriller</t>
        </is>
      </c>
      <c r="I233" s="17" t="n">
        <v>123</v>
      </c>
      <c r="J233" s="5" t="inlineStr">
        <is>
          <t>Sankalp Reddy</t>
        </is>
      </c>
      <c r="K233" s="5" t="inlineStr">
        <is>
          <t>Anvesh Reddy; Dil Raju; Prasad V Potluri; NM Pasha; Jagan Mohan Vancha</t>
        </is>
      </c>
      <c r="L233" s="5" t="inlineStr">
        <is>
          <t>PVP Cinema; Matinee Entertainment</t>
        </is>
      </c>
      <c r="M233" s="5" t="inlineStr">
        <is>
          <t>Azad Alam; Gangaraju Gunnam; Sankalp Reddy; Niranjan Reddy</t>
        </is>
      </c>
      <c r="N233" s="5" t="n"/>
      <c r="O233" s="5" t="inlineStr">
        <is>
          <t>Krishna Kumar</t>
        </is>
      </c>
      <c r="P233" s="5" t="n"/>
      <c r="Q233" s="5" t="n"/>
      <c r="R233" s="5" t="inlineStr">
        <is>
          <t>Narrator</t>
        </is>
      </c>
      <c r="S233" s="5" t="n"/>
      <c r="T233" s="5" t="inlineStr">
        <is>
          <t>Narrator</t>
        </is>
      </c>
      <c r="U233" s="18" t="n"/>
      <c r="V233" s="5" t="inlineStr">
        <is>
          <t>Narrator (voice)</t>
        </is>
      </c>
      <c r="W233" s="5" t="n"/>
      <c r="X233" s="19" t="inlineStr">
        <is>
          <t>Bachchan narrates the Hindi version of this submarine drama about the 1971 loss of PNS Ghazi, framing the naval standoff in the Bay of Bengal. He appears in no scene.</t>
        </is>
      </c>
      <c r="Y233" s="19" t="n"/>
      <c r="Z233" s="19" t="n"/>
      <c r="AA233" s="19" t="n"/>
      <c r="AB233" s="19" t="n"/>
      <c r="AC233" s="5" t="n"/>
      <c r="AD233" s="5" t="n"/>
      <c r="AE233" s="5" t="inlineStr">
        <is>
          <t>None</t>
        </is>
      </c>
      <c r="AF233" s="20" t="n">
        <v>0</v>
      </c>
      <c r="AG233" s="19" t="inlineStr">
        <is>
          <t>No meaningful romance</t>
        </is>
      </c>
      <c r="AH233" s="21" t="n">
        <v>16</v>
      </c>
      <c r="AI233" s="21" t="n">
        <v>20.14</v>
      </c>
      <c r="AJ233" s="21" t="n">
        <v>28</v>
      </c>
      <c r="AK233" s="5" t="n"/>
      <c r="AL233" s="21" t="n">
        <v>34.53</v>
      </c>
      <c r="AM233" s="5" t="inlineStr">
        <is>
          <t>INR crore</t>
        </is>
      </c>
      <c r="AN233" s="5" t="inlineStr">
        <is>
          <t>Average (Box Office India)</t>
        </is>
      </c>
      <c r="AO233" s="18" t="n"/>
      <c r="AP233" s="19" t="inlineStr">
        <is>
          <t>No fetched review assesses the narration.</t>
        </is>
      </c>
      <c r="AQ233" s="19" t="inlineStr">
        <is>
          <t>Promoted as India's first submarine film; won the National Film Award for Best Feature Film in Telugu.</t>
        </is>
      </c>
      <c r="AR233" s="5" t="inlineStr">
        <is>
          <t>SOURCE-001; SOURCE-231; SOURCE-543</t>
        </is>
      </c>
      <c r="AS233" s="5" t="inlineStr">
        <is>
          <t>Medium</t>
        </is>
      </c>
      <c r="AT233" s="5" t="inlineStr">
        <is>
          <t>The infobox language field reads Telugu, then Tamil and Hindi on one line; entered as three languages. A simultaneous Telugu, Tamil and Hindi release; Bachchan narrates the Hindi version. Wikipedia reports a total gross of ₹62 crore including ₹55.3 crore in India and ₹6.7 crore overseas, against Box Office India's ₹20.14 crore nett; the Box Office India figures are used in the money columns. Budget conflict: Box Office India gives ₹16 crore and the Wikipedia infobox ₹15 crore; the trade figure is used in the column.</t>
        </is>
      </c>
    </row>
    <row r="234" ht="49" customHeight="1">
      <c r="A234" s="15" t="inlineStr">
        <is>
          <t>FILM-233</t>
        </is>
      </c>
      <c r="B234" s="5" t="inlineStr">
        <is>
          <t>Begum Jaan</t>
        </is>
      </c>
      <c r="C234" s="16" t="n">
        <v>42839</v>
      </c>
      <c r="D234" s="17" t="n">
        <v>2017</v>
      </c>
      <c r="E234" s="5" t="inlineStr">
        <is>
          <t>2010s</t>
        </is>
      </c>
      <c r="F234" s="5" t="inlineStr">
        <is>
          <t>Hindi</t>
        </is>
      </c>
      <c r="G234" s="5" t="inlineStr">
        <is>
          <t>Period drama</t>
        </is>
      </c>
      <c r="H234" s="5" t="n"/>
      <c r="I234" s="17" t="n">
        <v>127</v>
      </c>
      <c r="J234" s="5" t="inlineStr">
        <is>
          <t>Srijit Mukherji</t>
        </is>
      </c>
      <c r="K234" s="5" t="inlineStr">
        <is>
          <t>Mukesh Bhatt; Vishesh Bhatt; Mahendra Soni; Shrikant Mohta</t>
        </is>
      </c>
      <c r="L234" s="5" t="inlineStr">
        <is>
          <t>Vishesh Films; Shree Venkatesh Films; Play Entertainments; Khurana Productions</t>
        </is>
      </c>
      <c r="M234" s="5" t="inlineStr">
        <is>
          <t>Kausar Munir; Sumair Malik; Srijit Mukherji</t>
        </is>
      </c>
      <c r="N234" s="5" t="inlineStr">
        <is>
          <t>Based on Rajkahini</t>
        </is>
      </c>
      <c r="O234" s="5" t="inlineStr">
        <is>
          <t>Anu Malik</t>
        </is>
      </c>
      <c r="P234" s="5" t="inlineStr">
        <is>
          <t>Indraadip Dasgupta</t>
        </is>
      </c>
      <c r="Q234" s="5" t="inlineStr">
        <is>
          <t>Kausar Munir</t>
        </is>
      </c>
      <c r="R234" s="5" t="inlineStr">
        <is>
          <t>Narrator</t>
        </is>
      </c>
      <c r="S234" s="5" t="n"/>
      <c r="T234" s="5" t="inlineStr">
        <is>
          <t>Narrator</t>
        </is>
      </c>
      <c r="U234" s="18" t="n"/>
      <c r="V234" s="5" t="inlineStr">
        <is>
          <t>Narrator (voice)</t>
        </is>
      </c>
      <c r="W234" s="5" t="n"/>
      <c r="X234" s="19" t="inlineStr">
        <is>
          <t>Bachchan narrates this Partition drama about a brothel that stands astride the Radcliffe Line and refuses to be moved. He appears in no scene.</t>
        </is>
      </c>
      <c r="Y234" s="19" t="n"/>
      <c r="Z234" s="19" t="n"/>
      <c r="AA234" s="19" t="n"/>
      <c r="AB234" s="19" t="n"/>
      <c r="AC234" s="5" t="n"/>
      <c r="AD234" s="5" t="n"/>
      <c r="AE234" s="5" t="inlineStr">
        <is>
          <t>None</t>
        </is>
      </c>
      <c r="AF234" s="20" t="n">
        <v>0</v>
      </c>
      <c r="AG234" s="19" t="inlineStr">
        <is>
          <t>No meaningful romance</t>
        </is>
      </c>
      <c r="AH234" s="21" t="n">
        <v>19</v>
      </c>
      <c r="AI234" s="21" t="n">
        <v>20.05</v>
      </c>
      <c r="AJ234" s="21" t="n">
        <v>27.77</v>
      </c>
      <c r="AK234" s="5" t="n"/>
      <c r="AL234" s="21" t="n">
        <v>30.62</v>
      </c>
      <c r="AM234" s="5" t="inlineStr">
        <is>
          <t>INR crore</t>
        </is>
      </c>
      <c r="AN234" s="5" t="inlineStr">
        <is>
          <t>Flop (Box Office India)</t>
        </is>
      </c>
      <c r="AO234" s="18" t="n"/>
      <c r="AP234" s="19" t="inlineStr">
        <is>
          <t>No fetched review assesses the narration.</t>
        </is>
      </c>
      <c r="AQ234" s="19" t="n"/>
      <c r="AR234" s="5" t="inlineStr">
        <is>
          <t>SOURCE-001; SOURCE-232; SOURCE-544</t>
        </is>
      </c>
      <c r="AS234" s="5" t="inlineStr">
        <is>
          <t>Medium</t>
        </is>
      </c>
      <c r="AT234" s="5" t="inlineStr">
        <is>
          <t>Infobox gross '₹30.6 crore' has no nett/gross label and is not entered. A Hindi remake of the Bengali Rajkahini by the same director, Srijit Mukherji.</t>
        </is>
      </c>
    </row>
    <row r="235" ht="94" customHeight="1">
      <c r="A235" s="15" t="inlineStr">
        <is>
          <t>FILM-234</t>
        </is>
      </c>
      <c r="B235" s="5" t="inlineStr">
        <is>
          <t>Sarkar 3</t>
        </is>
      </c>
      <c r="C235" s="16" t="n">
        <v>42867</v>
      </c>
      <c r="D235" s="17" t="n">
        <v>2017</v>
      </c>
      <c r="E235" s="5" t="inlineStr">
        <is>
          <t>2010s</t>
        </is>
      </c>
      <c r="F235" s="5" t="inlineStr">
        <is>
          <t>Hindi</t>
        </is>
      </c>
      <c r="G235" s="5" t="inlineStr">
        <is>
          <t>Political thriller</t>
        </is>
      </c>
      <c r="H235" s="5" t="inlineStr">
        <is>
          <t>Crime</t>
        </is>
      </c>
      <c r="I235" s="17" t="n">
        <v>131</v>
      </c>
      <c r="J235" s="5" t="inlineStr">
        <is>
          <t>Ram Gopal Varma</t>
        </is>
      </c>
      <c r="K235" s="5" t="inlineStr">
        <is>
          <t>Rahul Mittra; Amitabh Bachchan; Anand Pandit; Weone Films</t>
        </is>
      </c>
      <c r="L235" s="5" t="inlineStr">
        <is>
          <t>Wave Cinemas; Raju Chadha Films; Alumbra Entertainment; A Company Product; AB Corp Ltd</t>
        </is>
      </c>
      <c r="M235" s="5" t="inlineStr">
        <is>
          <t>P. Jaya Kumar</t>
        </is>
      </c>
      <c r="N235" s="5" t="n"/>
      <c r="O235" s="5" t="inlineStr">
        <is>
          <t>Ravi Shankar; Rohan Vinayak</t>
        </is>
      </c>
      <c r="P235" s="5" t="n"/>
      <c r="Q235" s="5" t="n"/>
      <c r="R235" s="5" t="inlineStr">
        <is>
          <t>Subhash Nagre (Sarkar)</t>
        </is>
      </c>
      <c r="S235" s="5" t="n"/>
      <c r="T235" s="5" t="inlineStr">
        <is>
          <t>Lead</t>
        </is>
      </c>
      <c r="U235" s="20" t="n">
        <v>1</v>
      </c>
      <c r="V235" s="5" t="inlineStr">
        <is>
          <t>Extra-legal power broker</t>
        </is>
      </c>
      <c r="W235" s="5" t="inlineStr">
        <is>
          <t>Mumbai political underworld</t>
        </is>
      </c>
      <c r="X235" s="19" t="inlineStr">
        <is>
          <t>Subhash Nagre rules Mumbai's shadow politics from his home, refusing a tycoon's Dharavi slum-clearance project on the slum dwellers' behalf. Betrayal closes in through his volatile grandson Chiku and his oldest lieutenant Gokul, and Sarkar must work out who inside his own circle has turned before he can answer it.</t>
        </is>
      </c>
      <c r="Y235" s="19" t="inlineStr">
        <is>
          <t>To hold his moral line on the Dharavi project and to keep his authority intact against those who want it</t>
        </is>
      </c>
      <c r="Z235" s="19" t="inlineStr">
        <is>
          <t>A patriarch against a conspiracy assembled from his own household and allies</t>
        </is>
      </c>
      <c r="AA235" s="19" t="inlineStr">
        <is>
          <t>From weary authority through the loss of wife and confidants to renewed, hardened vengeance</t>
        </is>
      </c>
      <c r="AB235" s="19" t="inlineStr">
        <is>
          <t>Ruthless but principled by his own code</t>
        </is>
      </c>
      <c r="AC235" s="5" t="inlineStr">
        <is>
          <t>Survives an assassination attempt and swears vengeance after Gokul's apparent death</t>
        </is>
      </c>
      <c r="AD235" s="5" t="inlineStr">
        <is>
          <t>Yami Gautam (Annu Karkare, paired with Amit Sadh)</t>
        </is>
      </c>
      <c r="AE235" s="5" t="inlineStr">
        <is>
          <t>Minor</t>
        </is>
      </c>
      <c r="AF235" s="20" t="n">
        <v>1</v>
      </c>
      <c r="AG235" s="19" t="inlineStr">
        <is>
          <t>Established relationship</t>
        </is>
      </c>
      <c r="AH235" s="21" t="n">
        <v>36</v>
      </c>
      <c r="AI235" s="21" t="n">
        <v>9.960000000000001</v>
      </c>
      <c r="AJ235" s="21" t="n">
        <v>13.83</v>
      </c>
      <c r="AK235" s="5" t="n"/>
      <c r="AL235" s="21" t="n">
        <v>20.54</v>
      </c>
      <c r="AM235" s="5" t="inlineStr">
        <is>
          <t>INR crore</t>
        </is>
      </c>
      <c r="AN235" s="5" t="inlineStr">
        <is>
          <t>Disaster (Box Office India)</t>
        </is>
      </c>
      <c r="AO235" s="18" t="n"/>
      <c r="AP235" s="19" t="inlineStr">
        <is>
          <t>Bollywood Hungama rated it 2/5, judging that Sarkar 3 'comes across as an old wine in a new bottle and offers nothing new to the audience'.</t>
        </is>
      </c>
      <c r="AQ235" s="19" t="n"/>
      <c r="AR235" s="5" t="inlineStr">
        <is>
          <t>SOURCE-001; SOURCE-234; SOURCE-545; SOURCE-559</t>
        </is>
      </c>
      <c r="AS235" s="5" t="inlineStr">
        <is>
          <t>High</t>
        </is>
      </c>
      <c r="AT235" s="5" t="inlineStr">
        <is>
          <t>Filmography notes: Also playback singer for the song "Ganpati Aarti". No Romances row: Pushpa Nagre appears only to plead for their grandson and then dies, an established marriage with no development or outcome to score. The third film in Ram Gopal Varma's Sarkar series, after Sarkar and Sarkar Raj.</t>
        </is>
      </c>
    </row>
    <row r="236" ht="109" customHeight="1">
      <c r="A236" s="15" t="inlineStr">
        <is>
          <t>FILM-235</t>
        </is>
      </c>
      <c r="B236" s="5" t="inlineStr">
        <is>
          <t>Firangi</t>
        </is>
      </c>
      <c r="C236" s="16" t="n">
        <v>43070</v>
      </c>
      <c r="D236" s="17" t="n">
        <v>2017</v>
      </c>
      <c r="E236" s="5" t="inlineStr">
        <is>
          <t>2010s</t>
        </is>
      </c>
      <c r="F236" s="5" t="inlineStr">
        <is>
          <t>Hindi</t>
        </is>
      </c>
      <c r="G236" s="5" t="inlineStr">
        <is>
          <t>Comedy</t>
        </is>
      </c>
      <c r="H236" s="5" t="inlineStr">
        <is>
          <t>Period drama</t>
        </is>
      </c>
      <c r="I236" s="17" t="n">
        <v>160</v>
      </c>
      <c r="J236" s="5" t="inlineStr">
        <is>
          <t>Rajiev Dhingra</t>
        </is>
      </c>
      <c r="K236" s="5" t="inlineStr">
        <is>
          <t>Kapil Sharma</t>
        </is>
      </c>
      <c r="L236" s="5" t="inlineStr">
        <is>
          <t>K9 Films</t>
        </is>
      </c>
      <c r="M236" s="5" t="inlineStr">
        <is>
          <t>Balwinder Singh Janjua; Rupinder Chahal; Rajiev Dhingra</t>
        </is>
      </c>
      <c r="N236" s="5" t="n"/>
      <c r="O236" s="5" t="inlineStr">
        <is>
          <t>Jatinder Shah</t>
        </is>
      </c>
      <c r="P236" s="5" t="n"/>
      <c r="Q236" s="5" t="n"/>
      <c r="R236" s="5" t="inlineStr">
        <is>
          <t>Narrator</t>
        </is>
      </c>
      <c r="S236" s="5" t="n"/>
      <c r="T236" s="5" t="inlineStr">
        <is>
          <t>Narrator</t>
        </is>
      </c>
      <c r="U236" s="18" t="n"/>
      <c r="V236" s="5" t="inlineStr">
        <is>
          <t>Narrator (voice)</t>
        </is>
      </c>
      <c r="W236" s="5" t="n"/>
      <c r="X236" s="19" t="inlineStr">
        <is>
          <t>Bachchan provides the voice-over for this 1920s-set comedy about a jobless villager who cures backaches with a kick and takes a job with the British police. He appears in no scene.</t>
        </is>
      </c>
      <c r="Y236" s="19" t="n"/>
      <c r="Z236" s="19" t="n"/>
      <c r="AA236" s="19" t="n"/>
      <c r="AB236" s="19" t="n"/>
      <c r="AC236" s="5" t="n"/>
      <c r="AD236" s="5" t="n"/>
      <c r="AE236" s="5" t="inlineStr">
        <is>
          <t>None</t>
        </is>
      </c>
      <c r="AF236" s="20" t="n">
        <v>0</v>
      </c>
      <c r="AG236" s="19" t="inlineStr">
        <is>
          <t>No meaningful romance</t>
        </is>
      </c>
      <c r="AH236" s="21" t="n">
        <v>40</v>
      </c>
      <c r="AI236" s="21" t="n">
        <v>9.369999999999999</v>
      </c>
      <c r="AJ236" s="21" t="n">
        <v>11.96</v>
      </c>
      <c r="AK236" s="5" t="n"/>
      <c r="AL236" s="21" t="n">
        <v>16.6</v>
      </c>
      <c r="AM236" s="5" t="inlineStr">
        <is>
          <t>INR crore</t>
        </is>
      </c>
      <c r="AN236" s="5" t="inlineStr">
        <is>
          <t>Disaster (Box Office India)</t>
        </is>
      </c>
      <c r="AO236" s="18" t="n"/>
      <c r="AP236" s="19" t="inlineStr">
        <is>
          <t>No fetched review assesses the narration.</t>
        </is>
      </c>
      <c r="AQ236" s="19" t="n"/>
      <c r="AR236" s="5" t="inlineStr">
        <is>
          <t>SOURCE-001; SOURCE-233; SOURCE-546</t>
        </is>
      </c>
      <c r="AS236" s="5" t="inlineStr">
        <is>
          <t>Medium</t>
        </is>
      </c>
      <c r="AT236" s="5" t="inlineStr">
        <is>
          <t>Infobox gross '₹10–17 crore' has no nett/gross label and is not entered. The wikitext cites a Bollywood Hungama report on Bachchan recording the voice-over for Kapil Sharma's film. Budget conflict: Box Office India gives ₹40 crore and the Wikipedia infobox ₹25 crore, a wide gap for a film this size; the trade figure is used in the column and confidence is kept at Medium.</t>
        </is>
      </c>
    </row>
    <row r="237" ht="79" customHeight="1">
      <c r="A237" s="15" t="inlineStr">
        <is>
          <t>FILM-236</t>
        </is>
      </c>
      <c r="B237" s="5" t="inlineStr">
        <is>
          <t>Pad Man</t>
        </is>
      </c>
      <c r="C237" s="16" t="n">
        <v>43140</v>
      </c>
      <c r="D237" s="17" t="n">
        <v>2018</v>
      </c>
      <c r="E237" s="5" t="inlineStr">
        <is>
          <t>2010s</t>
        </is>
      </c>
      <c r="F237" s="5" t="inlineStr">
        <is>
          <t>Hindi</t>
        </is>
      </c>
      <c r="G237" s="5" t="inlineStr">
        <is>
          <t>Biographical drama</t>
        </is>
      </c>
      <c r="H237" s="5" t="inlineStr">
        <is>
          <t>Social drama</t>
        </is>
      </c>
      <c r="I237" s="17" t="n">
        <v>140</v>
      </c>
      <c r="J237" s="5" t="inlineStr">
        <is>
          <t>R. Balki</t>
        </is>
      </c>
      <c r="K237" s="5" t="inlineStr">
        <is>
          <t>Twinkle Khanna; Prerna Arora</t>
        </is>
      </c>
      <c r="L237" s="5" t="inlineStr">
        <is>
          <t>Mrs Funny Bones Movies; Columbia Pictures; SPE Films India; KriArj Entertainment; Cape of Good Films; Hope Productions</t>
        </is>
      </c>
      <c r="M237" s="5" t="inlineStr">
        <is>
          <t>R. Balki; Swanand Kirkire</t>
        </is>
      </c>
      <c r="N237" s="5" t="inlineStr">
        <is>
          <t>Based on The Legend of Lakshmi Prasad by Twinkle Khanna</t>
        </is>
      </c>
      <c r="O237" s="5" t="inlineStr">
        <is>
          <t>Amit Trivedi</t>
        </is>
      </c>
      <c r="P237" s="5" t="n"/>
      <c r="Q237" s="5" t="inlineStr">
        <is>
          <t>Kausar Munir</t>
        </is>
      </c>
      <c r="R237" s="5" t="inlineStr">
        <is>
          <t>Narrator</t>
        </is>
      </c>
      <c r="S237" s="5" t="n"/>
      <c r="T237" s="5" t="inlineStr">
        <is>
          <t>Narrator</t>
        </is>
      </c>
      <c r="U237" s="18" t="n"/>
      <c r="V237" s="5" t="inlineStr">
        <is>
          <t>Narrator (voice); himself</t>
        </is>
      </c>
      <c r="W237" s="5" t="n"/>
      <c r="X237" s="19" t="inlineStr">
        <is>
          <t>Bachchan narrates, appearing as himself in the film's framing material around the story of Lakshmikant Chauhan, the man who set out to make cheap sanitary pads for his wife and was ostracised for it.</t>
        </is>
      </c>
      <c r="Y237" s="19" t="n"/>
      <c r="Z237" s="19" t="n"/>
      <c r="AA237" s="19" t="n"/>
      <c r="AB237" s="19" t="n"/>
      <c r="AC237" s="5" t="n"/>
      <c r="AD237" s="5" t="n"/>
      <c r="AE237" s="5" t="inlineStr">
        <is>
          <t>None</t>
        </is>
      </c>
      <c r="AF237" s="20" t="n">
        <v>0</v>
      </c>
      <c r="AG237" s="19" t="inlineStr">
        <is>
          <t>No meaningful romance</t>
        </is>
      </c>
      <c r="AH237" s="21" t="n">
        <v>76</v>
      </c>
      <c r="AI237" s="21" t="n">
        <v>78.22</v>
      </c>
      <c r="AJ237" s="21" t="n">
        <v>100.53</v>
      </c>
      <c r="AK237" s="5" t="n"/>
      <c r="AL237" s="21" t="n">
        <v>128.09</v>
      </c>
      <c r="AM237" s="5" t="inlineStr">
        <is>
          <t>INR crore</t>
        </is>
      </c>
      <c r="AN237" s="5" t="inlineStr">
        <is>
          <t>Below Average (Box Office India)</t>
        </is>
      </c>
      <c r="AO237" s="18" t="n"/>
      <c r="AP237" s="19" t="inlineStr">
        <is>
          <t>No fetched review assesses the narration.</t>
        </is>
      </c>
      <c r="AQ237" s="19" t="inlineStr">
        <is>
          <t>Based on the entrepreneur Arunachalam Muruganantham; a rare Hindi film to open commercially in China, where it grossed US$10.1 million.</t>
        </is>
      </c>
      <c r="AR237" s="5" t="inlineStr">
        <is>
          <t>SOURCE-001; SOURCE-237; SOURCE-547</t>
        </is>
      </c>
      <c r="AS237" s="5" t="inlineStr">
        <is>
          <t>Medium</t>
        </is>
      </c>
      <c r="AT237" s="5" t="inlineStr">
        <is>
          <t>Infobox gross '₹207.73 crore' has no nett/gross label and is not entered. The cast list describes him as appearing 'in a cameo appearance = himself and a narrator in a trailer'; the narrator credit from the filmography table is kept as the role type.</t>
        </is>
      </c>
    </row>
    <row r="238" ht="124" customHeight="1">
      <c r="A238" s="15" t="inlineStr">
        <is>
          <t>FILM-237</t>
        </is>
      </c>
      <c r="B238" s="5" t="inlineStr">
        <is>
          <t>102 Not Out</t>
        </is>
      </c>
      <c r="C238" s="16" t="n">
        <v>43224</v>
      </c>
      <c r="D238" s="17" t="n">
        <v>2018</v>
      </c>
      <c r="E238" s="5" t="inlineStr">
        <is>
          <t>2010s</t>
        </is>
      </c>
      <c r="F238" s="5" t="inlineStr">
        <is>
          <t>Hindi</t>
        </is>
      </c>
      <c r="G238" s="5" t="inlineStr">
        <is>
          <t>Comedy-drama</t>
        </is>
      </c>
      <c r="H238" s="5" t="inlineStr">
        <is>
          <t>Family</t>
        </is>
      </c>
      <c r="I238" s="17" t="n">
        <v>102</v>
      </c>
      <c r="J238" s="5" t="inlineStr">
        <is>
          <t>Umesh Shukla</t>
        </is>
      </c>
      <c r="K238" s="5" t="inlineStr">
        <is>
          <t>SPE Films India</t>
        </is>
      </c>
      <c r="L238" s="5" t="inlineStr">
        <is>
          <t>SPE Films India; Treetop Entertainment; Benchmark Pictures</t>
        </is>
      </c>
      <c r="M238" s="5" t="inlineStr">
        <is>
          <t>Saumya Joshi</t>
        </is>
      </c>
      <c r="N238" s="5" t="n"/>
      <c r="O238" s="5" t="inlineStr">
        <is>
          <t>Salim–Sulaiman; Rohan Vinayak</t>
        </is>
      </c>
      <c r="P238" s="5" t="inlineStr">
        <is>
          <t>George Joseph</t>
        </is>
      </c>
      <c r="Q238" s="5" t="inlineStr">
        <is>
          <t>Hiral Brahmbhatt; Amitabh Bhattacharya; Saumya Joshi; Kaifi Azmi</t>
        </is>
      </c>
      <c r="R238" s="5" t="inlineStr">
        <is>
          <t>Dattatraya Jagjeevan Vakharia</t>
        </is>
      </c>
      <c r="S238" s="5" t="n"/>
      <c r="T238" s="5" t="inlineStr">
        <is>
          <t>Co-lead</t>
        </is>
      </c>
      <c r="U238" s="20" t="n">
        <v>1</v>
      </c>
      <c r="V238" s="5" t="inlineStr">
        <is>
          <t>Retired; centenarian</t>
        </is>
      </c>
      <c r="W238" s="5" t="inlineStr">
        <is>
          <t>Gujarati household in Mumbai</t>
        </is>
      </c>
      <c r="X238" s="19" t="inlineStr">
        <is>
          <t>Dattatraya Vakharia is a buoyant 102-year-old who means to outlive the world's oldest man and cannot tolerate his 75-year-old son's resignation to age. He threatens to put Babulal in an old-age home unless he meets a series of conditions designed, as they accumulate, to shake the old man's son back into wanting to live.</t>
        </is>
      </c>
      <c r="Y238" s="19" t="inlineStr">
        <is>
          <t>To break his son out of a premature old age, while chasing a longevity record of his own</t>
        </is>
      </c>
      <c r="Z238" s="19" t="inlineStr">
        <is>
          <t>A father's insistence on living against a son who has already given up</t>
        </is>
      </c>
      <c r="AA238" s="19" t="inlineStr">
        <is>
          <t>From comic tyranny to revealed tenderness as the true purpose of the conditions emerges</t>
        </is>
      </c>
      <c r="AB238" s="19" t="inlineStr">
        <is>
          <t>Benevolent</t>
        </is>
      </c>
      <c r="AC238" s="5" t="inlineStr">
        <is>
          <t>Reconciled with Babulal, having restored his son's appetite for life</t>
        </is>
      </c>
      <c r="AD238" s="5" t="inlineStr">
        <is>
          <t>None</t>
        </is>
      </c>
      <c r="AE238" s="5" t="inlineStr">
        <is>
          <t>None</t>
        </is>
      </c>
      <c r="AF238" s="20" t="n">
        <v>0</v>
      </c>
      <c r="AG238" s="19" t="inlineStr">
        <is>
          <t>No meaningful romance</t>
        </is>
      </c>
      <c r="AH238" s="21" t="n">
        <v>35</v>
      </c>
      <c r="AI238" s="21" t="n">
        <v>51.78</v>
      </c>
      <c r="AJ238" s="21" t="n">
        <v>65.48</v>
      </c>
      <c r="AK238" s="5" t="n"/>
      <c r="AL238" s="21" t="n">
        <v>84.70999999999999</v>
      </c>
      <c r="AM238" s="5" t="inlineStr">
        <is>
          <t>INR crore</t>
        </is>
      </c>
      <c r="AN238" s="5" t="inlineStr">
        <is>
          <t>Semi Hit (Box Office India)</t>
        </is>
      </c>
      <c r="AO238" s="18" t="n"/>
      <c r="AP238" s="19" t="inlineStr">
        <is>
          <t>Rohit Vats (Hindustan Times, 3/5) found its 'heart firmly in the right place' but felt other characters were sacrificed for the two stars; Raja Sen (NDTV, 2/5) called it 'a sweet but dull enterprise'; Rohit Bhatnagar (Deccan Chronicle, 3.5/5) and Sonil Dedhia (Mid-Day, 3/5) praised the two actors' 'effortless performances'.</t>
        </is>
      </c>
      <c r="AQ238" s="19" t="inlineStr">
        <is>
          <t>His last film with Rishi Kapoor and their first together in 27 years; adapted from Saumya Joshi's Gujarati play.</t>
        </is>
      </c>
      <c r="AR238" s="5" t="inlineStr">
        <is>
          <t>SOURCE-001; SOURCE-239; SOURCE-548; SOURCE-560</t>
        </is>
      </c>
      <c r="AS238" s="5" t="inlineStr">
        <is>
          <t>High</t>
        </is>
      </c>
      <c r="AT238" s="5" t="inlineStr">
        <is>
          <t>Filmography notes: Also playback singer for the songs "Badumbaaa" and "Waqt Ne Kiya Kya Haseen Sitam". Infobox gross '₹115.3 crore' has no nett/gross label and is not entered. Dattatraya is the widower of Saraswati and Babulal the widower of Chandrika; both marriages are recalled rather than shown, so there is no romance to score. The love letter in the film is Babulal's to his own late wife.</t>
        </is>
      </c>
    </row>
    <row r="239" ht="109" customHeight="1">
      <c r="A239" s="15" t="inlineStr">
        <is>
          <t>FILM-238</t>
        </is>
      </c>
      <c r="B239" s="5" t="inlineStr">
        <is>
          <t>Helicopter Eela</t>
        </is>
      </c>
      <c r="C239" s="16" t="n">
        <v>43385</v>
      </c>
      <c r="D239" s="17" t="n">
        <v>2018</v>
      </c>
      <c r="E239" s="5" t="inlineStr">
        <is>
          <t>2010s</t>
        </is>
      </c>
      <c r="F239" s="5" t="inlineStr">
        <is>
          <t>Hindi</t>
        </is>
      </c>
      <c r="G239" s="5" t="inlineStr">
        <is>
          <t>Comedy-drama</t>
        </is>
      </c>
      <c r="H239" s="5" t="n"/>
      <c r="I239" s="17" t="n">
        <v>130</v>
      </c>
      <c r="J239" s="5" t="inlineStr">
        <is>
          <t>Pradeep Sarkar</t>
        </is>
      </c>
      <c r="K239" s="5" t="inlineStr">
        <is>
          <t>Ajay Devgn; Jayantilal Gada; Aksshay Jayantilal Gada</t>
        </is>
      </c>
      <c r="L239" s="5" t="inlineStr">
        <is>
          <t>Ajay Devgn FFilms; Pen Studios</t>
        </is>
      </c>
      <c r="M239" s="5" t="inlineStr">
        <is>
          <t>Mitesh Shah; Anand Gandhi</t>
        </is>
      </c>
      <c r="N239" s="5" t="inlineStr">
        <is>
          <t>Based on Beta Kaagdo by Anand Gandhi</t>
        </is>
      </c>
      <c r="O239" s="5" t="inlineStr">
        <is>
          <t>Amit Trivedi; Anu Malik; Raghav Sachar; Daniel B. George</t>
        </is>
      </c>
      <c r="P239" s="5" t="inlineStr">
        <is>
          <t>Daniel B. George</t>
        </is>
      </c>
      <c r="Q239" s="5" t="inlineStr">
        <is>
          <t>Swanand Kirkire</t>
        </is>
      </c>
      <c r="R239" s="5" t="inlineStr">
        <is>
          <t>Himself</t>
        </is>
      </c>
      <c r="S239" s="5" t="n"/>
      <c r="T239" s="5" t="inlineStr">
        <is>
          <t>Self appearance</t>
        </is>
      </c>
      <c r="U239" s="18" t="n"/>
      <c r="V239" s="5" t="inlineStr">
        <is>
          <t>Film star (himself)</t>
        </is>
      </c>
      <c r="W239" s="5" t="n"/>
      <c r="X239" s="19" t="inlineStr">
        <is>
          <t>Bachchan appears as himself among the several real musicians and film figures who populate the flashbacks to Eela's brief singing career. The appearance is incidental to the story of a single mother who enrols in her son's college.</t>
        </is>
      </c>
      <c r="Y239" s="19" t="n"/>
      <c r="Z239" s="19" t="n"/>
      <c r="AA239" s="19" t="n"/>
      <c r="AB239" s="19" t="n"/>
      <c r="AC239" s="5" t="n"/>
      <c r="AD239" s="5" t="n"/>
      <c r="AE239" s="5" t="inlineStr">
        <is>
          <t>None</t>
        </is>
      </c>
      <c r="AF239" s="20" t="n">
        <v>0</v>
      </c>
      <c r="AG239" s="19" t="inlineStr">
        <is>
          <t>No meaningful romance</t>
        </is>
      </c>
      <c r="AH239" s="21" t="n">
        <v>24</v>
      </c>
      <c r="AI239" s="21" t="n">
        <v>4.3</v>
      </c>
      <c r="AJ239" s="21" t="n">
        <v>5.45</v>
      </c>
      <c r="AK239" s="5" t="n"/>
      <c r="AL239" s="21" t="n">
        <v>8.41</v>
      </c>
      <c r="AM239" s="5" t="inlineStr">
        <is>
          <t>INR crore</t>
        </is>
      </c>
      <c r="AN239" s="5" t="inlineStr">
        <is>
          <t>Disaster (Box Office India)</t>
        </is>
      </c>
      <c r="AO239" s="18" t="n"/>
      <c r="AP239" s="19" t="inlineStr">
        <is>
          <t>No fetched review assesses his appearance.</t>
        </is>
      </c>
      <c r="AQ239" s="19" t="n"/>
      <c r="AR239" s="5" t="inlineStr">
        <is>
          <t>SOURCE-001; SOURCE-238; SOURCE-549</t>
        </is>
      </c>
      <c r="AS239" s="5" t="inlineStr">
        <is>
          <t>Medium</t>
        </is>
      </c>
      <c r="AT239" s="5" t="inlineStr">
        <is>
          <t>Filmography notes: Guest appearance. Infobox gross '₹8.24 crores' has no nett/gross label and is not entered. Anu Malik, Ila Arun, Baba Sehgal, Shaan, Mahesh Bhatt and Imran Khan also appear as themselves. Budget conflict: Box Office India gives ₹24 crore and the Wikipedia infobox ₹20 crore; the trade figure is used in the column.</t>
        </is>
      </c>
    </row>
    <row r="240" ht="214" customHeight="1">
      <c r="A240" s="15" t="inlineStr">
        <is>
          <t>FILM-239</t>
        </is>
      </c>
      <c r="B240" s="5" t="inlineStr">
        <is>
          <t>Thugs of Hindostan</t>
        </is>
      </c>
      <c r="C240" s="16" t="n">
        <v>43412</v>
      </c>
      <c r="D240" s="17" t="n">
        <v>2018</v>
      </c>
      <c r="E240" s="5" t="inlineStr">
        <is>
          <t>2010s</t>
        </is>
      </c>
      <c r="F240" s="5" t="inlineStr">
        <is>
          <t>Hindi</t>
        </is>
      </c>
      <c r="G240" s="5" t="inlineStr">
        <is>
          <t>Action adventure</t>
        </is>
      </c>
      <c r="H240" s="5" t="inlineStr">
        <is>
          <t>Period drama</t>
        </is>
      </c>
      <c r="I240" s="17" t="n">
        <v>166</v>
      </c>
      <c r="J240" s="5" t="inlineStr">
        <is>
          <t>Vijay Krishna Acharya</t>
        </is>
      </c>
      <c r="K240" s="5" t="inlineStr">
        <is>
          <t>Aditya Chopra</t>
        </is>
      </c>
      <c r="L240" s="5" t="inlineStr">
        <is>
          <t>Yash Raj Films</t>
        </is>
      </c>
      <c r="M240" s="5" t="inlineStr">
        <is>
          <t>Vijay Krishna Acharya</t>
        </is>
      </c>
      <c r="N240" s="5" t="n"/>
      <c r="O240" s="5" t="inlineStr">
        <is>
          <t>Ajay–Atul</t>
        </is>
      </c>
      <c r="P240" s="5" t="inlineStr">
        <is>
          <t>John Stewart Eduri</t>
        </is>
      </c>
      <c r="Q240" s="5" t="inlineStr">
        <is>
          <t>Amitabh Bhattacharya</t>
        </is>
      </c>
      <c r="R240" s="5" t="inlineStr">
        <is>
          <t>Khudabaksh Jhaazi Azaad</t>
        </is>
      </c>
      <c r="S240" s="5" t="n"/>
      <c r="T240" s="5" t="inlineStr">
        <is>
          <t>Co-lead</t>
        </is>
      </c>
      <c r="U240" s="20" t="n">
        <v>1</v>
      </c>
      <c r="V240" s="5" t="inlineStr">
        <is>
          <t>General turned rebel commander</t>
        </is>
      </c>
      <c r="W240" s="5" t="inlineStr">
        <is>
          <t>Court of the nawab of Raunakpur</t>
        </is>
      </c>
      <c r="X240" s="19" t="inlineStr">
        <is>
          <t>Khudabaksh Jhaazi, called Azaad, is the general who saves the murdered nawab's daughter Zafira and raises her as his own, training her for war. Commanding a sea-borne band of thugs against the East India Company, he recruits the informer Firangi, sees through his betrayal, keeps faith in him regardless, and dies covering the pair's escape.</t>
        </is>
      </c>
      <c r="Y240" s="19" t="inlineStr">
        <is>
          <t>To avenge Raunakpur and drive the East India Company out, and to see Zafira restored</t>
        </is>
      </c>
      <c r="Z240" s="19" t="inlineStr">
        <is>
          <t>A rebel commander against the Company, complicated by the traitor he chooses to trust</t>
        </is>
      </c>
      <c r="AA240" s="19" t="inlineStr">
        <is>
          <t>From protector to rebel leader to sacrificial figurehead</t>
        </is>
      </c>
      <c r="AB240" s="19" t="inlineStr">
        <is>
          <t>Heroic</t>
        </is>
      </c>
      <c r="AC240" s="5" t="inlineStr">
        <is>
          <t>Sacrifices himself confronting Company forces alone so that Zafira and Firangi can escape</t>
        </is>
      </c>
      <c r="AD240" s="5" t="inlineStr">
        <is>
          <t>Fatima Sana Shaikh (Zafira Baig, his adoptive daughter); Katrina Kaif (Suraiyya, paired with Aamir Khan)</t>
        </is>
      </c>
      <c r="AE240" s="5" t="inlineStr">
        <is>
          <t>None</t>
        </is>
      </c>
      <c r="AF240" s="20" t="n">
        <v>0</v>
      </c>
      <c r="AG240" s="19" t="inlineStr">
        <is>
          <t>No meaningful romance</t>
        </is>
      </c>
      <c r="AH240" s="21" t="n">
        <v>310</v>
      </c>
      <c r="AI240" s="21" t="n">
        <v>138.34</v>
      </c>
      <c r="AJ240" s="21" t="n">
        <v>176.43</v>
      </c>
      <c r="AK240" s="5" t="n"/>
      <c r="AL240" s="21" t="n">
        <v>245.09</v>
      </c>
      <c r="AM240" s="5" t="inlineStr">
        <is>
          <t>INR crore</t>
        </is>
      </c>
      <c r="AN240" s="5" t="inlineStr">
        <is>
          <t>Flop (Box Office India)</t>
        </is>
      </c>
      <c r="AO240" s="18" t="n"/>
      <c r="AP240" s="19" t="inlineStr">
        <is>
          <t>Bollywood Hungama wrote that 'Amitabh Bachchan delivers a powerful performance and towers above all' while Aamir Khan 'plays to the gallery, but is letdown by the writing'. Rohini Nair (Firstpost) praised the two stars' chemistry; other critics faulted the direction and screenplay, and one noted Bachchan 'lumbers through the movie and looks exhausted'.</t>
        </is>
      </c>
      <c r="AQ240" s="19" t="inlineStr">
        <is>
          <t>His first film with Aamir Khan. It recorded the highest opening day for any Hindi film to that point and became his first film to net ₹100 crore in India, before collapsing on poor word of mouth.</t>
        </is>
      </c>
      <c r="AR240" s="5" t="inlineStr">
        <is>
          <t>SOURCE-001; SOURCE-240; SOURCE-550; SOURCE-561</t>
        </is>
      </c>
      <c r="AS240" s="5" t="inlineStr">
        <is>
          <t>High</t>
        </is>
      </c>
      <c r="AT240" s="5" t="inlineStr">
        <is>
          <t>Filmography notes: Also playback singer for the song "Lori". Infobox gross '₹322.07 crore' has no nett/gross label and is not entered. Khudabaksh's central relationship with Zafira is that of adoptive father and daughter, and the romances are Firangi's with Zafira and Suraiyya, so no Romances row is created. Box Office India's budget of ₹310 crore against a nett of ₹138.34 crore makes this the largest loss in the filmography; Wikipedia reports a worldwide gross of ₹335 crore including China, against Box Office India's ₹245.09 crore. Budget conflict: Box Office India gives ₹310 crore while Wikipedia reports a range of ₹200–300 crore; the single trade figure is used in the column and the range is preserved here.</t>
        </is>
      </c>
    </row>
    <row r="241" ht="124" customHeight="1">
      <c r="A241" s="15" t="inlineStr">
        <is>
          <t>FILM-240</t>
        </is>
      </c>
      <c r="B241" s="5" t="inlineStr">
        <is>
          <t>Manikarnika: The Queen of Jhansi</t>
        </is>
      </c>
      <c r="C241" s="16" t="n">
        <v>43490</v>
      </c>
      <c r="D241" s="17" t="n">
        <v>2019</v>
      </c>
      <c r="E241" s="5" t="inlineStr">
        <is>
          <t>2010s</t>
        </is>
      </c>
      <c r="F241" s="5" t="inlineStr">
        <is>
          <t>Hindi</t>
        </is>
      </c>
      <c r="G241" s="5" t="inlineStr">
        <is>
          <t>Historical</t>
        </is>
      </c>
      <c r="H241" s="5" t="inlineStr">
        <is>
          <t>Biographical drama</t>
        </is>
      </c>
      <c r="I241" s="17" t="n">
        <v>150</v>
      </c>
      <c r="J241" s="5" t="inlineStr">
        <is>
          <t>Krish Jagarlamudi; Kangana Ranaut</t>
        </is>
      </c>
      <c r="K241" s="5" t="inlineStr">
        <is>
          <t>Zee Studios; Kamal Jain; Abhishek Vyas</t>
        </is>
      </c>
      <c r="L241" s="5" t="inlineStr">
        <is>
          <t>Zee Studios; Kairos Kontent Studios</t>
        </is>
      </c>
      <c r="M241" s="5" t="inlineStr">
        <is>
          <t>V. Vijayendra Prasad</t>
        </is>
      </c>
      <c r="N241" s="5" t="n"/>
      <c r="O241" s="5" t="inlineStr">
        <is>
          <t>Shankar–Ehsaan–Loy</t>
        </is>
      </c>
      <c r="P241" s="5" t="inlineStr">
        <is>
          <t>Sanchit Balhara; Ankit Balhara</t>
        </is>
      </c>
      <c r="Q241" s="5" t="inlineStr">
        <is>
          <t>Madhan Karky; Chaitanya Prasad; Prasoon Joshi</t>
        </is>
      </c>
      <c r="R241" s="5" t="inlineStr">
        <is>
          <t>Narrator</t>
        </is>
      </c>
      <c r="S241" s="5" t="n"/>
      <c r="T241" s="5" t="inlineStr">
        <is>
          <t>Narrator</t>
        </is>
      </c>
      <c r="U241" s="18" t="n"/>
      <c r="V241" s="5" t="inlineStr">
        <is>
          <t>Narrator (voice)</t>
        </is>
      </c>
      <c r="W241" s="5" t="n"/>
      <c r="X241" s="19" t="inlineStr">
        <is>
          <t>Bachchan narrates the story of Rani Lakshmibai of Jhansi from her birth in Varanasi to her rebellion against the East India Company. He appears in no scene.</t>
        </is>
      </c>
      <c r="Y241" s="19" t="n"/>
      <c r="Z241" s="19" t="n"/>
      <c r="AA241" s="19" t="n"/>
      <c r="AB241" s="19" t="n"/>
      <c r="AC241" s="5" t="n"/>
      <c r="AD241" s="5" t="n"/>
      <c r="AE241" s="5" t="inlineStr">
        <is>
          <t>None</t>
        </is>
      </c>
      <c r="AF241" s="20" t="n">
        <v>0</v>
      </c>
      <c r="AG241" s="19" t="inlineStr">
        <is>
          <t>No meaningful romance</t>
        </is>
      </c>
      <c r="AH241" s="21" t="n">
        <v>99</v>
      </c>
      <c r="AI241" s="21" t="n">
        <v>90.81</v>
      </c>
      <c r="AJ241" s="21" t="n">
        <v>106.54</v>
      </c>
      <c r="AK241" s="5" t="n"/>
      <c r="AL241" s="21" t="n">
        <v>131.11</v>
      </c>
      <c r="AM241" s="5" t="inlineStr">
        <is>
          <t>INR crore</t>
        </is>
      </c>
      <c r="AN241" s="5" t="inlineStr">
        <is>
          <t>Average (Box Office India)</t>
        </is>
      </c>
      <c r="AO241" s="18" t="n"/>
      <c r="AP241" s="19" t="inlineStr">
        <is>
          <t>No fetched review assesses the narration.</t>
        </is>
      </c>
      <c r="AQ241" s="19" t="n"/>
      <c r="AR241" s="5" t="inlineStr">
        <is>
          <t>SOURCE-001; SOURCE-241; SOURCE-551</t>
        </is>
      </c>
      <c r="AS241" s="5" t="inlineStr">
        <is>
          <t>Medium</t>
        </is>
      </c>
      <c r="AT241" s="5" t="inlineStr">
        <is>
          <t>Infobox gross '₹132.95 crore' has no nett/gross label and is not entered. Wikipedia reports a domestic gross of ₹108.84 crore per Bollywood Hungama and ₹24.11 crore overseas, close to Box Office India's figures, which are used in the money columns. Budget conflict: Box Office India gives ₹99 crore while Wikipedia reports a range of ₹99–125 crore; the trade figure is used in the column and the range is preserved here.</t>
        </is>
      </c>
    </row>
    <row r="242" ht="169" customHeight="1">
      <c r="A242" s="15" t="inlineStr">
        <is>
          <t>FILM-241</t>
        </is>
      </c>
      <c r="B242" s="5" t="inlineStr">
        <is>
          <t>Badla</t>
        </is>
      </c>
      <c r="C242" s="16" t="n">
        <v>43532</v>
      </c>
      <c r="D242" s="17" t="n">
        <v>2019</v>
      </c>
      <c r="E242" s="5" t="inlineStr">
        <is>
          <t>2010s</t>
        </is>
      </c>
      <c r="F242" s="5" t="inlineStr">
        <is>
          <t>Hindi</t>
        </is>
      </c>
      <c r="G242" s="5" t="inlineStr">
        <is>
          <t>Mystery thriller</t>
        </is>
      </c>
      <c r="H242" s="5" t="inlineStr">
        <is>
          <t>Crime</t>
        </is>
      </c>
      <c r="I242" s="17" t="n">
        <v>118</v>
      </c>
      <c r="J242" s="5" t="inlineStr">
        <is>
          <t>Sujoy Ghosh</t>
        </is>
      </c>
      <c r="K242" s="5" t="inlineStr">
        <is>
          <t>Gauri Khan; Sunir Khetarpal; Akshai Puri</t>
        </is>
      </c>
      <c r="L242" s="5" t="inlineStr">
        <is>
          <t>Red Chillies Entertainment; Azure Entertainment</t>
        </is>
      </c>
      <c r="M242" s="5" t="inlineStr">
        <is>
          <t>Oriol Paulo; Sujoy Ghosh</t>
        </is>
      </c>
      <c r="N242" s="5" t="inlineStr">
        <is>
          <t>Based on The Invisible Guest by Oriol Paulo</t>
        </is>
      </c>
      <c r="O242" s="5" t="inlineStr">
        <is>
          <t>Amaal Mallik; Anupam Roy; Clinton Cerejo</t>
        </is>
      </c>
      <c r="P242" s="5" t="inlineStr">
        <is>
          <t>Clinton Cerejo</t>
        </is>
      </c>
      <c r="Q242" s="5" t="inlineStr">
        <is>
          <t>Kumaar; Siddhant Kaushal; Jizzy; A. M. Turaz; Manoj Yadav; Anupam Roy</t>
        </is>
      </c>
      <c r="R242" s="5" t="inlineStr">
        <is>
          <t>Advocate Badal Gupta</t>
        </is>
      </c>
      <c r="S242" s="5" t="inlineStr">
        <is>
          <t>Nirmal Singh Toor (Nimbi)</t>
        </is>
      </c>
      <c r="T242" s="5" t="inlineStr">
        <is>
          <t>Co-lead</t>
        </is>
      </c>
      <c r="U242" s="20" t="n">
        <v>1</v>
      </c>
      <c r="V242" s="5" t="inlineStr">
        <is>
          <t>Defence advocate (impersonated)</t>
        </is>
      </c>
      <c r="W242" s="5" t="inlineStr">
        <is>
          <t>Presented as an eminent London defence counsel</t>
        </is>
      </c>
      <c r="X242" s="19" t="inlineStr">
        <is>
          <t>A celebrated defence attorney arrives to prepare Naina Sethi for trial over her lover's murder, and across one evening strips her account down layer by layer until the truth of a hit-and-run cover-up emerges. The lawyer is finally revealed to be Nirmal Singh Toor, the dead boy's father, who has staged the entire consultation to extract her confession.</t>
        </is>
      </c>
      <c r="Y242" s="19" t="inlineStr">
        <is>
          <t>To make the woman who killed his son and concealed it admit what she did</t>
        </is>
      </c>
      <c r="Z242" s="19" t="inlineStr">
        <is>
          <t>An interrogator's patient pressure against a practised liar who keeps revising her story</t>
        </is>
      </c>
      <c r="AA242" s="19" t="inlineStr">
        <is>
          <t>Sustains an assumed identity to its end, the grief beneath it disclosed only in the final reveal</t>
        </is>
      </c>
      <c r="AB242" s="19" t="inlineStr">
        <is>
          <t>Sympathetic; deceptive in method</t>
        </is>
      </c>
      <c r="AC242" s="5" t="inlineStr">
        <is>
          <t>Obtains Naina's confession and departs, his impersonation revealed to the audience</t>
        </is>
      </c>
      <c r="AD242" s="5" t="inlineStr">
        <is>
          <t>Taapsee Pannu (Naina Sethi)</t>
        </is>
      </c>
      <c r="AE242" s="5" t="inlineStr">
        <is>
          <t>None</t>
        </is>
      </c>
      <c r="AF242" s="20" t="n">
        <v>0</v>
      </c>
      <c r="AG242" s="19" t="inlineStr">
        <is>
          <t>No meaningful romance</t>
        </is>
      </c>
      <c r="AH242" s="21" t="n">
        <v>37</v>
      </c>
      <c r="AI242" s="21" t="n">
        <v>87.56999999999999</v>
      </c>
      <c r="AJ242" s="21" t="n">
        <v>104.25</v>
      </c>
      <c r="AK242" s="5" t="n"/>
      <c r="AL242" s="21" t="n">
        <v>137.48</v>
      </c>
      <c r="AM242" s="5" t="inlineStr">
        <is>
          <t>INR crore</t>
        </is>
      </c>
      <c r="AN242" s="5" t="inlineStr">
        <is>
          <t>Hit (Box Office India)</t>
        </is>
      </c>
      <c r="AO242" s="18" t="n"/>
      <c r="AP242" s="19" t="inlineStr">
        <is>
          <t>Saibal Chatterjee of NDTV gave 3/5 and wrote that 'in a role that is right up his alley, Amitabh Bachchan is classy'.</t>
        </is>
      </c>
      <c r="AQ242" s="19" t="inlineStr">
        <is>
          <t>A remake of the Spanish film Contratiempo, and one of his most profitable late-career films against a modest budget.</t>
        </is>
      </c>
      <c r="AR242" s="5" t="inlineStr">
        <is>
          <t>SOURCE-001; SOURCE-242; SOURCE-565</t>
        </is>
      </c>
      <c r="AS242" s="5" t="inlineStr">
        <is>
          <t>High</t>
        </is>
      </c>
      <c r="AT242" s="5" t="inlineStr">
        <is>
          <t>Filmography notes: 200th film; Also playback singer for the song "Aukaat". Infobox gross '₹1.385 billion' has no nett/gross label and is not entered. Naina's affair with Arjun is her own; Badal Gupta has no romantic thread, so no Romances row is created. Wikipedia gives a worldwide gross of ₹138.49 crore with a domestic gross of ₹103.88 crore and overseas ₹34.61 crore, close to Box Office India's figures, which are used in the money columns. Budget conflict: Box Office India gives ₹37 crore and the Wikipedia infobox ₹10 crore, a wide gap; the trade figure is used in the column.</t>
        </is>
      </c>
    </row>
    <row r="243" ht="154" customHeight="1">
      <c r="A243" s="15" t="inlineStr">
        <is>
          <t>FILM-242</t>
        </is>
      </c>
      <c r="B243" s="5" t="inlineStr">
        <is>
          <t>Sye Raa Narasimha Reddy</t>
        </is>
      </c>
      <c r="C243" s="16" t="n">
        <v>43740</v>
      </c>
      <c r="D243" s="17" t="n">
        <v>2019</v>
      </c>
      <c r="E243" s="5" t="inlineStr">
        <is>
          <t>2010s</t>
        </is>
      </c>
      <c r="F243" s="5" t="inlineStr">
        <is>
          <t>Telugu</t>
        </is>
      </c>
      <c r="G243" s="5" t="inlineStr">
        <is>
          <t>Historical</t>
        </is>
      </c>
      <c r="H243" s="5" t="inlineStr">
        <is>
          <t>Action</t>
        </is>
      </c>
      <c r="I243" s="17" t="n">
        <v>171</v>
      </c>
      <c r="J243" s="5" t="inlineStr">
        <is>
          <t>Surender Reddy</t>
        </is>
      </c>
      <c r="K243" s="5" t="inlineStr">
        <is>
          <t>Ram Charan</t>
        </is>
      </c>
      <c r="L243" s="5" t="inlineStr">
        <is>
          <t>Excel Entertainment; Konidela Production Company</t>
        </is>
      </c>
      <c r="M243" s="5" t="inlineStr">
        <is>
          <t>Paruchuri brothers; Surender Reddy</t>
        </is>
      </c>
      <c r="N243" s="5" t="n"/>
      <c r="O243" s="5" t="inlineStr">
        <is>
          <t>Amit Trivedi</t>
        </is>
      </c>
      <c r="P243" s="5" t="inlineStr">
        <is>
          <t>Julius Packiam</t>
        </is>
      </c>
      <c r="Q243" s="5" t="inlineStr">
        <is>
          <t>Sirivennela Seetharama Sastry; Chandrabose; Anantha Sriram; Madhan Karky; Swanand Kirkire; Siju Thuravoor; Azad Varadaraj</t>
        </is>
      </c>
      <c r="R243" s="5" t="inlineStr">
        <is>
          <t>Guru Gosayi Venkanna</t>
        </is>
      </c>
      <c r="S243" s="5" t="n"/>
      <c r="T243" s="5" t="inlineStr">
        <is>
          <t>Extended special appearance</t>
        </is>
      </c>
      <c r="U243" s="18" t="n"/>
      <c r="V243" s="5" t="inlineStr">
        <is>
          <t>Sage and martial teacher</t>
        </is>
      </c>
      <c r="W243" s="5" t="inlineStr">
        <is>
          <t>Ascetic preceptor in early nineteenth-century Rayalaseema</t>
        </is>
      </c>
      <c r="X243" s="19" t="inlineStr">
        <is>
          <t>Gosayi Venkanna is the sage who trains the young Narasimha Reddy in combat and philosophy, arming the rebellion against the East India Company with both technique and conviction. He remains a presence in Reddy's cause and is later exiled from India along with Reddy's other supporters.</t>
        </is>
      </c>
      <c r="Y243" s="19" t="inlineStr">
        <is>
          <t>To temper a boy's vow of retaliation into a disciplined resistance</t>
        </is>
      </c>
      <c r="Z243" s="19" t="inlineStr">
        <is>
          <t>Preparing a rebellion against a colonial power that outguns it</t>
        </is>
      </c>
      <c r="AA243" s="19" t="n"/>
      <c r="AB243" s="19" t="inlineStr">
        <is>
          <t>Virtuous</t>
        </is>
      </c>
      <c r="AC243" s="5" t="inlineStr">
        <is>
          <t>Exiled from India with Avuku Raju and Reddy's other supporters</t>
        </is>
      </c>
      <c r="AD243" s="5" t="inlineStr">
        <is>
          <t>Nayanthara (Siddhamma) and Tamannaah Bhatia (Lakshmi), both paired with Chiranjeevi</t>
        </is>
      </c>
      <c r="AE243" s="5" t="inlineStr">
        <is>
          <t>None</t>
        </is>
      </c>
      <c r="AF243" s="20" t="n">
        <v>0</v>
      </c>
      <c r="AG243" s="19" t="inlineStr">
        <is>
          <t>No meaningful romance</t>
        </is>
      </c>
      <c r="AH243" s="5" t="inlineStr">
        <is>
          <t>₹200–300 crore</t>
        </is>
      </c>
      <c r="AI243" s="5" t="n"/>
      <c r="AJ243" s="5" t="n"/>
      <c r="AK243" s="5" t="n"/>
      <c r="AL243" s="21" t="n">
        <v>240</v>
      </c>
      <c r="AM243" s="5" t="inlineStr">
        <is>
          <t>INR crore</t>
        </is>
      </c>
      <c r="AN243" s="5" t="n"/>
      <c r="AO243" s="18" t="n"/>
      <c r="AP243" s="19" t="inlineStr">
        <is>
          <t>DNA India gave 3.5/5, writing that the film 'has enough strength to start a rebellion even today', though other coverage found that 'despite impressive performances, particularly by Amitabh Bachchan, the film's lengthy runtime and uneven pacing fail to leave a lasting impact'.</t>
        </is>
      </c>
      <c r="AQ243" s="19" t="n"/>
      <c r="AR243" s="5" t="inlineStr">
        <is>
          <t>SOURCE-001; SOURCE-243; SOURCE-242</t>
        </is>
      </c>
      <c r="AS243" s="5" t="inlineStr">
        <is>
          <t>Medium</t>
        </is>
      </c>
      <c r="AT243" s="5" t="inlineStr">
        <is>
          <t>Filmography notes: Telugu film; Special appearance. Infobox gross '₹240 crore' has no nett/gross label and is not entered. Not listed by Box Office India (a Telugu release); the worldwide gross of ₹240 crore and the ₹200–300 crore budget range are Wikipedia's, both labelled. The article states that this marked Bachchan's Telugu-cinema debut, which conflicts with Manam (FILM-221, 2014), where his own blog described a quick cameo as his Telugu debut; Manam is the earlier release and the claim here is recorded as unreliable.</t>
        </is>
      </c>
    </row>
    <row r="244" ht="94" customHeight="1">
      <c r="A244" s="15" t="inlineStr">
        <is>
          <t>FILM-243</t>
        </is>
      </c>
      <c r="B244" s="5" t="inlineStr">
        <is>
          <t>AB Aani CD</t>
        </is>
      </c>
      <c r="C244" s="16" t="n">
        <v>43952</v>
      </c>
      <c r="D244" s="17" t="n">
        <v>2020</v>
      </c>
      <c r="E244" s="5" t="inlineStr">
        <is>
          <t>2020s</t>
        </is>
      </c>
      <c r="F244" s="5" t="inlineStr">
        <is>
          <t>Marathi</t>
        </is>
      </c>
      <c r="G244" s="5" t="inlineStr">
        <is>
          <t>Comedy</t>
        </is>
      </c>
      <c r="H244" s="5" t="n"/>
      <c r="I244" s="17" t="n">
        <v>153</v>
      </c>
      <c r="J244" s="5" t="inlineStr">
        <is>
          <t>Milind Lele</t>
        </is>
      </c>
      <c r="K244" s="5" t="inlineStr">
        <is>
          <t>Abhayananad Singh; Akshay Bardapurkar; Arvind Reddy; Krishna Persaud; Piyush Singh</t>
        </is>
      </c>
      <c r="L244" s="5" t="inlineStr">
        <is>
          <t>Planet Marathi; Golden Ratio Films; KV Reddy Productions</t>
        </is>
      </c>
      <c r="M244" s="5" t="inlineStr">
        <is>
          <t>Hemant Edlabadkar</t>
        </is>
      </c>
      <c r="N244" s="5" t="n"/>
      <c r="O244" s="5" t="inlineStr">
        <is>
          <t>Rahul Ranade</t>
        </is>
      </c>
      <c r="P244" s="5" t="n"/>
      <c r="Q244" s="5" t="inlineStr">
        <is>
          <t>Vaibhav Joshi</t>
        </is>
      </c>
      <c r="R244" s="5" t="inlineStr">
        <is>
          <t>Himself</t>
        </is>
      </c>
      <c r="S244" s="5" t="n"/>
      <c r="T244" s="5" t="inlineStr">
        <is>
          <t>Self appearance</t>
        </is>
      </c>
      <c r="U244" s="18" t="n"/>
      <c r="V244" s="5" t="inlineStr">
        <is>
          <t>Film star (himself)</t>
        </is>
      </c>
      <c r="W244" s="5" t="n"/>
      <c r="X244" s="19" t="inlineStr">
        <is>
          <t>Bachchan appears as himself in a Marathi comedy whose title pairs his initials with those of Chandrakant Deshpande, an elderly man whose life revolves around the star. The guest appearance pays off the devotion the film is built on.</t>
        </is>
      </c>
      <c r="Y244" s="19" t="n"/>
      <c r="Z244" s="19" t="n"/>
      <c r="AA244" s="19" t="n"/>
      <c r="AB244" s="19" t="n"/>
      <c r="AC244" s="5" t="n"/>
      <c r="AD244" s="5" t="n"/>
      <c r="AE244" s="5" t="inlineStr">
        <is>
          <t>None</t>
        </is>
      </c>
      <c r="AF244" s="20" t="n">
        <v>0</v>
      </c>
      <c r="AG244" s="19" t="inlineStr">
        <is>
          <t>No meaningful romance</t>
        </is>
      </c>
      <c r="AH244" s="5" t="n"/>
      <c r="AI244" s="5" t="n"/>
      <c r="AJ244" s="5" t="n"/>
      <c r="AK244" s="5" t="n"/>
      <c r="AL244" s="5" t="n"/>
      <c r="AM244" s="5" t="n"/>
      <c r="AN244" s="5" t="n"/>
      <c r="AO244" s="18" t="n"/>
      <c r="AP244" s="19" t="inlineStr">
        <is>
          <t>No fetched review assesses his appearance.</t>
        </is>
      </c>
      <c r="AQ244" s="19" t="inlineStr">
        <is>
          <t>Wikipedia files the film under cultural depictions of Amitabh Bachchan; the title translates as 'AB and CD'.</t>
        </is>
      </c>
      <c r="AR244" s="5" t="inlineStr">
        <is>
          <t>SOURCE-001; SOURCE-244</t>
        </is>
      </c>
      <c r="AS244" s="5" t="inlineStr">
        <is>
          <t>Medium</t>
        </is>
      </c>
      <c r="AT244" s="5" t="inlineStr">
        <is>
          <t>Filmography notes: Marathi film; Guest appearance. A Marathi film directed by Milind Lele, not listed by Box Office India. The article has no plot section; the premise is taken from the lead and cast sections. Vikram Gokhale plays CD, whose grandson's story frames the film.</t>
        </is>
      </c>
    </row>
    <row r="245" ht="109" customHeight="1">
      <c r="A245" s="15" t="inlineStr">
        <is>
          <t>FILM-244</t>
        </is>
      </c>
      <c r="B245" s="5" t="inlineStr">
        <is>
          <t>Ghoomketu</t>
        </is>
      </c>
      <c r="C245" s="16" t="n">
        <v>43973</v>
      </c>
      <c r="D245" s="17" t="n">
        <v>2020</v>
      </c>
      <c r="E245" s="5" t="inlineStr">
        <is>
          <t>2020s</t>
        </is>
      </c>
      <c r="F245" s="5" t="inlineStr">
        <is>
          <t>Hindi</t>
        </is>
      </c>
      <c r="G245" s="5" t="inlineStr">
        <is>
          <t>Comedy</t>
        </is>
      </c>
      <c r="H245" s="5" t="inlineStr">
        <is>
          <t>Satire</t>
        </is>
      </c>
      <c r="I245" s="18" t="n"/>
      <c r="J245" s="5" t="inlineStr">
        <is>
          <t>Pushpendra Nath Mishra</t>
        </is>
      </c>
      <c r="K245" s="5" t="inlineStr">
        <is>
          <t>Anurag Kashyap; Vikas Bahl; Sony Pictures Networks Productions</t>
        </is>
      </c>
      <c r="L245" s="5" t="inlineStr">
        <is>
          <t>Phantom Films; Sony Pictures Networks</t>
        </is>
      </c>
      <c r="M245" s="5" t="inlineStr">
        <is>
          <t>Pushpendra Nath Mishra</t>
        </is>
      </c>
      <c r="N245" s="5" t="n"/>
      <c r="O245" s="5" t="inlineStr">
        <is>
          <t>Sneha Khanwalkar; Jasleen Royal</t>
        </is>
      </c>
      <c r="P245" s="5" t="inlineStr">
        <is>
          <t>Zubin Balaporia</t>
        </is>
      </c>
      <c r="Q245" s="5" t="inlineStr">
        <is>
          <t>Pushpendra Nath Mishra</t>
        </is>
      </c>
      <c r="R245" s="5" t="inlineStr">
        <is>
          <t>Himself</t>
        </is>
      </c>
      <c r="S245" s="5" t="n"/>
      <c r="T245" s="5" t="inlineStr">
        <is>
          <t>Self appearance</t>
        </is>
      </c>
      <c r="U245" s="18" t="n"/>
      <c r="V245" s="5" t="inlineStr">
        <is>
          <t>Film star (himself)</t>
        </is>
      </c>
      <c r="W245" s="5" t="n"/>
      <c r="X245" s="19" t="inlineStr">
        <is>
          <t>Bachchan appears as himself in a cameo in this satire about a village boy who runs away to Mumbai to become a screenwriter, joining a string of star cameos that stand in for the film industry the hero cannot break into.</t>
        </is>
      </c>
      <c r="Y245" s="19" t="n"/>
      <c r="Z245" s="19" t="n"/>
      <c r="AA245" s="19" t="n"/>
      <c r="AB245" s="19" t="n"/>
      <c r="AC245" s="5" t="n"/>
      <c r="AD245" s="5" t="n"/>
      <c r="AE245" s="5" t="inlineStr">
        <is>
          <t>None</t>
        </is>
      </c>
      <c r="AF245" s="20" t="n">
        <v>0</v>
      </c>
      <c r="AG245" s="19" t="inlineStr">
        <is>
          <t>No meaningful romance</t>
        </is>
      </c>
      <c r="AH245" s="5" t="n"/>
      <c r="AI245" s="5" t="n"/>
      <c r="AJ245" s="5" t="n"/>
      <c r="AK245" s="5" t="n"/>
      <c r="AL245" s="5" t="n"/>
      <c r="AM245" s="5" t="n"/>
      <c r="AN245" s="5" t="n"/>
      <c r="AO245" s="18" t="n"/>
      <c r="AP245" s="19" t="inlineStr">
        <is>
          <t>No fetched review assesses his appearance.</t>
        </is>
      </c>
      <c r="AQ245" s="19" t="n"/>
      <c r="AR245" s="5" t="inlineStr">
        <is>
          <t>SOURCE-001; SOURCE-245</t>
        </is>
      </c>
      <c r="AS245" s="5" t="inlineStr">
        <is>
          <t>Medium</t>
        </is>
      </c>
      <c r="AT245" s="5" t="inlineStr">
        <is>
          <t>Filmography notes: Guest appearance. Released direct to streaming on ZEE5 in May 2020 during the COVID-19 closure of cinemas, so there is no theatrical box office and Box Office India does not list it. Ranveer Singh, Sonakshi Sinha, Chitrangada Singh, Lauren Gottlieb, Huma Qureshi and Nikkhil Advani also appear as themselves.</t>
        </is>
      </c>
    </row>
    <row r="246" ht="109" customHeight="1">
      <c r="A246" s="15" t="inlineStr">
        <is>
          <t>FILM-245</t>
        </is>
      </c>
      <c r="B246" s="5" t="inlineStr">
        <is>
          <t>Gulabo Sitabo</t>
        </is>
      </c>
      <c r="C246" s="16" t="n">
        <v>43994</v>
      </c>
      <c r="D246" s="17" t="n">
        <v>2020</v>
      </c>
      <c r="E246" s="5" t="inlineStr">
        <is>
          <t>2020s</t>
        </is>
      </c>
      <c r="F246" s="5" t="inlineStr">
        <is>
          <t>Hindi</t>
        </is>
      </c>
      <c r="G246" s="5" t="inlineStr">
        <is>
          <t>Comedy-drama</t>
        </is>
      </c>
      <c r="H246" s="5" t="inlineStr">
        <is>
          <t>Satire</t>
        </is>
      </c>
      <c r="I246" s="17" t="n">
        <v>125</v>
      </c>
      <c r="J246" s="5" t="inlineStr">
        <is>
          <t>Shoojit Sircar</t>
        </is>
      </c>
      <c r="K246" s="5" t="inlineStr">
        <is>
          <t>Ronnie Lahiri; Sheel Kumar</t>
        </is>
      </c>
      <c r="L246" s="5" t="inlineStr">
        <is>
          <t>Rising Sun Films; Kino Works</t>
        </is>
      </c>
      <c r="M246" s="5" t="inlineStr">
        <is>
          <t>Juhi Chaturvedi</t>
        </is>
      </c>
      <c r="N246" s="5" t="n"/>
      <c r="O246" s="5" t="inlineStr">
        <is>
          <t>Anuj Garg; Shantanu Moitra; Abhishek Arora</t>
        </is>
      </c>
      <c r="P246" s="5" t="inlineStr">
        <is>
          <t>Shantanu Moitra</t>
        </is>
      </c>
      <c r="Q246" s="5" t="n"/>
      <c r="R246" s="5" t="inlineStr">
        <is>
          <t>Chunnan (Mirza) Nawab</t>
        </is>
      </c>
      <c r="S246" s="5" t="n"/>
      <c r="T246" s="5" t="inlineStr">
        <is>
          <t>Co-lead</t>
        </is>
      </c>
      <c r="U246" s="20" t="n">
        <v>1</v>
      </c>
      <c r="V246" s="5" t="inlineStr">
        <is>
          <t>Caretaker of his wife's mansion; petty landlord</t>
        </is>
      </c>
      <c r="W246" s="5" t="inlineStr">
        <is>
          <t>Impoverished Lucknow gentry; a resident son-in-law living on his wife's property</t>
        </is>
      </c>
      <c r="X246" s="19" t="inlineStr">
        <is>
          <t>Mirza is a 78-year-old miser married to a woman seventeen years his senior, running her crumbling Lucknow haveli and waiting for her death so it will pass to him. He feuds endlessly with his tenant Baankey over thirty rupees of rent, schemes with a lawyer to forge his wife's consent, and loses everything when she proves to have had her own plan.</t>
        </is>
      </c>
      <c r="Y246" s="19" t="inlineStr">
        <is>
          <t>To own Fatima Mahal outright, which requires outliving his wife</t>
        </is>
      </c>
      <c r="Z246" s="19" t="inlineStr">
        <is>
          <t>A grasping caretaker against his tenant, the state and finally his own wife</t>
        </is>
      </c>
      <c r="AA246" s="19" t="inlineStr">
        <is>
          <t>No redemption: he schemes, is outmanoeuvred, and ends with nothing but the bicycle he began with</t>
        </is>
      </c>
      <c r="AB246" s="19" t="inlineStr">
        <is>
          <t>Petty and self-serving</t>
        </is>
      </c>
      <c r="AC246" s="5" t="inlineStr">
        <is>
          <t>Loses the mansion when Begum sells it to her lover for a rupee; left shut out and empty-handed</t>
        </is>
      </c>
      <c r="AD246" s="5" t="inlineStr">
        <is>
          <t>Farrukh Jaffar (Fatima Begum)</t>
        </is>
      </c>
      <c r="AE246" s="5" t="inlineStr">
        <is>
          <t>Secondary</t>
        </is>
      </c>
      <c r="AF246" s="20" t="n">
        <v>4</v>
      </c>
      <c r="AG246" s="19" t="inlineStr">
        <is>
          <t>Marriage under strain</t>
        </is>
      </c>
      <c r="AH246" s="5" t="n"/>
      <c r="AI246" s="5" t="n"/>
      <c r="AJ246" s="5" t="n"/>
      <c r="AK246" s="5" t="n"/>
      <c r="AL246" s="5" t="n"/>
      <c r="AM246" s="5" t="n"/>
      <c r="AN246" s="5" t="n"/>
      <c r="AO246" s="18" t="n"/>
      <c r="AP246" s="19" t="inlineStr">
        <is>
          <t>Bollywood Hungama called it 'a decent entertainer despite the lack of humour and an average script', and other reviews praised Bachchan's immersion — 'he sinks into the character and every facet of it' — while a dissenting critic held that 'make-up and props are doing most of the work, work that ultimately serves to distance actor from audience'.</t>
        </is>
      </c>
      <c r="AQ246" s="19" t="inlineStr">
        <is>
          <t>One of the first major Hindi films to bypass cinemas for a streaming premiere during the COVID-19 pandemic.</t>
        </is>
      </c>
      <c r="AR246" s="5" t="inlineStr">
        <is>
          <t>SOURCE-001; SOURCE-246; SOURCE-575</t>
        </is>
      </c>
      <c r="AS246" s="5" t="inlineStr">
        <is>
          <t>High</t>
        </is>
      </c>
      <c r="AT246" s="5" t="inlineStr">
        <is>
          <t>Released direct to Amazon Prime Video in June 2020 because cinemas were closed for the COVID-19 pandemic, so there is no theatrical box office and Box Office India does not list it. The marriage to Fatima Begum is recorded as PAIR-095: it is mercenary rather than romantic, but it has a clear nature, development and outcome, and it decides the plot.</t>
        </is>
      </c>
    </row>
    <row r="247" ht="124" customHeight="1">
      <c r="A247" s="15" t="inlineStr">
        <is>
          <t>FILM-246</t>
        </is>
      </c>
      <c r="B247" s="5" t="inlineStr">
        <is>
          <t>Chehre</t>
        </is>
      </c>
      <c r="C247" s="16" t="n">
        <v>44435</v>
      </c>
      <c r="D247" s="17" t="n">
        <v>2021</v>
      </c>
      <c r="E247" s="5" t="inlineStr">
        <is>
          <t>2020s</t>
        </is>
      </c>
      <c r="F247" s="5" t="inlineStr">
        <is>
          <t>Hindi</t>
        </is>
      </c>
      <c r="G247" s="5" t="inlineStr">
        <is>
          <t>Mystery thriller</t>
        </is>
      </c>
      <c r="H247" s="5" t="inlineStr">
        <is>
          <t>Drama</t>
        </is>
      </c>
      <c r="I247" s="17" t="n">
        <v>139</v>
      </c>
      <c r="J247" s="5" t="inlineStr">
        <is>
          <t>Rumi Jaffery</t>
        </is>
      </c>
      <c r="K247" s="5" t="inlineStr">
        <is>
          <t>Anand Pandit; Vaishal Shah (Co-producer)</t>
        </is>
      </c>
      <c r="L247" s="5" t="inlineStr">
        <is>
          <t>Anand Pandit Motion Pictures; Saraswati Entertainment Private Limited</t>
        </is>
      </c>
      <c r="M247" s="5" t="inlineStr">
        <is>
          <t>Ranjit Kapoor; Rumi Jaffery</t>
        </is>
      </c>
      <c r="N247" s="5" t="inlineStr">
        <is>
          <t>Based on A Dangerous Game by Friedrich Dürrenmatt</t>
        </is>
      </c>
      <c r="O247" s="5" t="inlineStr">
        <is>
          <t>Vishal–Shekhar; Gourov Dasgupta</t>
        </is>
      </c>
      <c r="P247" s="5" t="inlineStr">
        <is>
          <t>Clinton Cerejo</t>
        </is>
      </c>
      <c r="Q247" s="5" t="inlineStr">
        <is>
          <t>Farhan Memon; Rumy Jafry</t>
        </is>
      </c>
      <c r="R247" s="5" t="inlineStr">
        <is>
          <t>Advocate Lateef Zaidi</t>
        </is>
      </c>
      <c r="S247" s="5" t="n"/>
      <c r="T247" s="5" t="inlineStr">
        <is>
          <t>Co-lead</t>
        </is>
      </c>
      <c r="U247" s="20" t="n">
        <v>1</v>
      </c>
      <c r="V247" s="5" t="inlineStr">
        <is>
          <t>Retired public prosecutor</t>
        </is>
      </c>
      <c r="W247" s="5" t="inlineStr">
        <is>
          <t>Retired legal fraternity, wintering in a remote mountain house</t>
        </is>
      </c>
      <c r="X247" s="19" t="inlineStr">
        <is>
          <t>Lateef Zaidi is the prosecutor in a mock trial that a group of retired legal men stage for sport on stranded travellers. He selects the tycoon Sameer Mehra as their subject, draws out an affair and then a murder by sheer force of questioning, and presses on as the game stops being a game.</t>
        </is>
      </c>
      <c r="Y247" s="19" t="inlineStr">
        <is>
          <t>To extract a confession the real courts never obtained, and to win the game he has staked his reputation on</t>
        </is>
      </c>
      <c r="Z247" s="19" t="inlineStr">
        <is>
          <t>A prosecutor's relentless inquiry against a confident man's concealment</t>
        </is>
      </c>
      <c r="AA247" s="19" t="inlineStr">
        <is>
          <t>From genial host to implacable inquisitor as the mock trial turns real</t>
        </is>
      </c>
      <c r="AB247" s="19" t="inlineStr">
        <is>
          <t>Righteous but operating outside the law</t>
        </is>
      </c>
      <c r="AC247" s="5" t="inlineStr">
        <is>
          <t>Proves Sameer's guilt, with the mock trial's verdict carried into effect</t>
        </is>
      </c>
      <c r="AD247" s="5" t="inlineStr">
        <is>
          <t>Krystle D'Souza (Natasha Oswal, paired with Emraan Hashmi); Rhea Chakraborty (Anna Mathews)</t>
        </is>
      </c>
      <c r="AE247" s="5" t="inlineStr">
        <is>
          <t>None</t>
        </is>
      </c>
      <c r="AF247" s="20" t="n">
        <v>0</v>
      </c>
      <c r="AG247" s="19" t="inlineStr">
        <is>
          <t>No meaningful romance</t>
        </is>
      </c>
      <c r="AH247" s="21" t="n">
        <v>30</v>
      </c>
      <c r="AI247" s="21" t="n">
        <v>5.04</v>
      </c>
      <c r="AJ247" s="21" t="n">
        <v>5.93</v>
      </c>
      <c r="AK247" s="5" t="n"/>
      <c r="AL247" s="21" t="n">
        <v>8.27</v>
      </c>
      <c r="AM247" s="5" t="inlineStr">
        <is>
          <t>INR crore</t>
        </is>
      </c>
      <c r="AN247" s="5" t="inlineStr">
        <is>
          <t>Disaster (Box Office India)</t>
        </is>
      </c>
      <c r="AO247" s="18" t="n"/>
      <c r="AP247" s="19" t="inlineStr">
        <is>
          <t>Bollywood Hungama judged it 'a well-made film which rests on a unique plot and bravura performances', noted that 'Amitabh Bachchan's entry is clap worthy', and drew the comparison with his 'No Means No' speech in Pink.</t>
        </is>
      </c>
      <c r="AQ247" s="19" t="n"/>
      <c r="AR247" s="5" t="inlineStr">
        <is>
          <t>SOURCE-001; SOURCE-247; SOURCE-566; SOURCE-576</t>
        </is>
      </c>
      <c r="AS247" s="5" t="inlineStr">
        <is>
          <t>High</t>
        </is>
      </c>
      <c r="AT247" s="5" t="inlineStr">
        <is>
          <t>Filmography notes: Also playback singer for the song "Chehre - Title Track". Infobox gross '₹8.26 crore' has no nett/gross label and is not entered. The affair in the plot is Sameer's with Natasha Oswal; Lateef has no romantic thread, so no Romances row is created. Budget conflict: Box Office India gives ₹30 crore and the Wikipedia infobox ₹25 crore; the trade figure is used in the column.</t>
        </is>
      </c>
    </row>
    <row r="248" ht="139" customHeight="1">
      <c r="A248" s="15" t="inlineStr">
        <is>
          <t>FILM-247</t>
        </is>
      </c>
      <c r="B248" s="5" t="inlineStr">
        <is>
          <t>Jhund</t>
        </is>
      </c>
      <c r="C248" s="16" t="n">
        <v>44624</v>
      </c>
      <c r="D248" s="17" t="n">
        <v>2022</v>
      </c>
      <c r="E248" s="5" t="inlineStr">
        <is>
          <t>2020s</t>
        </is>
      </c>
      <c r="F248" s="5" t="inlineStr">
        <is>
          <t>Hindi</t>
        </is>
      </c>
      <c r="G248" s="5" t="inlineStr">
        <is>
          <t>Sports drama</t>
        </is>
      </c>
      <c r="H248" s="5" t="inlineStr">
        <is>
          <t>Social drama</t>
        </is>
      </c>
      <c r="I248" s="17" t="n">
        <v>176</v>
      </c>
      <c r="J248" s="5" t="inlineStr">
        <is>
          <t>Nagraj Manjule</t>
        </is>
      </c>
      <c r="K248" s="5" t="inlineStr">
        <is>
          <t>Bhushan Kumar; Krishan Kumar; Sandip Singh; Raaj Hiremath; Savita Raj Hiremath; Nagraj Manjule; Gargee Kulkarni; Meenu Arora</t>
        </is>
      </c>
      <c r="L248" s="5" t="inlineStr">
        <is>
          <t>T-Series; Tandav Films Entertainment Pvt.Ltd; Aatpaat Films; Cloud 9 Pictures</t>
        </is>
      </c>
      <c r="M248" s="5" t="inlineStr">
        <is>
          <t>Nagraj Manjule</t>
        </is>
      </c>
      <c r="N248" s="5" t="n"/>
      <c r="O248" s="5" t="inlineStr">
        <is>
          <t>Ajay–Atul</t>
        </is>
      </c>
      <c r="P248" s="5" t="inlineStr">
        <is>
          <t>Saket Kanetkar</t>
        </is>
      </c>
      <c r="Q248" s="5" t="inlineStr">
        <is>
          <t>Amitabh Bhattacharya</t>
        </is>
      </c>
      <c r="R248" s="5" t="inlineStr">
        <is>
          <t>Vijay Borade</t>
        </is>
      </c>
      <c r="S248" s="5" t="n"/>
      <c r="T248" s="5" t="inlineStr">
        <is>
          <t>Lead</t>
        </is>
      </c>
      <c r="U248" s="20" t="n">
        <v>1</v>
      </c>
      <c r="V248" s="5" t="inlineStr">
        <is>
          <t>College sports teacher nearing retirement</t>
        </is>
      </c>
      <c r="W248" s="5" t="inlineStr">
        <is>
          <t>Middle-class Nagpur, working beside a slum</t>
        </is>
      </c>
      <c r="X248" s="19" t="inlineStr">
        <is>
          <t>Vijay Borade, a sports teacher on the edge of retirement, sees slum youths kicking a plastic box outside his college and pays them to play football for half an hour. Out of that he builds a team, forces the college to play them, and then fights the documentary obstacles — no birth certificates, no passports, criminal records — that keep the poor off the field.</t>
        </is>
      </c>
      <c r="Y248" s="19" t="inlineStr">
        <is>
          <t>To give slum youths a route out through the game, and to make institutions admit them</t>
        </is>
      </c>
      <c r="Z248" s="19" t="inlineStr">
        <is>
          <t>One teacher against the class contempt and bureaucratic exclusion facing his players</t>
        </is>
      </c>
      <c r="AA248" s="19" t="inlineStr">
        <is>
          <t>From a retiring teacher's idle curiosity to a sustained institutional fight on his players' behalf</t>
        </is>
      </c>
      <c r="AB248" s="19" t="inlineStr">
        <is>
          <t>Principled</t>
        </is>
      </c>
      <c r="AC248" s="5" t="inlineStr">
        <is>
          <t>Sees his team recognised and playing, his retirement given a purpose</t>
        </is>
      </c>
      <c r="AD248" s="5" t="inlineStr">
        <is>
          <t>Chhaya Kadam (Ranjana Borade, his wife); Rinku Rajguru (Monica)</t>
        </is>
      </c>
      <c r="AE248" s="5" t="inlineStr">
        <is>
          <t>Minor</t>
        </is>
      </c>
      <c r="AF248" s="20" t="n">
        <v>1</v>
      </c>
      <c r="AG248" s="19" t="inlineStr">
        <is>
          <t>Established relationship</t>
        </is>
      </c>
      <c r="AH248" s="21" t="n">
        <v>38</v>
      </c>
      <c r="AI248" s="21" t="n">
        <v>14.3</v>
      </c>
      <c r="AJ248" s="21" t="n">
        <v>17.13</v>
      </c>
      <c r="AK248" s="5" t="n"/>
      <c r="AL248" s="21" t="n">
        <v>17.13</v>
      </c>
      <c r="AM248" s="5" t="inlineStr">
        <is>
          <t>INR crore</t>
        </is>
      </c>
      <c r="AN248" s="5" t="inlineStr">
        <is>
          <t>Flop (Box Office India)</t>
        </is>
      </c>
      <c r="AO248" s="18" t="n"/>
      <c r="AP248" s="19" t="inlineStr">
        <is>
          <t>Taran Adarsh (Bollywood Hungama) gave 4/5, calling writing, direction and performance its major strengths. Stutee Ghosh (The Quint, 4/5) praised its 'determined eagerness to not please and to not treat Bachchan as the star'. Shubhra Gupta (Indian Express, 2/5) dissented, writing that the film 'can never quite make up its mind whether it wants to treat Amitabh Bachchan's Borade as a hero, or focus the spotlight on the hardscrabble lives of the slum kids'.</t>
        </is>
      </c>
      <c r="AQ248" s="19" t="inlineStr">
        <is>
          <t>Based on the real Nagpur teacher Vijay Barse and his Slum Soccer movement; Nagraj Manjule's first Hindi film.</t>
        </is>
      </c>
      <c r="AR248" s="5" t="inlineStr">
        <is>
          <t>SOURCE-001; SOURCE-248; SOURCE-567; SOURCE-577</t>
        </is>
      </c>
      <c r="AS248" s="5" t="inlineStr">
        <is>
          <t>High</t>
        </is>
      </c>
      <c r="AT248" s="5" t="inlineStr">
        <is>
          <t>Infobox gross '₹15.16 crore' has no nett/gross label and is not entered. No Romances row: Ranjana Borade is an established wife in the household scenes with no development or outcome to score. Wikipedia reports a final collection of ₹29.6 crore against Box Office India's ₹17.13 crore India gross; the trade figures are used in the money columns. Budget conflict: Box Office India gives ₹38 crore and the Wikipedia infobox ₹22 crore; the trade figure is used in the column.</t>
        </is>
      </c>
    </row>
    <row r="249" ht="169" customHeight="1">
      <c r="A249" s="15" t="inlineStr">
        <is>
          <t>FILM-248</t>
        </is>
      </c>
      <c r="B249" s="5" t="inlineStr">
        <is>
          <t>Radhe Shyam</t>
        </is>
      </c>
      <c r="C249" s="16" t="n">
        <v>44631</v>
      </c>
      <c r="D249" s="17" t="n">
        <v>2022</v>
      </c>
      <c r="E249" s="5" t="inlineStr">
        <is>
          <t>2020s</t>
        </is>
      </c>
      <c r="F249" s="5" t="inlineStr">
        <is>
          <t>Telugu; Hindi</t>
        </is>
      </c>
      <c r="G249" s="5" t="inlineStr">
        <is>
          <t>Romance</t>
        </is>
      </c>
      <c r="H249" s="5" t="inlineStr">
        <is>
          <t>Fantasy</t>
        </is>
      </c>
      <c r="I249" s="17" t="n">
        <v>138</v>
      </c>
      <c r="J249" s="5" t="inlineStr">
        <is>
          <t>Radha Krishna Kumar</t>
        </is>
      </c>
      <c r="K249" s="5" t="inlineStr">
        <is>
          <t>Vamsi–Pramod; Praseedha; Bhushan Kumar</t>
        </is>
      </c>
      <c r="L249" s="5" t="inlineStr">
        <is>
          <t>UV Creations; T-Series Films</t>
        </is>
      </c>
      <c r="M249" s="5" t="inlineStr">
        <is>
          <t>Radha Krishna Kumar</t>
        </is>
      </c>
      <c r="N249" s="5" t="n"/>
      <c r="O249" s="5" t="inlineStr">
        <is>
          <t>Justin Prabhakaran (Telugu); Mithoon (Hindi); Manan Bhardwaj (Hindi); Amaal Mallik (Hindi)</t>
        </is>
      </c>
      <c r="P249" s="5" t="inlineStr">
        <is>
          <t>S. Thaman (Telugu); Sanchit Balhara; Ankit Balhara (Hindi)</t>
        </is>
      </c>
      <c r="Q249" s="5" t="n"/>
      <c r="R249" s="5" t="inlineStr">
        <is>
          <t>Narrator</t>
        </is>
      </c>
      <c r="S249" s="5" t="n"/>
      <c r="T249" s="5" t="inlineStr">
        <is>
          <t>Narrator</t>
        </is>
      </c>
      <c r="U249" s="18" t="n"/>
      <c r="V249" s="5" t="inlineStr">
        <is>
          <t>Narrator (voice)</t>
        </is>
      </c>
      <c r="W249" s="5" t="n"/>
      <c r="X249" s="19" t="inlineStr">
        <is>
          <t>Bachchan narrates the Hindi version of this period romance about a celebrated palmist who does not believe in love and the doctor whose fatal prognosis he refuses to accept. He appears in no scene.</t>
        </is>
      </c>
      <c r="Y249" s="19" t="n"/>
      <c r="Z249" s="19" t="n"/>
      <c r="AA249" s="19" t="n"/>
      <c r="AB249" s="19" t="n"/>
      <c r="AC249" s="5" t="n"/>
      <c r="AD249" s="5" t="n"/>
      <c r="AE249" s="5" t="inlineStr">
        <is>
          <t>None</t>
        </is>
      </c>
      <c r="AF249" s="20" t="n">
        <v>0</v>
      </c>
      <c r="AG249" s="19" t="inlineStr">
        <is>
          <t>No meaningful romance</t>
        </is>
      </c>
      <c r="AH249" s="21" t="n">
        <v>290</v>
      </c>
      <c r="AI249" s="21" t="n">
        <v>17.41</v>
      </c>
      <c r="AJ249" s="21" t="n">
        <v>20.93</v>
      </c>
      <c r="AK249" s="5" t="n"/>
      <c r="AL249" s="21" t="n">
        <v>20.93</v>
      </c>
      <c r="AM249" s="5" t="inlineStr">
        <is>
          <t>INR crore</t>
        </is>
      </c>
      <c r="AN249" s="5" t="inlineStr">
        <is>
          <t>Disaster (Box Office India)</t>
        </is>
      </c>
      <c r="AO249" s="18" t="n"/>
      <c r="AP249" s="19" t="inlineStr">
        <is>
          <t>Reviews were poor: Sangeetha Devi Dundoo (The Hindu) called it 'a colossal bore' and Hindustan Times found it 'packed with romance, songs, VFX, grand outdoors but not a lot of logic or good writing'. None assesses the narration.</t>
        </is>
      </c>
      <c r="AQ249" s="19" t="n"/>
      <c r="AR249" s="5" t="inlineStr">
        <is>
          <t>SOURCE-001; SOURCE-250; SOURCE-568</t>
        </is>
      </c>
      <c r="AS249" s="5" t="inlineStr">
        <is>
          <t>Medium</t>
        </is>
      </c>
      <c r="AT249" s="5" t="inlineStr">
        <is>
          <t>Filmography notes: Narrator for the Hindi version. Infobox gross '₹140–214 crore' has no nett/gross label and is not entered. S. S. Rajamouli narrates the Telugu version and Bachchan the Hindi one. The Box Office India figures are for the Hindi version; the makers claimed a worldwide gross of ₹165.18 crore across all versions, which Wikipedia notes was disputed by trade reporting. Budget conflict: Box Office India gives ₹290 crore while Wikipedia reports a range of ₹200–350 crore; the single trade figure is used in the column and the range is preserved here.</t>
        </is>
      </c>
    </row>
    <row r="250" ht="139" customHeight="1">
      <c r="A250" s="15" t="inlineStr">
        <is>
          <t>FILM-249</t>
        </is>
      </c>
      <c r="B250" s="5" t="inlineStr">
        <is>
          <t>Runway 34</t>
        </is>
      </c>
      <c r="C250" s="16" t="n">
        <v>44680</v>
      </c>
      <c r="D250" s="17" t="n">
        <v>2022</v>
      </c>
      <c r="E250" s="5" t="inlineStr">
        <is>
          <t>2020s</t>
        </is>
      </c>
      <c r="F250" s="5" t="inlineStr">
        <is>
          <t>Hindi</t>
        </is>
      </c>
      <c r="G250" s="5" t="inlineStr">
        <is>
          <t>Aviation thriller</t>
        </is>
      </c>
      <c r="H250" s="5" t="inlineStr">
        <is>
          <t>Courtroom drama</t>
        </is>
      </c>
      <c r="I250" s="17" t="n">
        <v>148</v>
      </c>
      <c r="J250" s="5" t="inlineStr">
        <is>
          <t>Ajay Devgn</t>
        </is>
      </c>
      <c r="K250" s="5" t="inlineStr">
        <is>
          <t>Ajay Devgn</t>
        </is>
      </c>
      <c r="L250" s="5" t="inlineStr">
        <is>
          <t>Bombay Stencil; Good Karma Films; White Falcon Films; Ajay Devgn FFilms</t>
        </is>
      </c>
      <c r="M250" s="5" t="inlineStr">
        <is>
          <t>Sandeep Kewlani; Aamil Keeyan Khan</t>
        </is>
      </c>
      <c r="N250" s="5" t="n"/>
      <c r="O250" s="5" t="inlineStr">
        <is>
          <t>Jasleen Royal</t>
        </is>
      </c>
      <c r="P250" s="5" t="n"/>
      <c r="Q250" s="5" t="n"/>
      <c r="R250" s="5" t="inlineStr">
        <is>
          <t>Narayan Vedant</t>
        </is>
      </c>
      <c r="S250" s="5" t="n"/>
      <c r="T250" s="5" t="inlineStr">
        <is>
          <t>Co-lead</t>
        </is>
      </c>
      <c r="U250" s="20" t="n">
        <v>1</v>
      </c>
      <c r="V250" s="5" t="inlineStr">
        <is>
          <t>Head of the Aircraft Accident Investigation Bureau</t>
        </is>
      </c>
      <c r="W250" s="5" t="inlineStr">
        <is>
          <t>Senior civil aviation officialdom</t>
        </is>
      </c>
      <c r="X250" s="19" t="inlineStr">
        <is>
          <t>Narayan Vedant leads the inquiry into a near-catastrophic landing, entering late and dominating the film's second half. He reprimands the air traffic controllers who lost the tapes, suspects the captain of drinking, breaks the co-pilot into admitting he landed with his eyes closed, and presses the case to its end.</t>
        </is>
      </c>
      <c r="Y250" s="19" t="inlineStr">
        <is>
          <t>To establish what actually happened on the flight deck, whatever the public verdict on the captain's heroism</t>
        </is>
      </c>
      <c r="Z250" s="19" t="inlineStr">
        <is>
          <t>An investigator's insistence on the record against a celebrated pilot's account of himself</t>
        </is>
      </c>
      <c r="AA250" s="19" t="n"/>
      <c r="AB250" s="19" t="inlineStr">
        <is>
          <t>Rigorous and uncompromising</t>
        </is>
      </c>
      <c r="AC250" s="5" t="inlineStr">
        <is>
          <t>Concludes the inquiry, his findings shaping the judgment on Captain Khanna</t>
        </is>
      </c>
      <c r="AD250" s="5" t="inlineStr">
        <is>
          <t>Rakul Preet Singh (Tanya Albuquerque); Aakanksha Singh (Samaira Khanna, paired with Ajay Devgn)</t>
        </is>
      </c>
      <c r="AE250" s="5" t="inlineStr">
        <is>
          <t>None</t>
        </is>
      </c>
      <c r="AF250" s="20" t="n">
        <v>0</v>
      </c>
      <c r="AG250" s="19" t="inlineStr">
        <is>
          <t>No meaningful romance</t>
        </is>
      </c>
      <c r="AH250" s="21" t="n">
        <v>105</v>
      </c>
      <c r="AI250" s="21" t="n">
        <v>33.52</v>
      </c>
      <c r="AJ250" s="21" t="n">
        <v>40.08</v>
      </c>
      <c r="AK250" s="5" t="n"/>
      <c r="AL250" s="21" t="n">
        <v>54.71</v>
      </c>
      <c r="AM250" s="5" t="inlineStr">
        <is>
          <t>INR crore</t>
        </is>
      </c>
      <c r="AN250" s="5" t="inlineStr">
        <is>
          <t>Disaster (Box Office India)</t>
        </is>
      </c>
      <c r="AO250" s="18" t="n"/>
      <c r="AP250" s="19" t="inlineStr">
        <is>
          <t>Bollywood Hungama wrote that 'the entry of Narayan Vedant in the second half enhances the excitement' and that Bachchan 'has a late entry but manages to obviously rock the show'. Critics were divided on the film: Rachana Dubey (Times of India) gave 4/5, while Anna M. M. Vetticad (Firstpost, 2.5/5) found it 'unmemorable' and one review held that for Bachchan and the other actors 'the path is riddled with air pockets caused by blurry writing'.</t>
        </is>
      </c>
      <c r="AQ250" s="19" t="n"/>
      <c r="AR250" s="5" t="inlineStr">
        <is>
          <t>SOURCE-001; SOURCE-249; SOURCE-569; SOURCE-578</t>
        </is>
      </c>
      <c r="AS250" s="5" t="inlineStr">
        <is>
          <t>High</t>
        </is>
      </c>
      <c r="AT250" s="5" t="inlineStr">
        <is>
          <t>Infobox gross '₹53.77 crore' has no nett/gross label and is not entered. Loosely based on the 2015 Jet Airways Doha-Kochi incident. Vedant appears only in the second half, but he carries the entire inquiry, so the role is recorded as Co-lead rather than Supporting. Budget conflict: Box Office India gives ₹105 crore and the Wikipedia infobox ₹100 crore; the trade figure is used in the column.</t>
        </is>
      </c>
    </row>
    <row r="251" ht="109" customHeight="1">
      <c r="A251" s="15" t="inlineStr">
        <is>
          <t>FILM-250</t>
        </is>
      </c>
      <c r="B251" s="5" t="inlineStr">
        <is>
          <t>Fakt Mahilao Maate</t>
        </is>
      </c>
      <c r="C251" s="16" t="n">
        <v>44792</v>
      </c>
      <c r="D251" s="17" t="n">
        <v>2022</v>
      </c>
      <c r="E251" s="5" t="inlineStr">
        <is>
          <t>2020s</t>
        </is>
      </c>
      <c r="F251" s="5" t="inlineStr">
        <is>
          <t>Gujarati</t>
        </is>
      </c>
      <c r="G251" s="5" t="inlineStr">
        <is>
          <t>Comedy</t>
        </is>
      </c>
      <c r="H251" s="5" t="inlineStr">
        <is>
          <t>Fantasy</t>
        </is>
      </c>
      <c r="I251" s="17" t="n">
        <v>137</v>
      </c>
      <c r="J251" s="5" t="inlineStr">
        <is>
          <t>Jay Bodas</t>
        </is>
      </c>
      <c r="K251" s="5" t="inlineStr">
        <is>
          <t>Anand Pandit; Vaishal Shah</t>
        </is>
      </c>
      <c r="L251" s="5" t="inlineStr">
        <is>
          <t>Anand Pandit Motion Pictures</t>
        </is>
      </c>
      <c r="M251" s="5" t="inlineStr">
        <is>
          <t>Karan Bhanushali</t>
        </is>
      </c>
      <c r="N251" s="5" t="n"/>
      <c r="O251" s="5" t="inlineStr">
        <is>
          <t>Kedar Bhargav; Bhargav Purohit</t>
        </is>
      </c>
      <c r="P251" s="5" t="n"/>
      <c r="Q251" s="5" t="n"/>
      <c r="R251" s="5" t="inlineStr">
        <is>
          <t>Kanji Parikh</t>
        </is>
      </c>
      <c r="S251" s="5" t="n"/>
      <c r="T251" s="5" t="inlineStr">
        <is>
          <t>Extended special appearance</t>
        </is>
      </c>
      <c r="U251" s="18" t="n"/>
      <c r="V251" s="5" t="inlineStr">
        <is>
          <t>Father of the protagonist</t>
        </is>
      </c>
      <c r="W251" s="5" t="inlineStr">
        <is>
          <t>Gujarati family household</t>
        </is>
      </c>
      <c r="X251" s="19" t="inlineStr">
        <is>
          <t>Bachchan plays Kanji Parikh, father to a young man who suddenly finds he can hear the thoughts of every woman around him. The part is a substantial guest turn performed in Gujarati, a language he had not acted in before.</t>
        </is>
      </c>
      <c r="Y251" s="19" t="n"/>
      <c r="Z251" s="19" t="n"/>
      <c r="AA251" s="19" t="n"/>
      <c r="AB251" s="19" t="n"/>
      <c r="AC251" s="5" t="n"/>
      <c r="AD251" s="5" t="n"/>
      <c r="AE251" s="5" t="inlineStr">
        <is>
          <t>None</t>
        </is>
      </c>
      <c r="AF251" s="20" t="n">
        <v>0</v>
      </c>
      <c r="AG251" s="19" t="inlineStr">
        <is>
          <t>No meaningful romance</t>
        </is>
      </c>
      <c r="AH251" s="5" t="n"/>
      <c r="AI251" s="5" t="n"/>
      <c r="AJ251" s="5" t="n"/>
      <c r="AK251" s="5" t="n"/>
      <c r="AL251" s="5" t="n"/>
      <c r="AM251" s="5" t="n"/>
      <c r="AN251" s="5" t="n"/>
      <c r="AO251" s="18" t="n"/>
      <c r="AP251" s="19" t="inlineStr">
        <is>
          <t>Rachana Joshi of Mid-Day wrote that the film 'should be watched to get the message along with the entertainment and to get the privilege of seeing megastar Amitabh Bachchan speaking Gujarati'.</t>
        </is>
      </c>
      <c r="AQ251" s="19" t="inlineStr">
        <is>
          <t>His first performance in Gujarati.</t>
        </is>
      </c>
      <c r="AR251" s="5" t="inlineStr">
        <is>
          <t>SOURCE-001; SOURCE-252</t>
        </is>
      </c>
      <c r="AS251" s="5" t="inlineStr">
        <is>
          <t>Medium</t>
        </is>
      </c>
      <c r="AT251" s="5" t="inlineStr">
        <is>
          <t>Filmography notes: Gujarati film; Special appearance. Infobox gross '₹20 crore' has no nett/gross label and is not entered. Not listed by Box Office India (a Gujarati release) and the article gives no box-office figures. His wife in the film, Ketki Parikh, is a minor presence with no depicted relationship, so no Romances row is created.</t>
        </is>
      </c>
    </row>
    <row r="252" ht="154" customHeight="1">
      <c r="A252" s="15" t="inlineStr">
        <is>
          <t>FILM-251</t>
        </is>
      </c>
      <c r="B252" s="5" t="inlineStr">
        <is>
          <t>Brahmāstra: Part One – Shiva</t>
        </is>
      </c>
      <c r="C252" s="16" t="n">
        <v>44813</v>
      </c>
      <c r="D252" s="17" t="n">
        <v>2022</v>
      </c>
      <c r="E252" s="5" t="inlineStr">
        <is>
          <t>2020s</t>
        </is>
      </c>
      <c r="F252" s="5" t="inlineStr">
        <is>
          <t>Hindi</t>
        </is>
      </c>
      <c r="G252" s="5" t="inlineStr">
        <is>
          <t>Fantasy</t>
        </is>
      </c>
      <c r="H252" s="5" t="inlineStr">
        <is>
          <t>Action</t>
        </is>
      </c>
      <c r="I252" s="17" t="n">
        <v>167</v>
      </c>
      <c r="J252" s="5" t="inlineStr">
        <is>
          <t>Ayan Mukerji</t>
        </is>
      </c>
      <c r="K252" s="5" t="inlineStr">
        <is>
          <t>Karan Johar; Apoorva Mehta; Hiroo Yash Johar; Namit Malhotra; Ayan Mukerji; Ranbir Kapoor; Marijke DeSouza</t>
        </is>
      </c>
      <c r="L252" s="5" t="inlineStr">
        <is>
          <t>Dharma Productions; Prime Focus Studios; Starlight Pictures; Magic Wand Films</t>
        </is>
      </c>
      <c r="M252" s="5" t="inlineStr">
        <is>
          <t>Ayan Mukerji; Hussain Dalal /</t>
        </is>
      </c>
      <c r="N252" s="5" t="n"/>
      <c r="O252" s="5" t="inlineStr">
        <is>
          <t>Pritam</t>
        </is>
      </c>
      <c r="P252" s="5" t="n"/>
      <c r="Q252" s="5" t="inlineStr">
        <is>
          <t>Amitabh Bhattacharya</t>
        </is>
      </c>
      <c r="R252" s="5" t="inlineStr">
        <is>
          <t>Raghu (Guruji)</t>
        </is>
      </c>
      <c r="S252" s="5" t="n"/>
      <c r="T252" s="5" t="inlineStr">
        <is>
          <t>Supporting</t>
        </is>
      </c>
      <c r="U252" s="20" t="n">
        <v>1</v>
      </c>
      <c r="V252" s="5" t="inlineStr">
        <is>
          <t>Guru of the Brahmānsh order</t>
        </is>
      </c>
      <c r="W252" s="5" t="inlineStr">
        <is>
          <t>Secret ascetic society guarding the astras</t>
        </is>
      </c>
      <c r="X252" s="19" t="inlineStr">
        <is>
          <t>Raghu, called Guruji, heads the Brahmānsh ashram that guards the fragments of the Brahmāstra. He conscripts Shiva into the order, trains the young astra-bearers, reveals that Shiva is the son of Dev and Amrita, and unlocks the hidden third fragment with the boy's blood.</t>
        </is>
      </c>
      <c r="Y252" s="19" t="inlineStr">
        <is>
          <t>To keep the Brahmāstra from being reassembled by Dev's servants, and to prepare Shiva for what he is</t>
        </is>
      </c>
      <c r="Z252" s="19" t="inlineStr">
        <is>
          <t>Guarding a weapon whose heir is the son of the man who once wielded it</t>
        </is>
      </c>
      <c r="AA252" s="19" t="n"/>
      <c r="AB252" s="19" t="inlineStr">
        <is>
          <t>Benevolent guardian</t>
        </is>
      </c>
      <c r="AC252" s="5" t="inlineStr">
        <is>
          <t>Survives, having set Shiva on the path the sequels are to follow</t>
        </is>
      </c>
      <c r="AD252" s="5" t="inlineStr">
        <is>
          <t>Alia Bhatt (Isha Chatterjee, paired with Ranbir Kapoor)</t>
        </is>
      </c>
      <c r="AE252" s="5" t="inlineStr">
        <is>
          <t>None</t>
        </is>
      </c>
      <c r="AF252" s="20" t="n">
        <v>0</v>
      </c>
      <c r="AG252" s="19" t="inlineStr">
        <is>
          <t>No meaningful romance</t>
        </is>
      </c>
      <c r="AH252" s="21" t="n">
        <v>400</v>
      </c>
      <c r="AI252" s="21" t="n">
        <v>230.23</v>
      </c>
      <c r="AJ252" s="21" t="n">
        <v>287.65</v>
      </c>
      <c r="AK252" s="5" t="n"/>
      <c r="AL252" s="21" t="n">
        <v>400.66</v>
      </c>
      <c r="AM252" s="5" t="inlineStr">
        <is>
          <t>INR crore</t>
        </is>
      </c>
      <c r="AN252" s="5" t="inlineStr">
        <is>
          <t>Hit (Box Office India year-end report)</t>
        </is>
      </c>
      <c r="AO252" s="18" t="n"/>
      <c r="AP252" s="19" t="inlineStr">
        <is>
          <t>Bollywood Hungama wrote simply that 'Amitabh Bachchan is lovely in a supporting role'. The film divided critics: Devesh Sharma (Filmfare, 3.5/5) praised its visual appeal, while Anuj Kumar (The Hindu) held that 'despite the presence of Ranbir Kapoor, Alia Bhatt and Amitabh Bachchan, the film's writing turns out to be its biggest drawback', and Pooja Biraia Jaiswal (The Week, 1/5) said the director 'has wasted the skills and popularity of Shah Rukh Khan, Nagarjuna, and of course, Amitabh Bachchan'.</t>
        </is>
      </c>
      <c r="AQ252" s="19" t="inlineStr">
        <is>
          <t>The opening film of the planned Āstraverse and the highest-grossing Hindi film overseas since the COVID-19 pandemic at the time of release.</t>
        </is>
      </c>
      <c r="AR252" s="5" t="inlineStr">
        <is>
          <t>SOURCE-001; SOURCE-251; SOURCE-570; SOURCE-579</t>
        </is>
      </c>
      <c r="AS252" s="5" t="inlineStr">
        <is>
          <t>High</t>
        </is>
      </c>
      <c r="AT252" s="5" t="inlineStr">
        <is>
          <t>Infobox gross '₹401.7–431 crore' has no nett/gross label and is not entered. Budget conflict: Box Office India gives ₹400 crore against the Wikipedia infobox range of ₹375–400 crore; the trade figure is used in the column. Wikipedia reports ₹320 crore in India and ₹111 crore overseas for a worldwide gross of ₹431 crore, against Box Office India's ₹400.66 crore; the trade figures are used in the money columns. Overseas gross of US$14.17 million is kept in the source row.</t>
        </is>
      </c>
    </row>
    <row r="253" ht="124" customHeight="1">
      <c r="A253" s="15" t="inlineStr">
        <is>
          <t>FILM-252</t>
        </is>
      </c>
      <c r="B253" s="5" t="inlineStr">
        <is>
          <t>Chup: Revenge of the Artist</t>
        </is>
      </c>
      <c r="C253" s="16" t="n">
        <v>44827</v>
      </c>
      <c r="D253" s="17" t="n">
        <v>2022</v>
      </c>
      <c r="E253" s="5" t="inlineStr">
        <is>
          <t>2020s</t>
        </is>
      </c>
      <c r="F253" s="5" t="inlineStr">
        <is>
          <t>Hindi</t>
        </is>
      </c>
      <c r="G253" s="5" t="inlineStr">
        <is>
          <t>Thriller</t>
        </is>
      </c>
      <c r="H253" s="5" t="inlineStr">
        <is>
          <t>Mystery</t>
        </is>
      </c>
      <c r="I253" s="17" t="n">
        <v>135</v>
      </c>
      <c r="J253" s="5" t="inlineStr">
        <is>
          <t>R. Balki</t>
        </is>
      </c>
      <c r="K253" s="5" t="inlineStr">
        <is>
          <t>Rakesh Jhunjhunwala; Anil Naidu; Jayantilal Gada; Gauri Shinde</t>
        </is>
      </c>
      <c r="L253" s="5" t="inlineStr">
        <is>
          <t>Pen Studios; Hope Productions</t>
        </is>
      </c>
      <c r="M253" s="5" t="inlineStr">
        <is>
          <t>R. Balki; Raja Sen; Rishi Virmani</t>
        </is>
      </c>
      <c r="N253" s="5" t="n"/>
      <c r="O253" s="5" t="inlineStr">
        <is>
          <t>Amit Trivedi; Sneha Khanwalkar; S. D. Burman</t>
        </is>
      </c>
      <c r="P253" s="5" t="inlineStr">
        <is>
          <t>Aman Pant</t>
        </is>
      </c>
      <c r="Q253" s="5" t="inlineStr">
        <is>
          <t>Swanand Kirkire; Sahir Ludhianvi</t>
        </is>
      </c>
      <c r="R253" s="5" t="inlineStr">
        <is>
          <t>Himself</t>
        </is>
      </c>
      <c r="S253" s="5" t="n"/>
      <c r="T253" s="5" t="inlineStr">
        <is>
          <t>Self appearance</t>
        </is>
      </c>
      <c r="U253" s="18" t="n"/>
      <c r="V253" s="5" t="inlineStr">
        <is>
          <t>Film star (himself)</t>
        </is>
      </c>
      <c r="W253" s="5" t="n"/>
      <c r="X253" s="19" t="inlineStr">
        <is>
          <t>Bachchan appears in a cameo, credited as Amit, in this thriller about a serial killer who murders film critics for their reviews. The appearance trades on his standing in the industry the film is arguing about.</t>
        </is>
      </c>
      <c r="Y253" s="19" t="n"/>
      <c r="Z253" s="19" t="n"/>
      <c r="AA253" s="19" t="n"/>
      <c r="AB253" s="19" t="n"/>
      <c r="AC253" s="5" t="n"/>
      <c r="AD253" s="5" t="n"/>
      <c r="AE253" s="5" t="inlineStr">
        <is>
          <t>None</t>
        </is>
      </c>
      <c r="AF253" s="20" t="n">
        <v>0</v>
      </c>
      <c r="AG253" s="19" t="inlineStr">
        <is>
          <t>No meaningful romance</t>
        </is>
      </c>
      <c r="AH253" s="21" t="n">
        <v>10</v>
      </c>
      <c r="AI253" s="21" t="n">
        <v>10.01</v>
      </c>
      <c r="AJ253" s="21" t="n">
        <v>12</v>
      </c>
      <c r="AK253" s="5" t="n"/>
      <c r="AL253" s="21" t="n">
        <v>12</v>
      </c>
      <c r="AM253" s="5" t="inlineStr">
        <is>
          <t>INR crore</t>
        </is>
      </c>
      <c r="AN253" s="5" t="inlineStr">
        <is>
          <t>Disaster (Box Office India)</t>
        </is>
      </c>
      <c r="AO253" s="18" t="n"/>
      <c r="AP253" s="19" t="inlineStr">
        <is>
          <t>No fetched review assesses his appearance.</t>
        </is>
      </c>
      <c r="AQ253" s="19" t="n"/>
      <c r="AR253" s="5" t="inlineStr">
        <is>
          <t>SOURCE-001; SOURCE-253; SOURCE-571</t>
        </is>
      </c>
      <c r="AS253" s="5" t="inlineStr">
        <is>
          <t>Medium</t>
        </is>
      </c>
      <c r="AT253" s="5" t="inlineStr">
        <is>
          <t>Filmography notes: Special appearance. Infobox gross '₹13 crore' has no nett/gross label and is not entered. The cast list credits the cameo as 'Amit' rather than as himself. The critic Raja Sen, whose Rediff review of Te3n is cited at FILM-228, appears in the film as a senior critic. Wikipedia gives a worldwide lifetime of ₹13 crore against Box Office India's ₹12 crore; the trade figure is used in the column.</t>
        </is>
      </c>
    </row>
    <row r="254" ht="139" customHeight="1">
      <c r="A254" s="15" t="inlineStr">
        <is>
          <t>FILM-253</t>
        </is>
      </c>
      <c r="B254" s="5" t="inlineStr">
        <is>
          <t>Goodbye</t>
        </is>
      </c>
      <c r="C254" s="16" t="n">
        <v>44841</v>
      </c>
      <c r="D254" s="17" t="n">
        <v>2022</v>
      </c>
      <c r="E254" s="5" t="inlineStr">
        <is>
          <t>2020s</t>
        </is>
      </c>
      <c r="F254" s="5" t="inlineStr">
        <is>
          <t>Hindi</t>
        </is>
      </c>
      <c r="G254" s="5" t="inlineStr">
        <is>
          <t>Comedy-drama</t>
        </is>
      </c>
      <c r="H254" s="5" t="inlineStr">
        <is>
          <t>Family</t>
        </is>
      </c>
      <c r="I254" s="17" t="n">
        <v>142</v>
      </c>
      <c r="J254" s="5" t="inlineStr">
        <is>
          <t>Vikas Bahl</t>
        </is>
      </c>
      <c r="K254" s="5" t="inlineStr">
        <is>
          <t>Shobha Kapoor; Ekta Kapoor; Viraj Savant; Vikas Bahl</t>
        </is>
      </c>
      <c r="L254" s="5" t="inlineStr">
        <is>
          <t>Good Co.; Balaji Motion Pictures; Saraswati Entertainment Pvt Ltd</t>
        </is>
      </c>
      <c r="M254" s="5" t="inlineStr">
        <is>
          <t>Vikas Bahl</t>
        </is>
      </c>
      <c r="N254" s="5" t="n"/>
      <c r="O254" s="5" t="inlineStr">
        <is>
          <t>Amit Trivedi</t>
        </is>
      </c>
      <c r="P254" s="5" t="n"/>
      <c r="Q254" s="5" t="inlineStr">
        <is>
          <t>Swanand Kirkire; Vikas Bahl; Amit Trivedi</t>
        </is>
      </c>
      <c r="R254" s="5" t="inlineStr">
        <is>
          <t>Harish Bhalla</t>
        </is>
      </c>
      <c r="S254" s="5" t="n"/>
      <c r="T254" s="5" t="inlineStr">
        <is>
          <t>Lead</t>
        </is>
      </c>
      <c r="U254" s="20" t="n">
        <v>1</v>
      </c>
      <c r="V254" s="5" t="inlineStr">
        <is>
          <t>Retired; widower and head of the household</t>
        </is>
      </c>
      <c r="W254" s="5" t="inlineStr">
        <is>
          <t>Punjabi family in Chandigarh</t>
        </is>
      </c>
      <c r="X254" s="19" t="inlineStr">
        <is>
          <t>Harish Bhalla loses his wife Gayatri without warning and must gather four scattered children for her funeral rites. He insists on the full observances against their indifference and his daughter's open resistance, quarrels with all of them, and comes by degrees to a grief he can share rather than impose.</t>
        </is>
      </c>
      <c r="Y254" s="19" t="inlineStr">
        <is>
          <t>To see his wife's last rites properly performed and his children brought back into one house</t>
        </is>
      </c>
      <c r="Z254" s="19" t="inlineStr">
        <is>
          <t>A father's insistence on ritual and propriety against children who have moved away from both</t>
        </is>
      </c>
      <c r="AA254" s="19" t="inlineStr">
        <is>
          <t>From angry, controlling grief to acceptance and reconciliation with his daughter</t>
        </is>
      </c>
      <c r="AB254" s="19" t="inlineStr">
        <is>
          <t>Decent but overbearing</t>
        </is>
      </c>
      <c r="AC254" s="5" t="inlineStr">
        <is>
          <t>Reconciled with his children, the rites completed and the loss absorbed</t>
        </is>
      </c>
      <c r="AD254" s="5" t="inlineStr">
        <is>
          <t>Neena Gupta (Gayatri Bhalla, his late wife); Rashmika Mandanna (Tara, his daughter)</t>
        </is>
      </c>
      <c r="AE254" s="5" t="inlineStr">
        <is>
          <t>Minor</t>
        </is>
      </c>
      <c r="AF254" s="20" t="n">
        <v>2</v>
      </c>
      <c r="AG254" s="19" t="inlineStr">
        <is>
          <t>Established relationship</t>
        </is>
      </c>
      <c r="AH254" s="5" t="n"/>
      <c r="AI254" s="21" t="n">
        <v>6.02</v>
      </c>
      <c r="AJ254" s="5" t="n"/>
      <c r="AK254" s="5" t="n"/>
      <c r="AL254" s="5" t="n"/>
      <c r="AM254" s="5" t="inlineStr">
        <is>
          <t>INR crore</t>
        </is>
      </c>
      <c r="AN254" s="5" t="n"/>
      <c r="AO254" s="18" t="n"/>
      <c r="AP254" s="19" t="inlineStr">
        <is>
          <t>Kartik Bhardwaj (Cinema Express, 4/5) called it 'an emotional ride with its heart in the right place' and Tina Das (The Print, 3/5) wrote that 'Amitabh Bachchan steals the show, and is only challenged by the iridescent Neena Gupta'. Shubhra Gupta (Indian Express, 2.5/5) found it 'broad humour and heavy-handed sentimentality', and Bollywood Hungama faulted a weak second half and depressive tone.</t>
        </is>
      </c>
      <c r="AQ254" s="19" t="n"/>
      <c r="AR254" s="5" t="inlineStr">
        <is>
          <t>SOURCE-001; SOURCE-254; SOURCE-572; SOURCE-580</t>
        </is>
      </c>
      <c r="AS254" s="5" t="inlineStr">
        <is>
          <t>High</t>
        </is>
      </c>
      <c r="AT254" s="5" t="inlineStr">
        <is>
          <t>Infobox gross '₹9.66 crore' has no nett/gross label and is not entered. No Romances row: Gayatri has died before the film opens and the marriage survives only in flashback, which Bollywood Hungama notes the film never properly establishes. Box Office India gives only a nett of ₹6.02 crore; Wikipedia's ₹6.68 crore India gross, ₹2.06 crore overseas and ₹9.66 crore worldwide are labelled but are not entered, since they mix sources with the trade nett.</t>
        </is>
      </c>
    </row>
    <row r="255" ht="169" customHeight="1">
      <c r="A255" s="15" t="inlineStr">
        <is>
          <t>FILM-254</t>
        </is>
      </c>
      <c r="B255" s="5" t="inlineStr">
        <is>
          <t>Uunchai</t>
        </is>
      </c>
      <c r="C255" s="16" t="n">
        <v>44876</v>
      </c>
      <c r="D255" s="17" t="n">
        <v>2022</v>
      </c>
      <c r="E255" s="5" t="inlineStr">
        <is>
          <t>2020s</t>
        </is>
      </c>
      <c r="F255" s="5" t="inlineStr">
        <is>
          <t>Hindi</t>
        </is>
      </c>
      <c r="G255" s="5" t="inlineStr">
        <is>
          <t>Adventure drama</t>
        </is>
      </c>
      <c r="H255" s="5" t="inlineStr">
        <is>
          <t>Friendship drama</t>
        </is>
      </c>
      <c r="I255" s="17" t="n">
        <v>170</v>
      </c>
      <c r="J255" s="5" t="inlineStr">
        <is>
          <t>Sooraj R. Barjatya</t>
        </is>
      </c>
      <c r="K255" s="5" t="inlineStr">
        <is>
          <t>Kamal Kumar Barjatya; Mahaveer Jain; Late Rajkumar Barjatya; Natasha Malpani Oswal; Ajit Kumar Barjatya</t>
        </is>
      </c>
      <c r="L255" s="5" t="inlineStr">
        <is>
          <t>Rajshri Productions; Mahaveer Jain Films; Boundless Media</t>
        </is>
      </c>
      <c r="M255" s="5" t="inlineStr">
        <is>
          <t>Abhishek Dixit; Sunil Gandhi</t>
        </is>
      </c>
      <c r="N255" s="5" t="n"/>
      <c r="O255" s="5" t="inlineStr">
        <is>
          <t>Amit Trivedi</t>
        </is>
      </c>
      <c r="P255" s="5" t="inlineStr">
        <is>
          <t>George Joseph</t>
        </is>
      </c>
      <c r="Q255" s="5" t="inlineStr">
        <is>
          <t>Irshad Kamil</t>
        </is>
      </c>
      <c r="R255" s="5" t="inlineStr">
        <is>
          <t>Amit Srivastava</t>
        </is>
      </c>
      <c r="S255" s="5" t="n"/>
      <c r="T255" s="5" t="inlineStr">
        <is>
          <t>Ensemble lead</t>
        </is>
      </c>
      <c r="U255" s="20" t="n">
        <v>1</v>
      </c>
      <c r="V255" s="5" t="inlineStr">
        <is>
          <t>Novelist</t>
        </is>
      </c>
      <c r="W255" s="5" t="inlineStr">
        <is>
          <t>Affluent Delhi literary circle</t>
        </is>
      </c>
      <c r="X255" s="19" t="inlineStr">
        <is>
          <t>Amit Srivastava is a successful author, separated from his wife, whose closest ties are three old friends. When Bhupen dies leaving a booking to the Everest Base Camp for the others, Amit pushes the reluctant, ailing group into making the trek, and contrives the arrangements that keep it going when his plan falls apart.</t>
        </is>
      </c>
      <c r="Y255" s="19" t="inlineStr">
        <is>
          <t>To honour a dead friend's last wish and to hold what remains of the group together</t>
        </is>
      </c>
      <c r="Z255" s="19" t="inlineStr">
        <is>
          <t>Old age, illness and the friends' reluctance against a promise that has to be kept</t>
        </is>
      </c>
      <c r="AA255" s="19" t="inlineStr">
        <is>
          <t>From a man insulated by success and estrangement to one who reaches for what friendship still asks of him</t>
        </is>
      </c>
      <c r="AB255" s="19" t="inlineStr">
        <is>
          <t>Decent</t>
        </is>
      </c>
      <c r="AC255" s="5" t="inlineStr">
        <is>
          <t>Completes the journey undertaken for Bhupen</t>
        </is>
      </c>
      <c r="AD255" s="5" t="inlineStr">
        <is>
          <t>Sarika (Mala Trivedi, Bhupen's lost love); Neena Gupta (Shabina Siddiqui); Nafisa Ali (Abhilasha Srivastava, his estranged wife)</t>
        </is>
      </c>
      <c r="AE255" s="5" t="inlineStr">
        <is>
          <t>Minor</t>
        </is>
      </c>
      <c r="AF255" s="20" t="n">
        <v>2</v>
      </c>
      <c r="AG255" s="19" t="inlineStr">
        <is>
          <t>Marriage under strain</t>
        </is>
      </c>
      <c r="AH255" s="21" t="n">
        <v>78</v>
      </c>
      <c r="AI255" s="21" t="n">
        <v>28.7</v>
      </c>
      <c r="AJ255" s="5" t="n"/>
      <c r="AK255" s="5" t="n"/>
      <c r="AL255" s="5" t="n"/>
      <c r="AM255" s="5" t="inlineStr">
        <is>
          <t>INR crore</t>
        </is>
      </c>
      <c r="AN255" s="5" t="n"/>
      <c r="AO255" s="18" t="n"/>
      <c r="AP255" s="19" t="inlineStr">
        <is>
          <t>Bollywood Hungama called it 'a simple, emotional, family film with top notch performances by the lead cast', noting that it is the director's first film to celebrate friendship rather than family.</t>
        </is>
      </c>
      <c r="AQ255" s="19" t="n"/>
      <c r="AR255" s="5" t="inlineStr">
        <is>
          <t>SOURCE-001; SOURCE-255; SOURCE-573; SOURCE-581</t>
        </is>
      </c>
      <c r="AS255" s="5" t="inlineStr">
        <is>
          <t>High</t>
        </is>
      </c>
      <c r="AT255" s="5" t="inlineStr">
        <is>
          <t>Infobox gross '₹48.99 crore' has no nett/gross label and is not entered. No Romances row: Amit is separated from Abhilasha, but the estrangement is stated rather than developed and has no depicted outcome. Mala Trivedi is Bhupen's lost love, not Amit's. Box Office India's worldwide gross of ₹10.17 crore is lower than its own nett of ₹28.7 crore and is plainly an error on the site, so only its nett and budget are used; Wikipedia gives ₹40.71 crore in India and ₹8.28 crore overseas for a worldwide gross of ₹48.99 crore, recorded here rather than in the money columns.</t>
        </is>
      </c>
    </row>
    <row r="256" ht="124" customHeight="1">
      <c r="A256" s="15" t="inlineStr">
        <is>
          <t>FILM-255</t>
        </is>
      </c>
      <c r="B256" s="5" t="inlineStr">
        <is>
          <t>Ghoomer</t>
        </is>
      </c>
      <c r="C256" s="16" t="n">
        <v>45150</v>
      </c>
      <c r="D256" s="17" t="n">
        <v>2023</v>
      </c>
      <c r="E256" s="5" t="inlineStr">
        <is>
          <t>2020s</t>
        </is>
      </c>
      <c r="F256" s="5" t="inlineStr">
        <is>
          <t>Hindi</t>
        </is>
      </c>
      <c r="G256" s="5" t="inlineStr">
        <is>
          <t>Sports drama</t>
        </is>
      </c>
      <c r="H256" s="5" t="n"/>
      <c r="I256" s="17" t="n">
        <v>134</v>
      </c>
      <c r="J256" s="5" t="inlineStr">
        <is>
          <t>R. Balki</t>
        </is>
      </c>
      <c r="K256" s="5" t="inlineStr">
        <is>
          <t>Rakesh Jhunjhunwala; Abhishek Bachchan; Gauri Shinde; Ramesh Pulapaka; Anil Naidu</t>
        </is>
      </c>
      <c r="L256" s="5" t="inlineStr">
        <is>
          <t>Hope Film Makers; Saraswati Entertainment; Amitabh Bachchan Corporation Limited</t>
        </is>
      </c>
      <c r="M256" s="5" t="inlineStr">
        <is>
          <t>R. Balki; Rahul Sengupta; Rishi Virmani</t>
        </is>
      </c>
      <c r="N256" s="5" t="n"/>
      <c r="O256" s="5" t="inlineStr">
        <is>
          <t>Amit Trivedi</t>
        </is>
      </c>
      <c r="P256" s="5" t="n"/>
      <c r="Q256" s="5" t="inlineStr">
        <is>
          <t>Kausar Munir; Swanand Kirkire</t>
        </is>
      </c>
      <c r="R256" s="5" t="inlineStr">
        <is>
          <t>Himself</t>
        </is>
      </c>
      <c r="S256" s="5" t="n"/>
      <c r="T256" s="5" t="inlineStr">
        <is>
          <t>Self appearance</t>
        </is>
      </c>
      <c r="U256" s="18" t="n"/>
      <c r="V256" s="5" t="inlineStr">
        <is>
          <t>Cricket commentator (himself)</t>
        </is>
      </c>
      <c r="W256" s="5" t="n"/>
      <c r="X256" s="19" t="inlineStr">
        <is>
          <t>Bachchan appears in a special appearance as a cricket commentator in the story of a batting prodigy who loses her right hand and remakes herself as a spin bowler. His voice frames the match that decides her comeback.</t>
        </is>
      </c>
      <c r="Y256" s="19" t="n"/>
      <c r="Z256" s="19" t="n"/>
      <c r="AA256" s="19" t="n"/>
      <c r="AB256" s="19" t="n"/>
      <c r="AC256" s="5" t="n"/>
      <c r="AD256" s="5" t="n"/>
      <c r="AE256" s="5" t="inlineStr">
        <is>
          <t>None</t>
        </is>
      </c>
      <c r="AF256" s="20" t="n">
        <v>0</v>
      </c>
      <c r="AG256" s="19" t="inlineStr">
        <is>
          <t>No meaningful romance</t>
        </is>
      </c>
      <c r="AH256" s="5" t="n"/>
      <c r="AI256" s="5" t="n"/>
      <c r="AJ256" s="5" t="n"/>
      <c r="AK256" s="5" t="n"/>
      <c r="AL256" s="5" t="n"/>
      <c r="AM256" s="5" t="n"/>
      <c r="AN256" s="5" t="n"/>
      <c r="AO256" s="18" t="n"/>
      <c r="AP256" s="19" t="inlineStr">
        <is>
          <t>Reviews centred on Abhishek Bachchan and Saiyami Kher; none assesses his appearance.</t>
        </is>
      </c>
      <c r="AQ256" s="19" t="n"/>
      <c r="AR256" s="5" t="inlineStr">
        <is>
          <t>SOURCE-001; SOURCE-256</t>
        </is>
      </c>
      <c r="AS256" s="5" t="inlineStr">
        <is>
          <t>Medium</t>
        </is>
      </c>
      <c r="AT256" s="5" t="inlineStr">
        <is>
          <t>Filmography notes: Special appearance. Infobox release dates: 2023-08-12 (Melbourne); 2023-08-18. Infobox gross '₹7 crore' has no nett/gross label and is not entered. Not listed by Box Office India and the article gives no box-office figures. Co-produced by Amitabh Bachchan Corporation, and stars his son Abhishek Bachchan, who was nominated for the Filmfare Critics Award for Best Actor.</t>
        </is>
      </c>
    </row>
    <row r="257" ht="64" customHeight="1">
      <c r="A257" s="15" t="inlineStr">
        <is>
          <t>FILM-256</t>
        </is>
      </c>
      <c r="B257" s="5" t="inlineStr">
        <is>
          <t>Ganapath</t>
        </is>
      </c>
      <c r="C257" s="16" t="n">
        <v>45219</v>
      </c>
      <c r="D257" s="17" t="n">
        <v>2023</v>
      </c>
      <c r="E257" s="5" t="inlineStr">
        <is>
          <t>2020s</t>
        </is>
      </c>
      <c r="F257" s="5" t="inlineStr">
        <is>
          <t>Hindi</t>
        </is>
      </c>
      <c r="G257" s="5" t="inlineStr">
        <is>
          <t>Action</t>
        </is>
      </c>
      <c r="H257" s="5" t="inlineStr">
        <is>
          <t>Science fiction</t>
        </is>
      </c>
      <c r="I257" s="17" t="n">
        <v>133</v>
      </c>
      <c r="J257" s="5" t="inlineStr">
        <is>
          <t>Vikas Bahl</t>
        </is>
      </c>
      <c r="K257" s="5" t="inlineStr">
        <is>
          <t>Vikas Bahl; Jackky Bhagnani; Vashu Bhagnani; Deepshikha Deshmukh</t>
        </is>
      </c>
      <c r="L257" s="5" t="inlineStr">
        <is>
          <t>Good Co.; Pooja Entertainment</t>
        </is>
      </c>
      <c r="M257" s="5" t="inlineStr">
        <is>
          <t>Vikas Bahl</t>
        </is>
      </c>
      <c r="N257" s="5" t="n"/>
      <c r="O257" s="5" t="inlineStr">
        <is>
          <t>Vishal Mishra; Amit Trivedi; White Noise Studios; Dr. Zeus</t>
        </is>
      </c>
      <c r="P257" s="5" t="inlineStr">
        <is>
          <t>Salim–Sulaiman</t>
        </is>
      </c>
      <c r="Q257" s="5" t="inlineStr">
        <is>
          <t>Priya Saraiya; Akshay Tripathi; Swanand Kirkire; Priceless; Dr Zeus; Roach Killa; Ikka Singh</t>
        </is>
      </c>
      <c r="R257" s="5" t="inlineStr">
        <is>
          <t>Maharishi Dalapathi</t>
        </is>
      </c>
      <c r="S257" s="5" t="n"/>
      <c r="T257" s="5" t="inlineStr">
        <is>
          <t>Cameo</t>
        </is>
      </c>
      <c r="U257" s="20" t="n">
        <v>2</v>
      </c>
      <c r="V257" s="5" t="inlineStr">
        <is>
          <t>Sage; the hero's grandfather</t>
        </is>
      </c>
      <c r="W257" s="5" t="inlineStr">
        <is>
          <t>Dystopian settlement of the poor, 2070</t>
        </is>
      </c>
      <c r="X257" s="19" t="inlineStr">
        <is>
          <t>Bachchan appears as Maharishi Dalapathi, the sage whose prophecy names Guddu as Ganapath, the saviour of the poor, and who is revealed to be the hero's grandfather. The part is brief and functions to authorise the hero's destiny.</t>
        </is>
      </c>
      <c r="Y257" s="19" t="n"/>
      <c r="Z257" s="19" t="n"/>
      <c r="AA257" s="19" t="n"/>
      <c r="AB257" s="19" t="n"/>
      <c r="AC257" s="5" t="n"/>
      <c r="AD257" s="5" t="n"/>
      <c r="AE257" s="5" t="inlineStr">
        <is>
          <t>None</t>
        </is>
      </c>
      <c r="AF257" s="20" t="n">
        <v>0</v>
      </c>
      <c r="AG257" s="19" t="inlineStr">
        <is>
          <t>No meaningful romance</t>
        </is>
      </c>
      <c r="AH257" s="21" t="n">
        <v>200</v>
      </c>
      <c r="AI257" s="21" t="n">
        <v>11.1</v>
      </c>
      <c r="AJ257" s="5" t="n"/>
      <c r="AK257" s="5" t="n"/>
      <c r="AL257" s="5" t="n"/>
      <c r="AM257" s="5" t="inlineStr">
        <is>
          <t>INR crore</t>
        </is>
      </c>
      <c r="AN257" s="5" t="n"/>
      <c r="AO257" s="18" t="n"/>
      <c r="AP257" s="19" t="inlineStr">
        <is>
          <t>No fetched review assesses his appearance; the film was widely panned.</t>
        </is>
      </c>
      <c r="AQ257" s="19" t="n"/>
      <c r="AR257" s="5" t="inlineStr">
        <is>
          <t>SOURCE-001; SOURCE-257; SOURCE-574</t>
        </is>
      </c>
      <c r="AS257" s="5" t="inlineStr">
        <is>
          <t>Medium</t>
        </is>
      </c>
      <c r="AT257" s="5" t="inlineStr">
        <is>
          <t>Filmography notes: Cameo. Infobox gross '₹13.38 crore' has no nett/gross label and is not entered. Box Office India gives only a nett of ₹11.1 crore and leaves the verdict blank, so no verdict is recorded.</t>
        </is>
      </c>
    </row>
    <row r="258" ht="109" customHeight="1">
      <c r="A258" s="15" t="inlineStr">
        <is>
          <t>FILM-257</t>
        </is>
      </c>
      <c r="B258" s="5" t="inlineStr">
        <is>
          <t>Kalki 2898 AD</t>
        </is>
      </c>
      <c r="C258" s="16" t="n">
        <v>45470</v>
      </c>
      <c r="D258" s="17" t="n">
        <v>2024</v>
      </c>
      <c r="E258" s="5" t="inlineStr">
        <is>
          <t>2020s</t>
        </is>
      </c>
      <c r="F258" s="5" t="inlineStr">
        <is>
          <t>Telugu</t>
        </is>
      </c>
      <c r="G258" s="5" t="inlineStr">
        <is>
          <t>Science fiction</t>
        </is>
      </c>
      <c r="H258" s="5" t="inlineStr">
        <is>
          <t>Mythological</t>
        </is>
      </c>
      <c r="I258" s="17" t="n">
        <v>181</v>
      </c>
      <c r="J258" s="5" t="inlineStr">
        <is>
          <t>Nag Ashwin</t>
        </is>
      </c>
      <c r="K258" s="5" t="inlineStr">
        <is>
          <t>C. Aswini Dutt</t>
        </is>
      </c>
      <c r="L258" s="5" t="inlineStr">
        <is>
          <t>Vyjayanthi Movies</t>
        </is>
      </c>
      <c r="M258" s="5" t="inlineStr">
        <is>
          <t>Nag Ashwin</t>
        </is>
      </c>
      <c r="N258" s="5" t="n"/>
      <c r="O258" s="5" t="inlineStr">
        <is>
          <t>Santhosh Narayanan</t>
        </is>
      </c>
      <c r="P258" s="5" t="n"/>
      <c r="Q258" s="5" t="n"/>
      <c r="R258" s="5" t="inlineStr">
        <is>
          <t>Ashwatthama</t>
        </is>
      </c>
      <c r="S258" s="5" t="n"/>
      <c r="T258" s="5" t="inlineStr">
        <is>
          <t>Co-lead</t>
        </is>
      </c>
      <c r="U258" s="20" t="n">
        <v>2</v>
      </c>
      <c r="V258" s="5" t="inlineStr">
        <is>
          <t>Immortal warrior</t>
        </is>
      </c>
      <c r="W258" s="5" t="inlineStr">
        <is>
          <t>Son of Dronacharya, cursed since the Kurukshetra war</t>
        </is>
      </c>
      <c r="X258" s="19" t="inlineStr">
        <is>
          <t>Ashwatthama, cursed by Krishna with deathless suffering for attacking an unborn child, wakes after six thousand years to guard the pregnant Sumathi, who carries the prophesied Kalki. He fights off Yaskin's raiders and bounty hunters, brings her to the sanctuary of Shambhala, and presses her to accept what she is carrying.</t>
        </is>
      </c>
      <c r="Y258" s="19" t="inlineStr">
        <is>
          <t>To redeem a six-thousand-year curse by protecting the mother of the avatar</t>
        </is>
      </c>
      <c r="Z258" s="19" t="inlineStr">
        <is>
          <t>A penitent immortal against a god-king's army, and against the weight of his own crime</t>
        </is>
      </c>
      <c r="AA258" s="19" t="inlineStr">
        <is>
          <t>From cursed wanderer to guardian, his redemption begun but unfinished</t>
        </is>
      </c>
      <c r="AB258" s="19" t="inlineStr">
        <is>
          <t>Penitent; heroic in the present</t>
        </is>
      </c>
      <c r="AC258" s="5" t="inlineStr">
        <is>
          <t>Delivers Sumathi to Shambhala and fights on; his redemption carries into the announced sequel</t>
        </is>
      </c>
      <c r="AD258" s="5" t="inlineStr">
        <is>
          <t>Deepika Padukone (Sumathi); Disha Patani (Roxie, paired with Prabhas)</t>
        </is>
      </c>
      <c r="AE258" s="5" t="inlineStr">
        <is>
          <t>None</t>
        </is>
      </c>
      <c r="AF258" s="20" t="n">
        <v>0</v>
      </c>
      <c r="AG258" s="19" t="inlineStr">
        <is>
          <t>No meaningful romance</t>
        </is>
      </c>
      <c r="AH258" s="21" t="n">
        <v>600</v>
      </c>
      <c r="AI258" s="5" t="n"/>
      <c r="AJ258" s="5" t="n"/>
      <c r="AK258" s="5" t="n"/>
      <c r="AL258" s="21" t="n">
        <v>1180</v>
      </c>
      <c r="AM258" s="5" t="inlineStr">
        <is>
          <t>INR crore</t>
        </is>
      </c>
      <c r="AN258" s="5" t="n"/>
      <c r="AO258" s="18" t="n"/>
      <c r="AP258" s="19" t="inlineStr">
        <is>
          <t>Bollywood Hungama wrote that 'Amitabh Bachchan shines and how', though it found the fights between him and Prabhas overlong. Sukanya Verma (Rediff, 3.5/5) wrote that 'Prabhas may be the face of Kalki 2898 AD's heroics but the real bang for your buck is delivered in Amitabh Bachchan's indefatigable energy'. Collider praised his performance alongside Prabhas's.</t>
        </is>
      </c>
      <c r="AQ258" s="19" t="inlineStr">
        <is>
          <t>By a wide margin the highest-grossing film of his career, and among the highest-grossing Indian films ever made.</t>
        </is>
      </c>
      <c r="AR258" s="5" t="inlineStr">
        <is>
          <t>SOURCE-001; SOURCE-258; SOURCE-582</t>
        </is>
      </c>
      <c r="AS258" s="5" t="inlineStr">
        <is>
          <t>High</t>
        </is>
      </c>
      <c r="AT258" s="5" t="inlineStr">
        <is>
          <t>Filmography notes: Telugu film. Infobox gross '₹1042-1100 crore' has no nett/gross label and is not entered. Not listed by Box Office India (a Telugu release); the worldwide gross of ₹1,180 crore and the ₹600 crore budget are Wikipedia's, both labelled. Wikipedia reports his fee as ₹20 crore. Kalki 2898 AD – Part 2 is excluded from this workbook as unreleased.</t>
        </is>
      </c>
    </row>
    <row r="259" ht="94" customHeight="1">
      <c r="A259" s="15" t="inlineStr">
        <is>
          <t>FILM-258</t>
        </is>
      </c>
      <c r="B259" s="5" t="inlineStr">
        <is>
          <t>Fakt Purusho Maate</t>
        </is>
      </c>
      <c r="C259" s="16" t="n">
        <v>45527</v>
      </c>
      <c r="D259" s="17" t="n">
        <v>2024</v>
      </c>
      <c r="E259" s="5" t="inlineStr">
        <is>
          <t>2020s</t>
        </is>
      </c>
      <c r="F259" s="5" t="inlineStr">
        <is>
          <t>Gujarati</t>
        </is>
      </c>
      <c r="G259" s="5" t="inlineStr">
        <is>
          <t>Comedy</t>
        </is>
      </c>
      <c r="H259" s="5" t="inlineStr">
        <is>
          <t>Fantasy</t>
        </is>
      </c>
      <c r="I259" s="17" t="n">
        <v>20</v>
      </c>
      <c r="J259" s="5" t="inlineStr">
        <is>
          <t>Jay Bodas; Parth Trivedi</t>
        </is>
      </c>
      <c r="K259" s="5" t="inlineStr">
        <is>
          <t>Anand Pandit; Vaishal Shah</t>
        </is>
      </c>
      <c r="L259" s="5" t="inlineStr">
        <is>
          <t>Jannock Films</t>
        </is>
      </c>
      <c r="M259" s="5" t="inlineStr">
        <is>
          <t>Jay Bodas; Yajuvendra Kotila; Parth Trivedi; Prakash Gowda</t>
        </is>
      </c>
      <c r="N259" s="5" t="n"/>
      <c r="O259" s="5" t="inlineStr">
        <is>
          <t>Kedar Bhargav</t>
        </is>
      </c>
      <c r="P259" s="5" t="n"/>
      <c r="Q259" s="5" t="inlineStr">
        <is>
          <t>Bhargav Purohit</t>
        </is>
      </c>
      <c r="R259" s="5" t="inlineStr">
        <is>
          <t>Prabhudas</t>
        </is>
      </c>
      <c r="S259" s="5" t="n"/>
      <c r="T259" s="5" t="inlineStr">
        <is>
          <t>Extended special appearance</t>
        </is>
      </c>
      <c r="U259" s="18" t="n"/>
      <c r="V259" s="5" t="inlineStr">
        <is>
          <t>Ancestral spirit</t>
        </is>
      </c>
      <c r="W259" s="5" t="inlineStr">
        <is>
          <t>Gujarati family across two generations</t>
        </is>
      </c>
      <c r="X259" s="19" t="inlineStr">
        <is>
          <t>Bachchan plays Prabhudas in this Gujarati comedy in which an ancestor returns during the sixteen days of Shraadh to break up his grandson's marriage, setting old patriarchal certainties against the younger generation's.</t>
        </is>
      </c>
      <c r="Y259" s="19" t="n"/>
      <c r="Z259" s="19" t="n"/>
      <c r="AA259" s="19" t="n"/>
      <c r="AB259" s="19" t="n"/>
      <c r="AC259" s="5" t="n"/>
      <c r="AD259" s="5" t="n"/>
      <c r="AE259" s="5" t="inlineStr">
        <is>
          <t>None</t>
        </is>
      </c>
      <c r="AF259" s="20" t="n">
        <v>0</v>
      </c>
      <c r="AG259" s="19" t="inlineStr">
        <is>
          <t>No meaningful romance</t>
        </is>
      </c>
      <c r="AH259" s="5" t="n"/>
      <c r="AI259" s="5" t="n"/>
      <c r="AJ259" s="5" t="n"/>
      <c r="AK259" s="5" t="n"/>
      <c r="AL259" s="5" t="n"/>
      <c r="AM259" s="5" t="n"/>
      <c r="AN259" s="5" t="n"/>
      <c r="AO259" s="18" t="n"/>
      <c r="AP259" s="19" t="inlineStr">
        <is>
          <t>No fetched review assesses his appearance.</t>
        </is>
      </c>
      <c r="AQ259" s="19" t="n"/>
      <c r="AR259" s="5" t="inlineStr">
        <is>
          <t>SOURCE-001; SOURCE-259</t>
        </is>
      </c>
      <c r="AS259" s="5" t="inlineStr">
        <is>
          <t>Medium</t>
        </is>
      </c>
      <c r="AT259" s="5" t="inlineStr">
        <is>
          <t>Filmography notes: Gujarati film; Special appearance. His second Gujarati film, following Fakt Mahilao Maate. Not listed by Box Office India; Wikipedia's figures are unlabelled for nett or gross and are not entered: ₹0.45 crore on day one, ₹5 crore in the opening week and ₹7.28 crore after two weeks.</t>
        </is>
      </c>
    </row>
    <row r="260" ht="109" customHeight="1">
      <c r="A260" s="15" t="inlineStr">
        <is>
          <t>FILM-259</t>
        </is>
      </c>
      <c r="B260" s="5" t="inlineStr">
        <is>
          <t>Vettaiyan</t>
        </is>
      </c>
      <c r="C260" s="16" t="n">
        <v>45575</v>
      </c>
      <c r="D260" s="17" t="n">
        <v>2024</v>
      </c>
      <c r="E260" s="5" t="inlineStr">
        <is>
          <t>2020s</t>
        </is>
      </c>
      <c r="F260" s="5" t="inlineStr">
        <is>
          <t>Tamil</t>
        </is>
      </c>
      <c r="G260" s="5" t="inlineStr">
        <is>
          <t>Action</t>
        </is>
      </c>
      <c r="H260" s="5" t="inlineStr">
        <is>
          <t>Legal drama</t>
        </is>
      </c>
      <c r="I260" s="17" t="n">
        <v>163</v>
      </c>
      <c r="J260" s="5" t="inlineStr">
        <is>
          <t>T. J. Gnanavel</t>
        </is>
      </c>
      <c r="K260" s="5" t="inlineStr">
        <is>
          <t>Subaskaran Allirajah</t>
        </is>
      </c>
      <c r="L260" s="5" t="inlineStr">
        <is>
          <t>Lyca Productions</t>
        </is>
      </c>
      <c r="M260" s="5" t="inlineStr">
        <is>
          <t>T. J. Gnanavel; B. Kiruthika</t>
        </is>
      </c>
      <c r="N260" s="5" t="n"/>
      <c r="O260" s="5" t="inlineStr">
        <is>
          <t>Anirudh Ravichander</t>
        </is>
      </c>
      <c r="P260" s="5" t="n"/>
      <c r="Q260" s="5" t="n"/>
      <c r="R260" s="5" t="inlineStr">
        <is>
          <t>Dr. Sathyadev Bramhadutt Pande</t>
        </is>
      </c>
      <c r="S260" s="5" t="n"/>
      <c r="T260" s="5" t="inlineStr">
        <is>
          <t>Co-lead</t>
        </is>
      </c>
      <c r="U260" s="20" t="n">
        <v>2</v>
      </c>
      <c r="V260" s="5" t="inlineStr">
        <is>
          <t>Judge of the National Human Rights Commission</t>
        </is>
      </c>
      <c r="W260" s="5" t="inlineStr">
        <is>
          <t>Senior judiciary</t>
        </is>
      </c>
      <c r="X260" s="19" t="inlineStr">
        <is>
          <t>Justice Sathyadev Bramhadutt Pandey observes the encounter killings of the police officer called Vettaiyan and challenges them. He proves that the man Athiyan shot was in another city when the crime occurred, forcing the officer to reopen the case and, in the end, to abandon the encounter as a method.</t>
        </is>
      </c>
      <c r="Y260" s="19" t="inlineStr">
        <is>
          <t>To hold extrajudicial killing to account and restore due process</t>
        </is>
      </c>
      <c r="Z260" s="19" t="inlineStr">
        <is>
          <t>Rule of law against a popular encounter specialist's summary justice</t>
        </is>
      </c>
      <c r="AA260" s="19" t="n"/>
      <c r="AB260" s="19" t="inlineStr">
        <is>
          <t>Principled</t>
        </is>
      </c>
      <c r="AC260" s="5" t="inlineStr">
        <is>
          <t>Vindicated: Athiyan steps back from encounters and supports him in letting justice take its course</t>
        </is>
      </c>
      <c r="AD260" s="5" t="inlineStr">
        <is>
          <t>Manju Warrier (Thara, paired with Rajinikanth); Dushara Vijayan (Saranya)</t>
        </is>
      </c>
      <c r="AE260" s="5" t="inlineStr">
        <is>
          <t>None</t>
        </is>
      </c>
      <c r="AF260" s="20" t="n">
        <v>0</v>
      </c>
      <c r="AG260" s="19" t="inlineStr">
        <is>
          <t>No meaningful romance</t>
        </is>
      </c>
      <c r="AH260" s="21" t="n">
        <v>300</v>
      </c>
      <c r="AI260" s="5" t="n"/>
      <c r="AJ260" s="5" t="n"/>
      <c r="AK260" s="5" t="n"/>
      <c r="AL260" s="5" t="n"/>
      <c r="AM260" s="5" t="inlineStr">
        <is>
          <t>INR crore</t>
        </is>
      </c>
      <c r="AN260" s="5" t="n"/>
      <c r="AO260" s="18" t="n"/>
      <c r="AP260" s="19" t="inlineStr">
        <is>
          <t>The film drew mixed reviews from critics who praised the performances of Rajinikanth, Bachchan, Fahadh Faasil and Rana Daggubati while criticising the storyline and pacing.</t>
        </is>
      </c>
      <c r="AQ260" s="19" t="inlineStr">
        <is>
          <t>His Tamil-cinema debut, opposite Rajinikanth.</t>
        </is>
      </c>
      <c r="AR260" s="5" t="inlineStr">
        <is>
          <t>SOURCE-001; SOURCE-260</t>
        </is>
      </c>
      <c r="AS260" s="5" t="inlineStr">
        <is>
          <t>Medium</t>
        </is>
      </c>
      <c r="AT260" s="5" t="inlineStr">
        <is>
          <t>Filmography notes: Tamil film. Infobox gross '₹250 crore' has no nett/gross label and is not entered. Not listed by Box Office India (a Tamil release). Wikipedia gives only partial run figures, which are not entered: about ₹29.8 crore in India on day one, ₹68.1 crore worldwide on day one and ₹124.4 crore in India by day four, with no lifetime total.</t>
        </is>
      </c>
    </row>
    <row r="261" ht="139" customHeight="1">
      <c r="A261" s="15" t="inlineStr">
        <is>
          <t>FILM-260</t>
        </is>
      </c>
      <c r="B261" s="5" t="inlineStr">
        <is>
          <t>120 Bahadur</t>
        </is>
      </c>
      <c r="C261" s="16" t="n">
        <v>45982</v>
      </c>
      <c r="D261" s="17" t="n">
        <v>2025</v>
      </c>
      <c r="E261" s="5" t="inlineStr">
        <is>
          <t>2020s</t>
        </is>
      </c>
      <c r="F261" s="5" t="inlineStr">
        <is>
          <t>Hindi</t>
        </is>
      </c>
      <c r="G261" s="5" t="inlineStr">
        <is>
          <t>War</t>
        </is>
      </c>
      <c r="H261" s="5" t="inlineStr">
        <is>
          <t>Biographical drama</t>
        </is>
      </c>
      <c r="I261" s="17" t="n">
        <v>137</v>
      </c>
      <c r="J261" s="5" t="inlineStr">
        <is>
          <t>Razneesh 'Razy' Ghai</t>
        </is>
      </c>
      <c r="K261" s="5" t="inlineStr">
        <is>
          <t>Farhan Akhtar; Ritesh Sidhwani; Amit Chandra</t>
        </is>
      </c>
      <c r="L261" s="5" t="inlineStr">
        <is>
          <t>Excel Entertainment; Trigger Happy Studios</t>
        </is>
      </c>
      <c r="M261" s="5" t="inlineStr">
        <is>
          <t>Rajiv G. Menon</t>
        </is>
      </c>
      <c r="N261" s="5" t="n"/>
      <c r="O261" s="5" t="inlineStr">
        <is>
          <t>Amit Trivedi; Salim–Sulaiman; Amjad Nadeem Aamir</t>
        </is>
      </c>
      <c r="P261" s="5" t="inlineStr">
        <is>
          <t>Satish Raghunathan</t>
        </is>
      </c>
      <c r="Q261" s="5" t="inlineStr">
        <is>
          <t>Javed Akhtar</t>
        </is>
      </c>
      <c r="R261" s="5" t="inlineStr">
        <is>
          <t>Narrator</t>
        </is>
      </c>
      <c r="S261" s="5" t="n"/>
      <c r="T261" s="5" t="inlineStr">
        <is>
          <t>Narrator</t>
        </is>
      </c>
      <c r="U261" s="18" t="n"/>
      <c r="V261" s="5" t="inlineStr">
        <is>
          <t>Narrator (voice)</t>
        </is>
      </c>
      <c r="W261" s="5" t="n"/>
      <c r="X261" s="19" t="inlineStr">
        <is>
          <t>Bachchan narrates this account of the 1962 battle of Rezang La, where Major Shaitan Singh and 120 men of Charlie Company, 13 Kumaon, held an unsupported Ladakh pass against the Chinese army until only six survived. He appears in no scene.</t>
        </is>
      </c>
      <c r="Y261" s="19" t="n"/>
      <c r="Z261" s="19" t="n"/>
      <c r="AA261" s="19" t="n"/>
      <c r="AB261" s="19" t="n"/>
      <c r="AC261" s="5" t="n"/>
      <c r="AD261" s="5" t="n"/>
      <c r="AE261" s="5" t="inlineStr">
        <is>
          <t>None</t>
        </is>
      </c>
      <c r="AF261" s="20" t="n">
        <v>0</v>
      </c>
      <c r="AG261" s="19" t="inlineStr">
        <is>
          <t>No meaningful romance</t>
        </is>
      </c>
      <c r="AH261" s="5" t="inlineStr">
        <is>
          <t>₹80–90 crore</t>
        </is>
      </c>
      <c r="AI261" s="5" t="n"/>
      <c r="AJ261" s="5" t="n"/>
      <c r="AK261" s="5" t="n"/>
      <c r="AL261" s="5" t="n"/>
      <c r="AM261" s="5" t="inlineStr">
        <is>
          <t>INR crore</t>
        </is>
      </c>
      <c r="AN261" s="5" t="n"/>
      <c r="AO261" s="18" t="n"/>
      <c r="AP261" s="19" t="inlineStr">
        <is>
          <t>No fetched review assesses the narration.</t>
        </is>
      </c>
      <c r="AQ261" s="19" t="n"/>
      <c r="AR261" s="5" t="inlineStr">
        <is>
          <t>SOURCE-001; SOURCE-261</t>
        </is>
      </c>
      <c r="AS261" s="5" t="inlineStr">
        <is>
          <t>Medium</t>
        </is>
      </c>
      <c r="AT261" s="5" t="inlineStr">
        <is>
          <t>Filmography notes: Voiceover. Infobox gross '₹20 crore' has no nett/gross label and is not entered. The most recent release in the workbook, within the research cutoff of 13 September 2026. Not found in the Box Office India all-time table, which the cached copy may predate; Wikipedia's figures are unlabelled for nett or gross and are not entered: ₹2.38 crore on day one, ₹7.06 crore worldwide in the opening weekend and ₹20 crore after two weeks.</t>
        </is>
      </c>
    </row>
  </sheetData>
  <autoFilter ref="A1:AT261"/>
  <conditionalFormatting sqref="AF2:AF461">
    <cfRule type="colorScale" priority="1">
      <colorScale>
        <cfvo type="num" val="0"/>
        <cfvo type="num" val="5"/>
        <cfvo type="num" val="10"/>
        <color rgb="00FFFFFF"/>
        <color rgb="00FCE7B2"/>
        <color rgb="00E07B39"/>
      </colorScale>
    </cfRule>
  </conditionalFormatting>
  <dataValidations count="5">
    <dataValidation sqref="T2:T461" showDropDown="0" showInputMessage="0" showErrorMessage="1" allowBlank="1" errorTitle="Role Type" error="Choose a value from the list." type="list">
      <formula1>"Lead,Co-lead,Ensemble lead,Supporting,Antagonist,Extended special appearance,Cameo,Self appearance,Voice role,Narrator,Child role"</formula1>
    </dataValidation>
    <dataValidation sqref="AE2:AE461" showDropDown="0" showInputMessage="0" showErrorMessage="1" allowBlank="1" errorTitle="Romance Presence" error="Choose a value from the list." type="list">
      <formula1>"None,Implied,Minor,Secondary,Major,Central"</formula1>
    </dataValidation>
    <dataValidation sqref="AF2:AF461" showDropDown="0" showInputMessage="0" showErrorMessage="1" allowBlank="1" errorTitle="Romance Centrality Score" error="Enter a score from 0 to 10." type="decimal" operator="between">
      <formula1>0</formula1>
      <formula2>10</formula2>
    </dataValidation>
    <dataValidation sqref="AG2:AG461" showDropDown="0" showInputMessage="0" showErrorMessage="1" allowBlank="1" errorTitle="Overall Relationship Classification" error="Choose a value from the list." type="list">
      <formula1>Overview!$AN$2:$AN$20</formula1>
    </dataValidation>
    <dataValidation sqref="AS2:AS461"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9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0" customWidth="1" min="5" max="5"/>
    <col width="20" customWidth="1" min="6" max="6"/>
    <col width="20" customWidth="1" min="7" max="7"/>
    <col width="18" customWidth="1" min="8" max="8"/>
    <col width="14" customWidth="1" min="9" max="9"/>
    <col width="30" customWidth="1" min="10" max="10"/>
    <col width="22" customWidth="1" min="11" max="11"/>
    <col width="36" customWidth="1" min="12" max="12"/>
    <col width="18" customWidth="1" min="13" max="13"/>
    <col width="36" customWidth="1" min="14" max="14"/>
    <col width="36" customWidth="1" min="15" max="15"/>
    <col width="36" customWidth="1" min="16" max="16"/>
    <col width="10" customWidth="1" min="17" max="17"/>
    <col width="40" customWidth="1" min="18" max="18"/>
    <col width="10" customWidth="1" min="19" max="19"/>
    <col width="24" customWidth="1" min="20" max="20"/>
    <col width="40" customWidth="1" min="21" max="21"/>
    <col width="10" customWidth="1" min="22" max="22"/>
    <col width="40" customWidth="1" min="23" max="23"/>
    <col width="10" customWidth="1" min="24" max="24"/>
    <col width="10" customWidth="1" min="25" max="25"/>
    <col width="10" customWidth="1" min="26" max="26"/>
    <col width="10" customWidth="1" min="27" max="27"/>
    <col width="10" customWidth="1" min="28" max="28"/>
    <col width="36" customWidth="1" min="29" max="29"/>
    <col width="13" customWidth="1" min="30" max="30"/>
    <col width="13" customWidth="1" min="31" max="31"/>
    <col width="14" customWidth="1" min="32" max="32"/>
    <col width="14" customWidth="1" min="33" max="33"/>
    <col width="14" customWidth="1" min="34" max="34"/>
    <col width="13" customWidth="1" min="35" max="35"/>
    <col width="14" customWidth="1" min="36" max="36"/>
    <col width="36" customWidth="1" min="37" max="37"/>
    <col width="36" customWidth="1" min="38" max="38"/>
    <col width="30" customWidth="1" min="39" max="39"/>
    <col width="14" customWidth="1" min="40" max="40"/>
    <col width="16" customWidth="1" min="41" max="41"/>
    <col width="30" customWidth="1" min="42" max="42"/>
    <col width="60" customWidth="1" min="43" max="43"/>
    <col width="50" customWidth="1" min="44" max="44"/>
    <col width="22" customWidth="1" min="45" max="45"/>
    <col width="12" customWidth="1" min="46" max="46"/>
  </cols>
  <sheetData>
    <row r="1" ht="51" customHeight="1">
      <c r="A1" s="12" t="inlineStr">
        <is>
          <t>Pairing ID</t>
        </is>
      </c>
      <c r="B1" s="12" t="inlineStr">
        <is>
          <t>Film ID</t>
        </is>
      </c>
      <c r="C1" s="12" t="inlineStr">
        <is>
          <t>Film</t>
        </is>
      </c>
      <c r="D1" s="12" t="inlineStr">
        <is>
          <t>Release Year</t>
        </is>
      </c>
      <c r="E1" s="12" t="inlineStr">
        <is>
          <t>Actor’s Character</t>
        </is>
      </c>
      <c r="F1" s="12" t="inlineStr">
        <is>
          <t>Actress</t>
        </is>
      </c>
      <c r="G1" s="12" t="inlineStr">
        <is>
          <t>Actress’s Character</t>
        </is>
      </c>
      <c r="H1" s="12" t="inlineStr">
        <is>
          <t>Actress Role Prominence</t>
        </is>
      </c>
      <c r="I1" s="12" t="inlineStr">
        <is>
          <t>Principal Female Lead</t>
        </is>
      </c>
      <c r="J1" s="13" t="inlineStr">
        <is>
          <t>Relationship Category</t>
        </is>
      </c>
      <c r="K1" s="12" t="inlineStr">
        <is>
          <t>Initial Relationship</t>
        </is>
      </c>
      <c r="L1" s="12" t="inlineStr">
        <is>
          <t>How They Meet</t>
        </is>
      </c>
      <c r="M1" s="12" t="inlineStr">
        <is>
          <t>Who Initiates</t>
        </is>
      </c>
      <c r="N1" s="13" t="inlineStr">
        <is>
          <t>Courtship Pattern</t>
        </is>
      </c>
      <c r="O1" s="13" t="inlineStr">
        <is>
          <t>Emotional Dynamic</t>
        </is>
      </c>
      <c r="P1" s="13" t="inlineStr">
        <is>
          <t>Pair’s Principal Conflict</t>
        </is>
      </c>
      <c r="Q1" s="14" t="inlineStr">
        <is>
          <t>Pair Friction Score</t>
        </is>
      </c>
      <c r="R1" s="13" t="inlineStr">
        <is>
          <t>Pair Friction Explanation</t>
        </is>
      </c>
      <c r="S1" s="14" t="inlineStr">
        <is>
          <t>External Opposition Score</t>
        </is>
      </c>
      <c r="T1" s="12" t="inlineStr">
        <is>
          <t>External Opposition Source</t>
        </is>
      </c>
      <c r="U1" s="13" t="inlineStr">
        <is>
          <t>External Opposition Explanation</t>
        </is>
      </c>
      <c r="V1" s="14" t="inlineStr">
        <is>
          <t>Lover-Boy Score</t>
        </is>
      </c>
      <c r="W1" s="13" t="inlineStr">
        <is>
          <t>Lover-Boy Explanation</t>
        </is>
      </c>
      <c r="X1" s="14" t="inlineStr">
        <is>
          <t>Romance Centrality Score</t>
        </is>
      </c>
      <c r="Y1" s="14" t="inlineStr">
        <is>
          <t>Relationship Health Score</t>
        </is>
      </c>
      <c r="Z1" s="14" t="inlineStr">
        <is>
          <t>Mutuality Score</t>
        </is>
      </c>
      <c r="AA1" s="14" t="inlineStr">
        <is>
          <t>Female Agency Score</t>
        </is>
      </c>
      <c r="AB1" s="14" t="inlineStr">
        <is>
          <t>Chemistry Score</t>
        </is>
      </c>
      <c r="AC1" s="13" t="inlineStr">
        <is>
          <t>Chemistry Explanation</t>
        </is>
      </c>
      <c r="AD1" s="12" t="inlineStr">
        <is>
          <t>Playful Banter</t>
        </is>
      </c>
      <c r="AE1" s="12" t="inlineStr">
        <is>
          <t>Serious Conflict</t>
        </is>
      </c>
      <c r="AF1" s="12" t="inlineStr">
        <is>
          <t>Jealousy or Possessiveness</t>
        </is>
      </c>
      <c r="AG1" s="12" t="inlineStr">
        <is>
          <t>Deception or Mistaken Identity</t>
        </is>
      </c>
      <c r="AH1" s="12" t="inlineStr">
        <is>
          <t>Separation or Estrangement</t>
        </is>
      </c>
      <c r="AI1" s="12" t="inlineStr">
        <is>
          <t>Sacrifice</t>
        </is>
      </c>
      <c r="AJ1" s="12" t="inlineStr">
        <is>
          <t>Couple Functions as Team</t>
        </is>
      </c>
      <c r="AK1" s="13" t="inlineStr">
        <is>
          <t>Romantic Transformation of Actor’s Character</t>
        </is>
      </c>
      <c r="AL1" s="13" t="inlineStr">
        <is>
          <t>Transformation of Female Character</t>
        </is>
      </c>
      <c r="AM1" s="12" t="inlineStr">
        <is>
          <t>Relationship Outcome</t>
        </is>
      </c>
      <c r="AN1" s="12" t="inlineStr">
        <is>
          <t>Marriage or Long-Term Union</t>
        </is>
      </c>
      <c r="AO1" s="12" t="inlineStr">
        <is>
          <t>Happy, Tragic or Unresolved Ending</t>
        </is>
      </c>
      <c r="AP1" s="12" t="inlineStr">
        <is>
          <t>Major Romantic Songs</t>
        </is>
      </c>
      <c r="AQ1" s="13" t="inlineStr">
        <is>
          <t>Relationship Analysis</t>
        </is>
      </c>
      <c r="AR1" s="13" t="inlineStr">
        <is>
          <t>Contemporary Critical Reading</t>
        </is>
      </c>
      <c r="AS1" s="12" t="inlineStr">
        <is>
          <t>Source IDs</t>
        </is>
      </c>
      <c r="AT1" s="12" t="inlineStr">
        <is>
          <t>Confidence Grade</t>
        </is>
      </c>
    </row>
    <row r="2" ht="94" customHeight="1">
      <c r="A2" s="15" t="inlineStr">
        <is>
          <t>PAIR-001</t>
        </is>
      </c>
      <c r="B2" s="18" t="inlineStr">
        <is>
          <t>FILM-004</t>
        </is>
      </c>
      <c r="C2" s="5" t="inlineStr">
        <is>
          <t>Anand</t>
        </is>
      </c>
      <c r="D2" s="17" t="n">
        <v>1971</v>
      </c>
      <c r="E2" s="5" t="inlineStr">
        <is>
          <t>Dr. Bhaskar Banerjee</t>
        </is>
      </c>
      <c r="F2" s="5" t="inlineStr">
        <is>
          <t>Sumita Sanyal</t>
        </is>
      </c>
      <c r="G2" s="5" t="inlineStr">
        <is>
          <t>Renu</t>
        </is>
      </c>
      <c r="H2" s="5" t="inlineStr">
        <is>
          <t>Supporting</t>
        </is>
      </c>
      <c r="I2" s="5" t="inlineStr">
        <is>
          <t>Yes</t>
        </is>
      </c>
      <c r="J2" s="19" t="inlineStr">
        <is>
          <t>Frictionless idealized romance</t>
        </is>
      </c>
      <c r="K2" s="5" t="inlineStr">
        <is>
          <t>Doctor and former patient</t>
        </is>
      </c>
      <c r="L2" s="5" t="inlineStr">
        <is>
          <t>Bhaskar had earlier treated Renu for pneumonia.</t>
        </is>
      </c>
      <c r="M2" s="5" t="inlineStr">
        <is>
          <t>Anand, on Bhaskar's behalf</t>
        </is>
      </c>
      <c r="N2" s="19" t="inlineStr">
        <is>
          <t>Bhaskar keeps his feelings to himself; Anand discovers them, helps him express his love and persuades Renu's mother to bless the marriage.</t>
        </is>
      </c>
      <c r="O2" s="19" t="inlineStr">
        <is>
          <t>Reticent attachment on Bhaskar's side, drawn out by his friend; Renu's own feelings are not described in the sources.</t>
        </is>
      </c>
      <c r="P2" s="19" t="inlineStr">
        <is>
          <t>None documented; the obstacle is Bhaskar's reserve.</t>
        </is>
      </c>
      <c r="Q2" s="20" t="n">
        <v>1</v>
      </c>
      <c r="R2" s="19" t="inlineStr">
        <is>
          <t>No disagreement between the two is documented, only Bhaskar's hesitation to speak.</t>
        </is>
      </c>
      <c r="S2" s="20" t="n">
        <v>2</v>
      </c>
      <c r="T2" s="5" t="inlineStr">
        <is>
          <t>Family</t>
        </is>
      </c>
      <c r="U2" s="19" t="inlineStr">
        <is>
          <t>Renu's mother has to be persuaded to bless the marriage, which Anand does.</t>
        </is>
      </c>
      <c r="V2" s="20" t="n">
        <v>2</v>
      </c>
      <c r="W2" s="19" t="inlineStr">
        <is>
          <t>Romance is incidental. Bhaskar's story is his friendship with Anand and his despair as a doctor who cannot cure poverty and disease.</t>
        </is>
      </c>
      <c r="X2" s="20" t="n">
        <v>2</v>
      </c>
      <c r="Y2" s="20" t="n">
        <v>7</v>
      </c>
      <c r="Z2" s="20" t="n">
        <v>6</v>
      </c>
      <c r="AA2" s="20" t="n">
        <v>3</v>
      </c>
      <c r="AB2" s="20" t="n">
        <v>4</v>
      </c>
      <c r="AC2" s="19" t="inlineStr">
        <is>
          <t>Interpretive reading; no fetched review assesses this pairing. The scenes are brokered by Anand rather than played between the two, and Sumita Sanyal's Renu is given little to answer with, so the pairing registers as gentle and courteous rather than charged.</t>
        </is>
      </c>
      <c r="AD2" s="5" t="inlineStr">
        <is>
          <t>Unclear</t>
        </is>
      </c>
      <c r="AE2" s="5" t="inlineStr">
        <is>
          <t>No</t>
        </is>
      </c>
      <c r="AF2" s="5" t="inlineStr">
        <is>
          <t>No</t>
        </is>
      </c>
      <c r="AG2" s="5" t="inlineStr">
        <is>
          <t>No</t>
        </is>
      </c>
      <c r="AH2" s="5" t="inlineStr">
        <is>
          <t>No</t>
        </is>
      </c>
      <c r="AI2" s="5" t="inlineStr">
        <is>
          <t>No</t>
        </is>
      </c>
      <c r="AJ2" s="5" t="inlineStr">
        <is>
          <t>Unclear</t>
        </is>
      </c>
      <c r="AK2" s="19" t="inlineStr">
        <is>
          <t>Anand's intervention moves the withdrawn, pessimistic Bhaskar to declare his love.</t>
        </is>
      </c>
      <c r="AL2" s="19" t="n"/>
      <c r="AM2" s="5" t="inlineStr">
        <is>
          <t>Renu's mother blesses the marriage; the fetched plot summary does not show a wedding.</t>
        </is>
      </c>
      <c r="AN2" s="5" t="inlineStr">
        <is>
          <t>Partial</t>
        </is>
      </c>
      <c r="AO2" s="5" t="inlineStr">
        <is>
          <t>Happy</t>
        </is>
      </c>
      <c r="AP2" s="5" t="n"/>
      <c r="AQ2" s="19" t="inlineStr">
        <is>
          <t>A subplot that serves Anand's characterisation: the dying man arranges happiness for his friend. The romance is courteous and brokered by others, and Renu's own voice is largely absent from the sources.</t>
        </is>
      </c>
      <c r="AR2" s="19" t="inlineStr">
        <is>
          <t>The Hindu (2021) praises Bachchan's subtle performance as a counterpoint to Khanna but does not comment on the romance.</t>
        </is>
      </c>
      <c r="AS2" s="5" t="inlineStr">
        <is>
          <t>SOURCE-005; SOURCE-272</t>
        </is>
      </c>
      <c r="AT2" s="5" t="inlineStr">
        <is>
          <t>Medium</t>
        </is>
      </c>
    </row>
    <row r="3" ht="79" customHeight="1">
      <c r="A3" s="15" t="inlineStr">
        <is>
          <t>PAIR-002</t>
        </is>
      </c>
      <c r="B3" s="18" t="inlineStr">
        <is>
          <t>FILM-005</t>
        </is>
      </c>
      <c r="C3" s="5" t="inlineStr">
        <is>
          <t>Pyar Ki Kahani</t>
        </is>
      </c>
      <c r="D3" s="17" t="n">
        <v>1971</v>
      </c>
      <c r="E3" s="5" t="inlineStr">
        <is>
          <t>Ram Chandra</t>
        </is>
      </c>
      <c r="F3" s="5" t="inlineStr">
        <is>
          <t>Tanuja</t>
        </is>
      </c>
      <c r="G3" s="5" t="inlineStr">
        <is>
          <t>Kusum Sharma</t>
        </is>
      </c>
      <c r="H3" s="5" t="inlineStr">
        <is>
          <t>Female lead</t>
        </is>
      </c>
      <c r="I3" s="5" t="inlineStr">
        <is>
          <t>Yes</t>
        </is>
      </c>
      <c r="J3" s="19" t="inlineStr">
        <is>
          <t>Relationship manipulated by outsiders</t>
        </is>
      </c>
      <c r="K3" s="5" t="inlineStr">
        <is>
          <t>Strangers, then a prospective arranged match</t>
        </is>
      </c>
      <c r="L3" s="5" t="inlineStr">
        <is>
          <t>The day before the arranged viewing, Ram's taxi breaks down and Kusum, not knowing who he is, gives him a lift; when her own car breaks down she tells him about Banke's rumours.</t>
        </is>
      </c>
      <c r="M3" s="5" t="inlineStr">
        <is>
          <t>The families arrange the match; Kusum greets Ram openly at the viewing</t>
        </is>
      </c>
      <c r="N3" s="19" t="inlineStr">
        <is>
          <t>A chance meeting followed by an arranged viewing at which Kusum introduces herself joyfully and Ram accepts her, already aware of the gossip.</t>
        </is>
      </c>
      <c r="O3" s="19" t="inlineStr">
        <is>
          <t>Ram's steady acceptance against Kusum's open, naive exuberance.</t>
        </is>
      </c>
      <c r="P3" s="19" t="inlineStr">
        <is>
          <t>None between them in the sources. The obstacle is Ravi's refusal to approve the match, which Ram has promised to honour.</t>
        </is>
      </c>
      <c r="Q3" s="20" t="n">
        <v>1</v>
      </c>
      <c r="R3" s="19" t="inlineStr">
        <is>
          <t>Ram dismisses the gossip and accepts Kusum at once; no conflict between the pair is documented.</t>
        </is>
      </c>
      <c r="S3" s="20" t="n">
        <v>6</v>
      </c>
      <c r="T3" s="5" t="inlineStr">
        <is>
          <t>Family; Community</t>
        </is>
      </c>
      <c r="U3" s="19" t="inlineStr">
        <is>
          <t>Banke's rumours have ruined Kusum's reputation and driven off suitors. Ravi, whose approval Ram has promised to seek and who is Kusum's estranged brother, withholds it.</t>
        </is>
      </c>
      <c r="V3" s="20" t="n">
        <v>4</v>
      </c>
      <c r="W3" s="19" t="inlineStr">
        <is>
          <t>Ram is defined as much by loyalty to Ravi and his promise as by romance; he accepts Kusum readily, but the sources show little courtship.</t>
        </is>
      </c>
      <c r="X3" s="20" t="n">
        <v>6</v>
      </c>
      <c r="Y3" s="20" t="n">
        <v>7</v>
      </c>
      <c r="Z3" s="20" t="n">
        <v>6</v>
      </c>
      <c r="AA3" s="20" t="n">
        <v>4</v>
      </c>
      <c r="AB3" s="20" t="n">
        <v>4</v>
      </c>
      <c r="AC3" s="19" t="inlineStr">
        <is>
          <t>Both fetched reviewers found the innocence overplayed, which blunts the pairing; Tanuja's exuberance and Bachchan's stillness pull in different directions rather than meeting.</t>
        </is>
      </c>
      <c r="AD3" s="5" t="inlineStr">
        <is>
          <t>Unclear</t>
        </is>
      </c>
      <c r="AE3" s="5" t="inlineStr">
        <is>
          <t>No</t>
        </is>
      </c>
      <c r="AF3" s="5" t="inlineStr">
        <is>
          <t>No</t>
        </is>
      </c>
      <c r="AG3" s="5" t="inlineStr">
        <is>
          <t>No</t>
        </is>
      </c>
      <c r="AH3" s="5" t="inlineStr">
        <is>
          <t>Unclear</t>
        </is>
      </c>
      <c r="AI3" s="5" t="inlineStr">
        <is>
          <t>Unclear</t>
        </is>
      </c>
      <c r="AJ3" s="5" t="inlineStr">
        <is>
          <t>Unclear</t>
        </is>
      </c>
      <c r="AK3" s="19" t="n"/>
      <c r="AL3" s="19" t="n"/>
      <c r="AM3" s="5" t="n"/>
      <c r="AN3" s="5" t="inlineStr">
        <is>
          <t>Unclear</t>
        </is>
      </c>
      <c r="AO3" s="5" t="n"/>
      <c r="AP3" s="5" t="n"/>
      <c r="AQ3" s="19" t="inlineStr">
        <is>
          <t>The film sets a man's personal loyalty against a woman's damaged reputation. Ram already knows and dismisses the rumours, so the drama comes from his promise to Ravi rather than from any doubt about Kusum. Kusum's indifference to gossip is framed as naivety, and both reviewers found the innocence overplayed.</t>
        </is>
      </c>
      <c r="AR3" s="19" t="inlineStr">
        <is>
          <t>MemsaabStory (2008) found the film dull, with Tanuja its only spark and Bachchan showing only flashes of charisma. Brown Car Guy (2017) thought the role, first meant for Jeetendra, did him no favours.</t>
        </is>
      </c>
      <c r="AS3" s="5" t="inlineStr">
        <is>
          <t>SOURCE-006; SOURCE-286; SOURCE-287</t>
        </is>
      </c>
      <c r="AT3" s="5" t="inlineStr">
        <is>
          <t>Low</t>
        </is>
      </c>
    </row>
    <row r="4" ht="94" customHeight="1">
      <c r="A4" s="15" t="inlineStr">
        <is>
          <t>PAIR-003</t>
        </is>
      </c>
      <c r="B4" s="18" t="inlineStr">
        <is>
          <t>FILM-006</t>
        </is>
      </c>
      <c r="C4" s="5" t="inlineStr">
        <is>
          <t>Parwana</t>
        </is>
      </c>
      <c r="D4" s="17" t="n">
        <v>1971</v>
      </c>
      <c r="E4" s="5" t="inlineStr">
        <is>
          <t>Kumar Sen</t>
        </is>
      </c>
      <c r="F4" s="5" t="inlineStr">
        <is>
          <t>Yogeeta Bali</t>
        </is>
      </c>
      <c r="G4" s="5" t="inlineStr">
        <is>
          <t>Asha</t>
        </is>
      </c>
      <c r="H4" s="5" t="inlineStr">
        <is>
          <t>Female lead</t>
        </is>
      </c>
      <c r="I4" s="5" t="inlineStr">
        <is>
          <t>Yes</t>
        </is>
      </c>
      <c r="J4" s="19" t="inlineStr">
        <is>
          <t>Obsessive pursuit</t>
        </is>
      </c>
      <c r="K4" s="5" t="inlineStr">
        <is>
          <t>Acquaintances; Kumar already loves Asha when the story begins</t>
        </is>
      </c>
      <c r="L4" s="5" t="n"/>
      <c r="M4" s="5" t="inlineStr">
        <is>
          <t>Kumar</t>
        </is>
      </c>
      <c r="N4" s="19" t="inlineStr">
        <is>
          <t>Kumar cannot express his love. After Asha falls for Rajeshwar he demands her hand from her uncle, kills the uncle when refused and frames Rajeshwar for the murder.</t>
        </is>
      </c>
      <c r="O4" s="19" t="inlineStr">
        <is>
          <t>One-sided infatuation. Asha does not return Kumar's love and stays loyal to Rajeshwar.</t>
        </is>
      </c>
      <c r="P4" s="19" t="inlineStr">
        <is>
          <t>Asha loves Rajeshwar; Kumar's crime is meant to remove her guardian and her lover.</t>
        </is>
      </c>
      <c r="Q4" s="20" t="n">
        <v>7</v>
      </c>
      <c r="R4" s="19" t="inlineStr">
        <is>
          <t>Asha rejects Kumar's love and later bargains with him to save the man he framed. The hostility is mostly hidden, but the two want opposite things.</t>
        </is>
      </c>
      <c r="S4" s="20" t="n">
        <v>5</v>
      </c>
      <c r="T4" s="5" t="inlineStr">
        <is>
          <t>Existing relationship; Family</t>
        </is>
      </c>
      <c r="U4" s="19" t="inlineStr">
        <is>
          <t>Asha's love for Rajeshwar and her uncle's refusal of Kumar's proposal.</t>
        </is>
      </c>
      <c r="V4" s="20" t="n">
        <v>3</v>
      </c>
      <c r="W4" s="19" t="inlineStr">
        <is>
          <t>Love is Kumar's motive, but the role is a scheming murderer rather than a romantic hero; the main Wikipedia article calls him an infatuated lover-turned-murderer.</t>
        </is>
      </c>
      <c r="X4" s="20" t="n">
        <v>8</v>
      </c>
      <c r="Y4" s="20" t="n">
        <v>1</v>
      </c>
      <c r="Z4" s="20" t="n">
        <v>1</v>
      </c>
      <c r="AA4" s="20" t="n">
        <v>6</v>
      </c>
      <c r="AB4" s="20" t="n">
        <v>3</v>
      </c>
      <c r="AC4" s="19" t="inlineStr">
        <is>
          <t>Interpretive reading; no fetched review assesses this pairing. The film needs the attraction to be repellent, and it is: Bachchan plays infatuation as menace and Yogeeta Bali plays recoil, so the pair are effective but deliberately unappealing together.</t>
        </is>
      </c>
      <c r="AD4" s="5" t="inlineStr">
        <is>
          <t>No</t>
        </is>
      </c>
      <c r="AE4" s="5" t="inlineStr">
        <is>
          <t>Yes</t>
        </is>
      </c>
      <c r="AF4" s="5" t="inlineStr">
        <is>
          <t>Yes</t>
        </is>
      </c>
      <c r="AG4" s="5" t="inlineStr">
        <is>
          <t>Yes</t>
        </is>
      </c>
      <c r="AH4" s="5" t="inlineStr">
        <is>
          <t>Not applicable</t>
        </is>
      </c>
      <c r="AI4" s="5" t="inlineStr">
        <is>
          <t>Partial</t>
        </is>
      </c>
      <c r="AJ4" s="5" t="inlineStr">
        <is>
          <t>No</t>
        </is>
      </c>
      <c r="AK4" s="19" t="inlineStr">
        <is>
          <t>Asha's offer to stay with him if he saves Rajeshwar makes Kumar accept that she will always love Rajeshwar; he writes a full confession and kills himself.</t>
        </is>
      </c>
      <c r="AL4" s="19" t="n"/>
      <c r="AM4" s="5" t="inlineStr">
        <is>
          <t>No union. Kumar confesses to the murder, clears Rajeshwar and commits suicide.</t>
        </is>
      </c>
      <c r="AN4" s="5" t="inlineStr">
        <is>
          <t>No</t>
        </is>
      </c>
      <c r="AO4" s="5" t="inlineStr">
        <is>
          <t>Tragic</t>
        </is>
      </c>
      <c r="AP4" s="5" t="n"/>
      <c r="AQ4" s="19" t="inlineStr">
        <is>
          <t>The film presents Kumar's love as a destructive infatuation. His confession gives him a measure of redemption, but the relationship is one-sided throughout, and Asha's promise to stay with him is a bargain made under duress to save the man she loves.</t>
        </is>
      </c>
      <c r="AR4" s="19" t="inlineStr">
        <is>
          <t>The Hindu calls the plot the sinister machination of a man who cannot accept that the woman he loves has chosen another, and says Bachchan shone in a negative role that risked typecasting him.</t>
        </is>
      </c>
      <c r="AS4" s="5" t="inlineStr">
        <is>
          <t>SOURCE-007; SOURCE-267; SOURCE-273</t>
        </is>
      </c>
      <c r="AT4" s="5" t="inlineStr">
        <is>
          <t>Medium</t>
        </is>
      </c>
    </row>
    <row r="5" ht="94" customHeight="1">
      <c r="A5" s="15" t="inlineStr">
        <is>
          <t>PAIR-004</t>
        </is>
      </c>
      <c r="B5" s="18" t="inlineStr">
        <is>
          <t>FILM-011</t>
        </is>
      </c>
      <c r="C5" s="5" t="inlineStr">
        <is>
          <t>Sanjog</t>
        </is>
      </c>
      <c r="D5" s="17" t="n">
        <v>1972</v>
      </c>
      <c r="E5" s="5" t="inlineStr">
        <is>
          <t>Mohan</t>
        </is>
      </c>
      <c r="F5" s="5" t="inlineStr">
        <is>
          <t>Mala Sinha</t>
        </is>
      </c>
      <c r="G5" s="5" t="inlineStr">
        <is>
          <t>Asha</t>
        </is>
      </c>
      <c r="H5" s="5" t="inlineStr">
        <is>
          <t>Female lead</t>
        </is>
      </c>
      <c r="I5" s="5" t="inlineStr">
        <is>
          <t>Yes</t>
        </is>
      </c>
      <c r="J5" s="19" t="inlineStr">
        <is>
          <t>Relationship manipulated by outsiders</t>
        </is>
      </c>
      <c r="K5" s="5" t="inlineStr">
        <is>
          <t>Lovers</t>
        </is>
      </c>
      <c r="L5" s="5" t="n"/>
      <c r="M5" s="5" t="inlineStr">
        <is>
          <t>Mohan</t>
        </is>
      </c>
      <c r="N5" s="19" t="inlineStr">
        <is>
          <t>Mohan falls in love with Asha and they marry in a temple.</t>
        </is>
      </c>
      <c r="O5" s="19" t="inlineStr">
        <is>
          <t>A love marriage broken off early. When they meet again ten years later, the bond is buried under Mohan's new family and a reversed hierarchy in which Asha is his superior.</t>
        </is>
      </c>
      <c r="P5" s="19" t="inlineStr">
        <is>
          <t>Their hidden marriage, which office rumour and Seema's suspicion bring to the surface.</t>
        </is>
      </c>
      <c r="Q5" s="20" t="n">
        <v>3</v>
      </c>
      <c r="R5" s="19" t="inlineStr">
        <is>
          <t>No quarrel between them is described. Tension comes from the buried past and the reversal at work; The Hindu says Mohan left Asha to fend for herself.</t>
        </is>
      </c>
      <c r="S5" s="20" t="n">
        <v>8</v>
      </c>
      <c r="T5" s="5" t="inlineStr">
        <is>
          <t>Family; Existing relationship</t>
        </is>
      </c>
      <c r="U5" s="19" t="inlineStr">
        <is>
          <t>Mohan's mother refuses to accept the marriage and the couple is separated; his parents tell him Asha has died; later his second marriage and office gossip stand between them.</t>
        </is>
      </c>
      <c r="V5" s="20" t="n">
        <v>3</v>
      </c>
      <c r="W5" s="19" t="inlineStr">
        <is>
          <t>Mohan's romantic identity is limited to the early love marriage; he is mainly a clerk and family man caught between two wives.</t>
        </is>
      </c>
      <c r="X5" s="20" t="n">
        <v>7</v>
      </c>
      <c r="Y5" s="20" t="n">
        <v>3</v>
      </c>
      <c r="Z5" s="20" t="n">
        <v>5</v>
      </c>
      <c r="AA5" s="20" t="n">
        <v>6</v>
      </c>
      <c r="AB5" s="20" t="n">
        <v>4</v>
      </c>
      <c r="AC5" s="19" t="inlineStr">
        <is>
          <t>Interpretive reading; no fetched review assesses this pairing. Mala Sinha carries the reunion scenes, but the ten-year gap and the reversed workplace hierarchy keep the couple formal, and the sources describe duty rather than warmth.</t>
        </is>
      </c>
      <c r="AD5" s="5" t="inlineStr">
        <is>
          <t>Unclear</t>
        </is>
      </c>
      <c r="AE5" s="5" t="inlineStr">
        <is>
          <t>Partial</t>
        </is>
      </c>
      <c r="AF5" s="5" t="inlineStr">
        <is>
          <t>No</t>
        </is>
      </c>
      <c r="AG5" s="5" t="inlineStr">
        <is>
          <t>Yes</t>
        </is>
      </c>
      <c r="AH5" s="5" t="inlineStr">
        <is>
          <t>Yes</t>
        </is>
      </c>
      <c r="AI5" s="5" t="inlineStr">
        <is>
          <t>Yes</t>
        </is>
      </c>
      <c r="AJ5" s="5" t="inlineStr">
        <is>
          <t>No</t>
        </is>
      </c>
      <c r="AK5" s="19" t="n"/>
      <c r="AL5" s="19" t="inlineStr">
        <is>
          <t>From an abandoned, pregnant wife to a District Collector who gives her life to save her husband's second wife.</t>
        </is>
      </c>
      <c r="AM5" s="5" t="inlineStr">
        <is>
          <t>Asha dies saving Seema and her eyes are given to Seema; Mohan remains with Seema and the children, including Asha's child.</t>
        </is>
      </c>
      <c r="AN5" s="5" t="inlineStr">
        <is>
          <t>No</t>
        </is>
      </c>
      <c r="AO5" s="5" t="inlineStr">
        <is>
          <t>Tragic</t>
        </is>
      </c>
      <c r="AP5" s="5" t="n"/>
      <c r="AQ5" s="19" t="inlineStr">
        <is>
          <t>The film resolves a bigamy problem through the first wife's death and sacrifice, so Mohan keeps his second family without having to choose. Asha's professional rise sits uneasily beside a plot that rewards her self-effacement.</t>
        </is>
      </c>
      <c r="AR5" s="19" t="inlineStr">
        <is>
          <t>The Hindu found Mala Sinha the film's only notable performance, with little scope for Bachchan, and called the climax contrived. A contemporary Film World review called the screenplay old-fashioned, trite and incoherent.</t>
        </is>
      </c>
      <c r="AS5" s="5" t="inlineStr">
        <is>
          <t>SOURCE-011; SOURCE-276</t>
        </is>
      </c>
      <c r="AT5" s="5" t="inlineStr">
        <is>
          <t>Medium</t>
        </is>
      </c>
    </row>
    <row r="6" ht="94" customHeight="1">
      <c r="A6" s="15" t="inlineStr">
        <is>
          <t>PAIR-005</t>
        </is>
      </c>
      <c r="B6" s="18" t="inlineStr">
        <is>
          <t>FILM-011</t>
        </is>
      </c>
      <c r="C6" s="5" t="inlineStr">
        <is>
          <t>Sanjog</t>
        </is>
      </c>
      <c r="D6" s="17" t="n">
        <v>1972</v>
      </c>
      <c r="E6" s="5" t="inlineStr">
        <is>
          <t>Mohan</t>
        </is>
      </c>
      <c r="F6" s="5" t="inlineStr">
        <is>
          <t>Aruna Irani</t>
        </is>
      </c>
      <c r="G6" s="5" t="inlineStr">
        <is>
          <t>Seema</t>
        </is>
      </c>
      <c r="H6" s="5" t="inlineStr">
        <is>
          <t>Second female lead</t>
        </is>
      </c>
      <c r="I6" s="5" t="inlineStr">
        <is>
          <t>No</t>
        </is>
      </c>
      <c r="J6" s="19" t="inlineStr">
        <is>
          <t>Marriage under strain</t>
        </is>
      </c>
      <c r="K6" s="5" t="inlineStr">
        <is>
          <t>Married (Mohan's second marriage)</t>
        </is>
      </c>
      <c r="L6" s="5" t="n"/>
      <c r="M6" s="5" t="n"/>
      <c r="N6" s="19" t="inlineStr">
        <is>
          <t>Mohan marries Seema in South India after his parents tell him Asha has died.</t>
        </is>
      </c>
      <c r="O6" s="19" t="inlineStr">
        <is>
          <t>A settled, happy marriage with two children, shaken by rumours of an affair between Mohan and his new boss.</t>
        </is>
      </c>
      <c r="P6" s="19" t="inlineStr">
        <is>
          <t>Seema's suspicion of Mohan and Asha, and her discovery of their earlier marriage.</t>
        </is>
      </c>
      <c r="Q6" s="20" t="n">
        <v>5</v>
      </c>
      <c r="R6" s="19" t="inlineStr">
        <is>
          <t>The rumours disturb Seema, who looks into Mohan's past and extracts the truth from Asha. The conflict is serious but comes from a hidden past rather than open hostility.</t>
        </is>
      </c>
      <c r="S6" s="20" t="n">
        <v>5</v>
      </c>
      <c r="T6" s="5" t="inlineStr">
        <is>
          <t>Existing relationship; Community</t>
        </is>
      </c>
      <c r="U6" s="19" t="inlineStr">
        <is>
          <t>Office gossip started by Mansukh, and Mohan's undisclosed first marriage, threaten the marriage.</t>
        </is>
      </c>
      <c r="V6" s="20" t="n">
        <v>2</v>
      </c>
      <c r="W6" s="19" t="inlineStr">
        <is>
          <t>Mohan is a husband and father here; no courtship is described.</t>
        </is>
      </c>
      <c r="X6" s="20" t="n">
        <v>6</v>
      </c>
      <c r="Y6" s="20" t="n">
        <v>5</v>
      </c>
      <c r="Z6" s="20" t="n">
        <v>6</v>
      </c>
      <c r="AA6" s="20" t="n">
        <v>5</v>
      </c>
      <c r="AB6" s="20" t="n">
        <v>4</v>
      </c>
      <c r="AC6" s="19" t="inlineStr">
        <is>
          <t>Interpretive reading; no fetched review assesses this pairing. A functional domestic warmth; Aruna Irani's Seema is written as the settled marriage rather than the romantic charge, and the plot separates them for most of its length.</t>
        </is>
      </c>
      <c r="AD6" s="5" t="inlineStr">
        <is>
          <t>Unclear</t>
        </is>
      </c>
      <c r="AE6" s="5" t="inlineStr">
        <is>
          <t>Yes</t>
        </is>
      </c>
      <c r="AF6" s="5" t="inlineStr">
        <is>
          <t>Yes</t>
        </is>
      </c>
      <c r="AG6" s="5" t="inlineStr">
        <is>
          <t>Yes</t>
        </is>
      </c>
      <c r="AH6" s="5" t="inlineStr">
        <is>
          <t>No</t>
        </is>
      </c>
      <c r="AI6" s="5" t="inlineStr">
        <is>
          <t>No</t>
        </is>
      </c>
      <c r="AJ6" s="5" t="inlineStr">
        <is>
          <t>No</t>
        </is>
      </c>
      <c r="AK6" s="19" t="n"/>
      <c r="AL6" s="19" t="inlineStr">
        <is>
          <t>Loses her sight in the accident in which Asha dies and sees again through Asha's eyes.</t>
        </is>
      </c>
      <c r="AM6" s="5" t="inlineStr">
        <is>
          <t>The marriage survives; Mohan, Seema, both fathers and the three children pay homage to Asha.</t>
        </is>
      </c>
      <c r="AN6" s="5" t="inlineStr">
        <is>
          <t>Yes</t>
        </is>
      </c>
      <c r="AO6" s="5" t="inlineStr">
        <is>
          <t>Happy</t>
        </is>
      </c>
      <c r="AP6" s="5" t="n"/>
      <c r="AQ6" s="19" t="inlineStr">
        <is>
          <t>The second marriage is the one the film preserves. Mohan's silence about his first marriage causes the crisis, yet the cost falls on the two women: one dies, the other is blinded.</t>
        </is>
      </c>
      <c r="AR6" s="19" t="inlineStr">
        <is>
          <t>The Hindu calls the climax that reunites Mohan and Seema contrived.</t>
        </is>
      </c>
      <c r="AS6" s="5" t="inlineStr">
        <is>
          <t>SOURCE-011; SOURCE-276</t>
        </is>
      </c>
      <c r="AT6" s="5" t="inlineStr">
        <is>
          <t>Medium</t>
        </is>
      </c>
    </row>
    <row r="7" ht="94" customHeight="1">
      <c r="A7" s="15" t="inlineStr">
        <is>
          <t>PAIR-006</t>
        </is>
      </c>
      <c r="B7" s="18" t="inlineStr">
        <is>
          <t>FILM-012</t>
        </is>
      </c>
      <c r="C7" s="5" t="inlineStr">
        <is>
          <t>Bombay to Goa</t>
        </is>
      </c>
      <c r="D7" s="17" t="n">
        <v>1972</v>
      </c>
      <c r="E7" s="5" t="inlineStr">
        <is>
          <t>Ravi Kumar</t>
        </is>
      </c>
      <c r="F7" s="5" t="inlineStr">
        <is>
          <t>Aruna Irani</t>
        </is>
      </c>
      <c r="G7" s="5" t="inlineStr">
        <is>
          <t>Mala</t>
        </is>
      </c>
      <c r="H7" s="5" t="inlineStr">
        <is>
          <t>Female lead</t>
        </is>
      </c>
      <c r="I7" s="5" t="inlineStr">
        <is>
          <t>Yes</t>
        </is>
      </c>
      <c r="J7" s="19" t="inlineStr">
        <is>
          <t>United couple versus external world</t>
        </is>
      </c>
      <c r="K7" s="5" t="inlineStr">
        <is>
          <t>Admirer and the woman he protects</t>
        </is>
      </c>
      <c r="L7" s="5" t="inlineStr">
        <is>
          <t>Ravi, described as Mala's admirer and bodyguard, joins her on the Bombay–Goa bus after Sharma puts an armed henchman aboard to kill her.</t>
        </is>
      </c>
      <c r="M7" s="5" t="inlineStr">
        <is>
          <t>Ravi</t>
        </is>
      </c>
      <c r="N7" s="19" t="inlineStr">
        <is>
          <t>Protection on the road: Ravi guards Mala throughout the journey and she comes to trust and then love him.</t>
        </is>
      </c>
      <c r="O7" s="19" t="inlineStr">
        <is>
          <t>Protective hero and endangered runaway; trust turns into love.</t>
        </is>
      </c>
      <c r="P7" s="19" t="inlineStr">
        <is>
          <t>None documented.</t>
        </is>
      </c>
      <c r="Q7" s="20" t="n">
        <v>1</v>
      </c>
      <c r="R7" s="19" t="inlineStr">
        <is>
          <t>No conflict between the pair is described.</t>
        </is>
      </c>
      <c r="S7" s="20" t="n">
        <v>8</v>
      </c>
      <c r="T7" s="5" t="inlineStr">
        <is>
          <t>Villain; Crime</t>
        </is>
      </c>
      <c r="U7" s="19" t="inlineStr">
        <is>
          <t>Sharma, whose murder of Verma Mala witnessed, sends an armed henchman after her.</t>
        </is>
      </c>
      <c r="V7" s="20" t="n">
        <v>5</v>
      </c>
      <c r="W7" s="19" t="inlineStr">
        <is>
          <t>Ravi is mainly a protector in a comic road film; the romance grows out of that role.</t>
        </is>
      </c>
      <c r="X7" s="20" t="n">
        <v>5</v>
      </c>
      <c r="Y7" s="20" t="n">
        <v>7</v>
      </c>
      <c r="Z7" s="20" t="n">
        <v>6</v>
      </c>
      <c r="AA7" s="20" t="n">
        <v>5</v>
      </c>
      <c r="AB7" s="20" t="n">
        <v>5</v>
      </c>
      <c r="AC7" s="19" t="inlineStr">
        <is>
          <t>Interpretive reading; no fetched review assesses this pairing. The protective-stranger dynamic gives the two an easy rapport across the road journey, though the comedy belongs to the ensemble and the romance is sketched in around it.</t>
        </is>
      </c>
      <c r="AD7" s="5" t="inlineStr">
        <is>
          <t>Unclear</t>
        </is>
      </c>
      <c r="AE7" s="5" t="inlineStr">
        <is>
          <t>No</t>
        </is>
      </c>
      <c r="AF7" s="5" t="inlineStr">
        <is>
          <t>Unclear</t>
        </is>
      </c>
      <c r="AG7" s="5" t="inlineStr">
        <is>
          <t>Unclear</t>
        </is>
      </c>
      <c r="AH7" s="5" t="inlineStr">
        <is>
          <t>Unclear</t>
        </is>
      </c>
      <c r="AI7" s="5" t="inlineStr">
        <is>
          <t>Unclear</t>
        </is>
      </c>
      <c r="AJ7" s="5" t="inlineStr">
        <is>
          <t>Partial</t>
        </is>
      </c>
      <c r="AK7" s="19" t="n"/>
      <c r="AL7" s="19" t="n"/>
      <c r="AM7" s="5" t="n"/>
      <c r="AN7" s="5" t="inlineStr">
        <is>
          <t>Unclear</t>
        </is>
      </c>
      <c r="AO7" s="5" t="n"/>
      <c r="AP7" s="5" t="n"/>
      <c r="AQ7" s="19" t="inlineStr">
        <is>
          <t>The romance grows out of protection during a comic road journey. The cast list names Ravi's father as Ramlal, whose son Mala's parents chose for her, so the runaway appears to fall for the match she rejected; the fetched plot summary does not say how the film treats this.</t>
        </is>
      </c>
      <c r="AR7" s="19" t="inlineStr">
        <is>
          <t>No review of the pairing was found. The main Wikipedia article notes that Salim–Javed chose Bachchan for Zanjeer after seeing him chew gum through a fight in this film.</t>
        </is>
      </c>
      <c r="AS7" s="5" t="inlineStr">
        <is>
          <t>SOURCE-012; SOURCE-267</t>
        </is>
      </c>
      <c r="AT7" s="5" t="inlineStr">
        <is>
          <t>Low</t>
        </is>
      </c>
    </row>
    <row r="8" ht="94" customHeight="1">
      <c r="A8" s="15" t="inlineStr">
        <is>
          <t>PAIR-007</t>
        </is>
      </c>
      <c r="B8" s="18" t="inlineStr">
        <is>
          <t>FILM-014</t>
        </is>
      </c>
      <c r="C8" s="5" t="inlineStr">
        <is>
          <t>Ek Nazar</t>
        </is>
      </c>
      <c r="D8" s="17" t="n">
        <v>1972</v>
      </c>
      <c r="E8" s="5" t="inlineStr">
        <is>
          <t>Manmohan Tyagi (Akash)</t>
        </is>
      </c>
      <c r="F8" s="5" t="inlineStr">
        <is>
          <t>Jaya Bhaduri</t>
        </is>
      </c>
      <c r="G8" s="5" t="inlineStr">
        <is>
          <t>Shabnam</t>
        </is>
      </c>
      <c r="H8" s="5" t="inlineStr">
        <is>
          <t>Female lead</t>
        </is>
      </c>
      <c r="I8" s="5" t="inlineStr">
        <is>
          <t>Yes</t>
        </is>
      </c>
      <c r="J8" s="19" t="inlineStr">
        <is>
          <t>Forbidden love</t>
        </is>
      </c>
      <c r="K8" s="5" t="inlineStr">
        <is>
          <t>Strangers; she admires his poetry without knowing him</t>
        </is>
      </c>
      <c r="L8" s="5" t="inlineStr">
        <is>
          <t>Akash overhears one of his poems being sung at a courtesan's house, goes in and meets the singer, Shabnam.</t>
        </is>
      </c>
      <c r="M8" s="5" t="inlineStr">
        <is>
          <t>Akash</t>
        </is>
      </c>
      <c r="N8" s="19" t="inlineStr">
        <is>
          <t>Acquaintance through his poetry turns into mutual love; Akash leaves his father's house to continue the relationship.</t>
        </is>
      </c>
      <c r="O8" s="19" t="inlineStr">
        <is>
          <t>Mutual devotion between a poet and a courtesan who already admires his work.</t>
        </is>
      </c>
      <c r="P8" s="19" t="inlineStr">
        <is>
          <t>None documented between them; the conflict is social.</t>
        </is>
      </c>
      <c r="Q8" s="20" t="n">
        <v>1</v>
      </c>
      <c r="R8" s="19" t="inlineStr">
        <is>
          <t>No conflict between the pair is described.</t>
        </is>
      </c>
      <c r="S8" s="20" t="n">
        <v>9</v>
      </c>
      <c r="T8" s="5" t="inlineStr">
        <is>
          <t>Family; Class; Crime</t>
        </is>
      </c>
      <c r="U8" s="19" t="inlineStr">
        <is>
          <t>Amina Bai and Akash's father both oppose the match; Amina Bai sells Shabnam to a Nawab; after Amina Bai's death Shabnam is tried for murder with Akash's father as prosecutor.</t>
        </is>
      </c>
      <c r="V8" s="20" t="n">
        <v>8</v>
      </c>
      <c r="W8" s="19" t="inlineStr">
        <is>
          <t>Akash is a romantic poet whose defining choice is to leave his father's house for Shabnam.</t>
        </is>
      </c>
      <c r="X8" s="20" t="n">
        <v>9</v>
      </c>
      <c r="Y8" s="20" t="n">
        <v>7</v>
      </c>
      <c r="Z8" s="20" t="n">
        <v>8</v>
      </c>
      <c r="AA8" s="20" t="n">
        <v>6</v>
      </c>
      <c r="AB8" s="20" t="n">
        <v>6</v>
      </c>
      <c r="AC8" s="19" t="inlineStr">
        <is>
          <t>Interpretive reading; no fetched review assesses this pairing. The poet-and-courtesan premise gives Bachchan and Jaya Bhaduri genuine mutual admiration to play, and her prior regard for his verse supplies a basis the film builds on.</t>
        </is>
      </c>
      <c r="AD8" s="5" t="inlineStr">
        <is>
          <t>Unclear</t>
        </is>
      </c>
      <c r="AE8" s="5" t="inlineStr">
        <is>
          <t>No</t>
        </is>
      </c>
      <c r="AF8" s="5" t="inlineStr">
        <is>
          <t>Unclear</t>
        </is>
      </c>
      <c r="AG8" s="5" t="inlineStr">
        <is>
          <t>No</t>
        </is>
      </c>
      <c r="AH8" s="5" t="inlineStr">
        <is>
          <t>Unclear</t>
        </is>
      </c>
      <c r="AI8" s="5" t="inlineStr">
        <is>
          <t>Partial</t>
        </is>
      </c>
      <c r="AJ8" s="5" t="inlineStr">
        <is>
          <t>Unclear</t>
        </is>
      </c>
      <c r="AK8" s="19" t="n"/>
      <c r="AL8" s="19" t="n"/>
      <c r="AM8" s="5" t="n"/>
      <c r="AN8" s="5" t="inlineStr">
        <is>
          <t>Unclear</t>
        </is>
      </c>
      <c r="AO8" s="5" t="n"/>
      <c r="AP8" s="5" t="n"/>
      <c r="AQ8" s="19" t="inlineStr">
        <is>
          <t>A courtesan romance in which the hero's poetry bridges the class divide. The father–son conflict becomes literal when the father prosecutes the woman his son loves, and the Wikipedia summary says the film examines the morals people impose on others but not on themselves.</t>
        </is>
      </c>
      <c r="AR8" s="19" t="inlineStr">
        <is>
          <t>No fetched review assesses the pairing; the film article notes that Bachchan and Bhaduri fell in love during the shoot.</t>
        </is>
      </c>
      <c r="AS8" s="5" t="inlineStr">
        <is>
          <t>SOURCE-013; SOURCE-288</t>
        </is>
      </c>
      <c r="AT8" s="5" t="inlineStr">
        <is>
          <t>Low</t>
        </is>
      </c>
    </row>
    <row r="9" ht="94" customHeight="1">
      <c r="A9" s="15" t="inlineStr">
        <is>
          <t>PAIR-008</t>
        </is>
      </c>
      <c r="B9" s="18" t="inlineStr">
        <is>
          <t>FILM-016</t>
        </is>
      </c>
      <c r="C9" s="5" t="inlineStr">
        <is>
          <t>Bansi Birju</t>
        </is>
      </c>
      <c r="D9" s="17" t="n">
        <v>1972</v>
      </c>
      <c r="E9" s="5" t="inlineStr">
        <is>
          <t>Birju</t>
        </is>
      </c>
      <c r="F9" s="5" t="inlineStr">
        <is>
          <t>Jaya Bhaduri</t>
        </is>
      </c>
      <c r="G9" s="5" t="inlineStr">
        <is>
          <t>Bansi</t>
        </is>
      </c>
      <c r="H9" s="5" t="inlineStr">
        <is>
          <t>Female lead</t>
        </is>
      </c>
      <c r="I9" s="5" t="inlineStr">
        <is>
          <t>Yes</t>
        </is>
      </c>
      <c r="J9" s="19" t="inlineStr">
        <is>
          <t>United couple versus external world</t>
        </is>
      </c>
      <c r="K9" s="5" t="inlineStr">
        <is>
          <t>Strangers</t>
        </is>
      </c>
      <c r="L9" s="5" t="inlineStr">
        <is>
          <t>Bansi, escaping the Bombay ashram to which she was sold, meets Birju, who hides her from her pursuers.</t>
        </is>
      </c>
      <c r="M9" s="5" t="inlineStr">
        <is>
          <t>Birju offers protection; who declares love first is not documented</t>
        </is>
      </c>
      <c r="N9" s="19" t="inlineStr">
        <is>
          <t>Protection develops into a close bond and then love.</t>
        </is>
      </c>
      <c r="O9" s="19" t="inlineStr">
        <is>
          <t>A protective, supportive man and a vulnerable woman on the run.</t>
        </is>
      </c>
      <c r="P9" s="19" t="inlineStr">
        <is>
          <t>None documented.</t>
        </is>
      </c>
      <c r="Q9" s="20" t="n">
        <v>1</v>
      </c>
      <c r="R9" s="19" t="inlineStr">
        <is>
          <t>No conflict between the pair is described.</t>
        </is>
      </c>
      <c r="S9" s="20" t="n">
        <v>7</v>
      </c>
      <c r="T9" s="5" t="inlineStr">
        <is>
          <t>Crime; Other</t>
        </is>
      </c>
      <c r="U9" s="19" t="inlineStr">
        <is>
          <t>Bansi's pursuers from the ashram, and continuing threats and social obstacles.</t>
        </is>
      </c>
      <c r="V9" s="20" t="n">
        <v>6</v>
      </c>
      <c r="W9" s="19" t="inlineStr">
        <is>
          <t>Birju is the title romantic hero whose role is to protect and stand by Bansi; the sources give no detail beyond that.</t>
        </is>
      </c>
      <c r="X9" s="20" t="n">
        <v>8</v>
      </c>
      <c r="Y9" s="20" t="n">
        <v>7</v>
      </c>
      <c r="Z9" s="20" t="n">
        <v>6</v>
      </c>
      <c r="AA9" s="20" t="n">
        <v>5</v>
      </c>
      <c r="AB9" s="20" t="n">
        <v>5</v>
      </c>
      <c r="AC9" s="19" t="inlineStr">
        <is>
          <t>Interpretive reading; no fetched review assesses this pairing. Only a short plot summary was fetched, so the assessment rests on the rescue-romance outline; the two had an established rapport by this point, but nothing in the sources tests it.</t>
        </is>
      </c>
      <c r="AD9" s="5" t="inlineStr">
        <is>
          <t>Unclear</t>
        </is>
      </c>
      <c r="AE9" s="5" t="inlineStr">
        <is>
          <t>No</t>
        </is>
      </c>
      <c r="AF9" s="5" t="inlineStr">
        <is>
          <t>Unclear</t>
        </is>
      </c>
      <c r="AG9" s="5" t="inlineStr">
        <is>
          <t>Unclear</t>
        </is>
      </c>
      <c r="AH9" s="5" t="inlineStr">
        <is>
          <t>Unclear</t>
        </is>
      </c>
      <c r="AI9" s="5" t="inlineStr">
        <is>
          <t>Unclear</t>
        </is>
      </c>
      <c r="AJ9" s="5" t="inlineStr">
        <is>
          <t>Partial</t>
        </is>
      </c>
      <c r="AK9" s="19" t="n"/>
      <c r="AL9" s="19" t="n"/>
      <c r="AM9" s="5" t="n"/>
      <c r="AN9" s="5" t="inlineStr">
        <is>
          <t>Unclear</t>
        </is>
      </c>
      <c r="AO9" s="5" t="n"/>
      <c r="AP9" s="5" t="n"/>
      <c r="AQ9" s="19" t="inlineStr">
        <is>
          <t>The only fetched plot is a short Wikipedia summary with no ending, so the pairing can be described only in outline: a rescue romance in which the woman's past exploitation creates the social obstacle and the man's steady support is the romantic ideal.</t>
        </is>
      </c>
      <c r="AR9" s="19" t="inlineStr">
        <is>
          <t>No review was found.</t>
        </is>
      </c>
      <c r="AS9" s="5" t="inlineStr">
        <is>
          <t>SOURCE-014</t>
        </is>
      </c>
      <c r="AT9" s="5" t="inlineStr">
        <is>
          <t>Low</t>
        </is>
      </c>
    </row>
    <row r="10" ht="94" customHeight="1">
      <c r="A10" s="15" t="inlineStr">
        <is>
          <t>PAIR-009</t>
        </is>
      </c>
      <c r="B10" s="18" t="inlineStr">
        <is>
          <t>FILM-017</t>
        </is>
      </c>
      <c r="C10" s="5" t="inlineStr">
        <is>
          <t>Raaste Kaa Patthar</t>
        </is>
      </c>
      <c r="D10" s="17" t="n">
        <v>1972</v>
      </c>
      <c r="E10" s="5" t="inlineStr">
        <is>
          <t>Jaishankar Rai</t>
        </is>
      </c>
      <c r="F10" s="5" t="inlineStr">
        <is>
          <t>Neeta Khayani</t>
        </is>
      </c>
      <c r="G10" s="5" t="inlineStr">
        <is>
          <t>Neeta Sinha</t>
        </is>
      </c>
      <c r="H10" s="5" t="inlineStr">
        <is>
          <t>Female lead</t>
        </is>
      </c>
      <c r="I10" s="5" t="inlineStr">
        <is>
          <t>Yes</t>
        </is>
      </c>
      <c r="J10" s="19" t="inlineStr">
        <is>
          <t>Love triangle</t>
        </is>
      </c>
      <c r="K10" s="5" t="inlineStr">
        <is>
          <t>Strangers</t>
        </is>
      </c>
      <c r="L10" s="5" t="inlineStr">
        <is>
          <t>Jai sees Neeta being thrown onto the street by her aunt and uncle, finds her a place to stay and gets her an audition at his agency.</t>
        </is>
      </c>
      <c r="M10" s="5" t="inlineStr">
        <is>
          <t>Jai</t>
        </is>
      </c>
      <c r="N10" s="19" t="inlineStr">
        <is>
          <t>Jai helps Neeta and falls in love with her as they work together; Neeta instead falls for their married boss Choudhary, who secretly gives her an engagement ring and borrows Jai's flat.</t>
        </is>
      </c>
      <c r="O10" s="19" t="inlineStr">
        <is>
          <t>Jai's quiet devotion against Neeta's trusting attraction to a man who hides his marriage.</t>
        </is>
      </c>
      <c r="P10" s="19" t="inlineStr">
        <is>
          <t>Neeta's attachment to Choudhary.</t>
        </is>
      </c>
      <c r="Q10" s="20" t="n">
        <v>3</v>
      </c>
      <c r="R10" s="19" t="inlineStr">
        <is>
          <t>No quarrel is described; the tension is Neeta's preference for Choudhary over Jai.</t>
        </is>
      </c>
      <c r="S10" s="20" t="n">
        <v>6</v>
      </c>
      <c r="T10" s="5" t="inlineStr">
        <is>
          <t>Existing relationship; Other</t>
        </is>
      </c>
      <c r="U10" s="19" t="inlineStr">
        <is>
          <t>Choudhary, Jai's employer, courts Neeta while concealing his marriage and controls Jai's promotion.</t>
        </is>
      </c>
      <c r="V10" s="20" t="n">
        <v>5</v>
      </c>
      <c r="W10" s="19" t="inlineStr">
        <is>
          <t>Jai's choice between career and love is the centre of his story, handled with humour; he is a romantic lead but also a compromised careerist.</t>
        </is>
      </c>
      <c r="X10" s="20" t="n">
        <v>5</v>
      </c>
      <c r="Y10" s="20" t="n">
        <v>5</v>
      </c>
      <c r="Z10" s="20" t="n">
        <v>3</v>
      </c>
      <c r="AA10" s="20" t="n">
        <v>3</v>
      </c>
      <c r="AB10" s="20" t="n">
        <v>3</v>
      </c>
      <c r="AC10" s="19" t="inlineStr">
        <is>
          <t>Interpretive reading; no fetched review assesses this pairing. Jai's devotion is largely silent and Neeta's attention is on another man, so the pair share little direct playing; the triangle keeps them apart by design.</t>
        </is>
      </c>
      <c r="AD10" s="5" t="inlineStr">
        <is>
          <t>Unclear</t>
        </is>
      </c>
      <c r="AE10" s="5" t="inlineStr">
        <is>
          <t>Unclear</t>
        </is>
      </c>
      <c r="AF10" s="5" t="inlineStr">
        <is>
          <t>Unclear</t>
        </is>
      </c>
      <c r="AG10" s="5" t="inlineStr">
        <is>
          <t>Yes</t>
        </is>
      </c>
      <c r="AH10" s="5" t="inlineStr">
        <is>
          <t>Unclear</t>
        </is>
      </c>
      <c r="AI10" s="5" t="inlineStr">
        <is>
          <t>Unclear</t>
        </is>
      </c>
      <c r="AJ10" s="5" t="inlineStr">
        <is>
          <t>Unclear</t>
        </is>
      </c>
      <c r="AK10" s="19" t="n"/>
      <c r="AL10" s="19" t="n"/>
      <c r="AM10" s="5" t="n"/>
      <c r="AN10" s="5" t="inlineStr">
        <is>
          <t>Unclear</t>
        </is>
      </c>
      <c r="AO10" s="5" t="n"/>
      <c r="AP10" s="5" t="n"/>
      <c r="AQ10" s="19" t="inlineStr">
        <is>
          <t>Jai's career depends on lending his flat to the boss who is seducing the woman he loves, so the romance tests whether he will put love before his job. The fetched review withholds the answer.</t>
        </is>
      </c>
      <c r="AR10" s="19" t="inlineStr">
        <is>
          <t>MemsaabStory (2009) says Jai's dilemma is handled with humour and sensitivity before the last half-hour turns grim and over the top; a reader comment finds Neeta's character gullible.</t>
        </is>
      </c>
      <c r="AS10" s="5" t="inlineStr">
        <is>
          <t>SOURCE-015; SOURCE-289</t>
        </is>
      </c>
      <c r="AT10" s="5" t="inlineStr">
        <is>
          <t>Low</t>
        </is>
      </c>
    </row>
    <row r="11" ht="64" customHeight="1">
      <c r="A11" s="15" t="inlineStr">
        <is>
          <t>PAIR-010</t>
        </is>
      </c>
      <c r="B11" s="18" t="inlineStr">
        <is>
          <t>FILM-019</t>
        </is>
      </c>
      <c r="C11" s="5" t="inlineStr">
        <is>
          <t>Bandhe Haath</t>
        </is>
      </c>
      <c r="D11" s="17" t="n">
        <v>1973</v>
      </c>
      <c r="E11" s="5" t="inlineStr">
        <is>
          <t>Shyamu</t>
        </is>
      </c>
      <c r="F11" s="5" t="inlineStr">
        <is>
          <t>Mumtaz</t>
        </is>
      </c>
      <c r="G11" s="5" t="inlineStr">
        <is>
          <t>Mala</t>
        </is>
      </c>
      <c r="H11" s="5" t="inlineStr">
        <is>
          <t>Female lead</t>
        </is>
      </c>
      <c r="I11" s="5" t="inlineStr">
        <is>
          <t>Yes</t>
        </is>
      </c>
      <c r="J11" s="19" t="inlineStr">
        <is>
          <t>Relationship damaged by mistrust</t>
        </is>
      </c>
      <c r="K11" s="5" t="inlineStr">
        <is>
          <t>Strangers; she believes he is the writer Deepak</t>
        </is>
      </c>
      <c r="L11" s="5" t="inlineStr">
        <is>
          <t>Hiding from the police in a theatre, Shyamu is caught leaving Mala's make-up room and claims to be Deepak, the writer the theatre is expecting.</t>
        </is>
      </c>
      <c r="M11" s="5" t="inlineStr">
        <is>
          <t>Shyamu declares his love and Mala returns it</t>
        </is>
      </c>
      <c r="N11" s="19" t="inlineStr">
        <is>
          <t>Mala's honesty inspires Shyamu to reform. After assuming Deepak's identity he declares his love to her portrait; she overhears and welcomes it.</t>
        </is>
      </c>
      <c r="O11" s="19" t="inlineStr">
        <is>
          <t>A warm, principled woman and a reformed thief living under a false identity.</t>
        </is>
      </c>
      <c r="P11" s="19" t="inlineStr">
        <is>
          <t>Shyamu's imposture, and Mala's belief that he is a womaniser when he plays along with Rajni to recover Deepak's letters.</t>
        </is>
      </c>
      <c r="Q11" s="20" t="n">
        <v>5</v>
      </c>
      <c r="R11" s="19" t="inlineStr">
        <is>
          <t>Mala suspects Shyamu of betraying her with Rajni and later learns his real identity from Inspector Kumar; the rift rests on his deception.</t>
        </is>
      </c>
      <c r="S11" s="20" t="n">
        <v>7</v>
      </c>
      <c r="T11" s="5" t="inlineStr">
        <is>
          <t>Crime; Existing relationship</t>
        </is>
      </c>
      <c r="U11" s="19" t="inlineStr">
        <is>
          <t>Inspector Kumar's pursuit, and Rajni, who expects Deepak's romantic attention after their correspondence.</t>
        </is>
      </c>
      <c r="V11" s="20" t="n">
        <v>5</v>
      </c>
      <c r="W11" s="19" t="inlineStr">
        <is>
          <t>Love for Mala drives Shyamu's reform, but the film is a thief's redemption drama and the reviewer found Bachchan aloof in the romantic scenes.</t>
        </is>
      </c>
      <c r="X11" s="20" t="n">
        <v>6</v>
      </c>
      <c r="Y11" s="20" t="n">
        <v>4</v>
      </c>
      <c r="Z11" s="20" t="n">
        <v>6</v>
      </c>
      <c r="AA11" s="20" t="n">
        <v>4</v>
      </c>
      <c r="AB11" s="20" t="n">
        <v>3</v>
      </c>
      <c r="AC11" s="19" t="inlineStr">
        <is>
          <t>The Old is Gold reviewer found Mumtaz warm and sparkly and Bachchan aloof and clearly uncomfortable in their romantic scenes, calling them an odd pair.</t>
        </is>
      </c>
      <c r="AD11" s="5" t="inlineStr">
        <is>
          <t>Unclear</t>
        </is>
      </c>
      <c r="AE11" s="5" t="inlineStr">
        <is>
          <t>Yes</t>
        </is>
      </c>
      <c r="AF11" s="5" t="inlineStr">
        <is>
          <t>Yes</t>
        </is>
      </c>
      <c r="AG11" s="5" t="inlineStr">
        <is>
          <t>Yes</t>
        </is>
      </c>
      <c r="AH11" s="5" t="inlineStr">
        <is>
          <t>Unclear</t>
        </is>
      </c>
      <c r="AI11" s="5" t="inlineStr">
        <is>
          <t>Unclear</t>
        </is>
      </c>
      <c r="AJ11" s="5" t="inlineStr">
        <is>
          <t>No</t>
        </is>
      </c>
      <c r="AK11" s="19" t="inlineStr">
        <is>
          <t>Mala's view that a good person stays good in hard times prompts Shyamu to give up theft.</t>
        </is>
      </c>
      <c r="AL11" s="19" t="n"/>
      <c r="AM11" s="5" t="n"/>
      <c r="AN11" s="5" t="inlineStr">
        <is>
          <t>Unclear</t>
        </is>
      </c>
      <c r="AO11" s="5" t="n"/>
      <c r="AP11" s="5" t="n"/>
      <c r="AQ11" s="19" t="inlineStr">
        <is>
          <t>The romance is the moral engine of a reform plot: the heroine's honesty turns the thief, but the relationship rests on a false identity, and his pretend courtship of Rajni makes the deception visible to her.</t>
        </is>
      </c>
      <c r="AR11" s="19" t="inlineStr">
        <is>
          <t>The Old is Gold review follows Shyamu into a quagmire of deception; in the comments its author calls the lead pair an odd match.</t>
        </is>
      </c>
      <c r="AS11" s="5" t="inlineStr">
        <is>
          <t>SOURCE-019; SOURCE-290</t>
        </is>
      </c>
      <c r="AT11" s="5" t="inlineStr">
        <is>
          <t>Low</t>
        </is>
      </c>
    </row>
    <row r="12" ht="94" customHeight="1">
      <c r="A12" s="15" t="inlineStr">
        <is>
          <t>PAIR-011</t>
        </is>
      </c>
      <c r="B12" s="18" t="inlineStr">
        <is>
          <t>FILM-020</t>
        </is>
      </c>
      <c r="C12" s="5" t="inlineStr">
        <is>
          <t>Zanjeer</t>
        </is>
      </c>
      <c r="D12" s="17" t="n">
        <v>1973</v>
      </c>
      <c r="E12" s="5" t="inlineStr">
        <is>
          <t>Inspector Vijay Khanna</t>
        </is>
      </c>
      <c r="F12" s="5" t="inlineStr">
        <is>
          <t>Jaya Bhaduri</t>
        </is>
      </c>
      <c r="G12" s="5" t="inlineStr">
        <is>
          <t>Mala</t>
        </is>
      </c>
      <c r="H12" s="5" t="inlineStr">
        <is>
          <t>Female lead</t>
        </is>
      </c>
      <c r="I12" s="5" t="inlineStr">
        <is>
          <t>Yes</t>
        </is>
      </c>
      <c r="J12" s="19" t="inlineStr">
        <is>
          <t>Romance subordinate to another genre</t>
        </is>
      </c>
      <c r="K12" s="5" t="inlineStr">
        <is>
          <t>Police officer and witness</t>
        </is>
      </c>
      <c r="L12" s="5" t="inlineStr">
        <is>
          <t>Mala, a street performer bribed to keep quiet about a fatal traffic accident, is questioned by Vijay, who takes her to the morgue to see the children's bodies.</t>
        </is>
      </c>
      <c r="M12" s="5" t="inlineStr">
        <is>
          <t>Mala</t>
        </is>
      </c>
      <c r="N12" s="19" t="inlineStr">
        <is>
          <t>After she identifies the culprit and flees Teja's men, Vijay shelters her; they find they are both orphans, he places her with his brother and sister-in-law, and Mala falls for him.</t>
        </is>
      </c>
      <c r="O12" s="19" t="inlineStr">
        <is>
          <t>Her growing love tempering his solitary rage.</t>
        </is>
      </c>
      <c r="P12" s="19" t="inlineStr">
        <is>
          <t>Mala wants Vijay to give up his revenge; he promises reluctantly.</t>
        </is>
      </c>
      <c r="Q12" s="20" t="n">
        <v>4</v>
      </c>
      <c r="R12" s="19" t="inlineStr">
        <is>
          <t>Mala begs him to abandon vengeance and he agrees against his nature; she later relents and tells him to do what is right.</t>
        </is>
      </c>
      <c r="S12" s="20" t="n">
        <v>7</v>
      </c>
      <c r="T12" s="5" t="inlineStr">
        <is>
          <t>Villain; Crime</t>
        </is>
      </c>
      <c r="U12" s="19" t="inlineStr">
        <is>
          <t>Teja's men hunt Mala after she breaks her silence, and Teja frames Vijay, who is jailed for six months.</t>
        </is>
      </c>
      <c r="V12" s="20" t="n">
        <v>2</v>
      </c>
      <c r="W12" s="19" t="inlineStr">
        <is>
          <t>Vijay is defined by trauma, anger and justice; romance is a counterweight rather than a motive.</t>
        </is>
      </c>
      <c r="X12" s="20" t="n">
        <v>3</v>
      </c>
      <c r="Y12" s="20" t="n">
        <v>7</v>
      </c>
      <c r="Z12" s="20" t="n">
        <v>6</v>
      </c>
      <c r="AA12" s="20" t="n">
        <v>6</v>
      </c>
      <c r="AB12" s="20" t="n">
        <v>6</v>
      </c>
      <c r="AC12" s="19" t="inlineStr">
        <is>
          <t>Interpretive reading; no fetched review assesses this pairing. Jaya Bhaduri's warmth works as a deliberate counterweight to Bachchan's contained fury, and the contrast is the point of the pairing even though the film gives them few scenes together.</t>
        </is>
      </c>
      <c r="AD12" s="5" t="inlineStr">
        <is>
          <t>Unclear</t>
        </is>
      </c>
      <c r="AE12" s="5" t="inlineStr">
        <is>
          <t>Partial</t>
        </is>
      </c>
      <c r="AF12" s="5" t="inlineStr">
        <is>
          <t>No</t>
        </is>
      </c>
      <c r="AG12" s="5" t="inlineStr">
        <is>
          <t>No</t>
        </is>
      </c>
      <c r="AH12" s="5" t="inlineStr">
        <is>
          <t>Yes</t>
        </is>
      </c>
      <c r="AI12" s="5" t="inlineStr">
        <is>
          <t>Partial</t>
        </is>
      </c>
      <c r="AJ12" s="5" t="inlineStr">
        <is>
          <t>Partial</t>
        </is>
      </c>
      <c r="AK12" s="19" t="inlineStr">
        <is>
          <t>Mala's plea makes Vijay promise to stop his revenge; the promise gives way after he hears D'Silva's story.</t>
        </is>
      </c>
      <c r="AL12" s="19" t="inlineStr">
        <is>
          <t>From a bribed street performer to a witness who gives the bribe to an orphanage and learns housekeeping and English under Vijay's sister-in-law.</t>
        </is>
      </c>
      <c r="AM12" s="5" t="inlineStr">
        <is>
          <t>They drive off together with Sher Khan after Vijay kills Teja.</t>
        </is>
      </c>
      <c r="AN12" s="5" t="inlineStr">
        <is>
          <t>Unclear</t>
        </is>
      </c>
      <c r="AO12" s="5" t="inlineStr">
        <is>
          <t>Happy</t>
        </is>
      </c>
      <c r="AP12" s="5" t="n"/>
      <c r="AQ12" s="19" t="inlineStr">
        <is>
          <t>Zanjeer broke with the romantic films before it, and its romance reflects that: Mala is the moral voice asking the angry hero to step back, while the film ultimately endorses his violence and she releases him to pursue it. Her domestic training under the sister-in-law presents reform in period terms.</t>
        </is>
      </c>
      <c r="AR12" s="19" t="inlineStr">
        <is>
          <t>The main Wikipedia article describes Zanjeer as a violent crime film in sharp contrast to the romantic films that preceded it; no fetched review assesses the pair.</t>
        </is>
      </c>
      <c r="AS12" s="5" t="inlineStr">
        <is>
          <t>SOURCE-020; SOURCE-267; SOURCE-277</t>
        </is>
      </c>
      <c r="AT12" s="5" t="inlineStr">
        <is>
          <t>Medium</t>
        </is>
      </c>
    </row>
    <row r="13" ht="94" customHeight="1">
      <c r="A13" s="15" t="inlineStr">
        <is>
          <t>PAIR-012</t>
        </is>
      </c>
      <c r="B13" s="18" t="inlineStr">
        <is>
          <t>FILM-023</t>
        </is>
      </c>
      <c r="C13" s="5" t="inlineStr">
        <is>
          <t>Abhimaan</t>
        </is>
      </c>
      <c r="D13" s="17" t="n">
        <v>1973</v>
      </c>
      <c r="E13" s="5" t="inlineStr">
        <is>
          <t>Subir Kumar</t>
        </is>
      </c>
      <c r="F13" s="5" t="inlineStr">
        <is>
          <t>Jaya Bhaduri</t>
        </is>
      </c>
      <c r="G13" s="5" t="inlineStr">
        <is>
          <t>Uma</t>
        </is>
      </c>
      <c r="H13" s="5" t="inlineStr">
        <is>
          <t>Female lead</t>
        </is>
      </c>
      <c r="I13" s="5" t="inlineStr">
        <is>
          <t>Yes</t>
        </is>
      </c>
      <c r="J13" s="19" t="inlineStr">
        <is>
          <t>Marriage under strain</t>
        </is>
      </c>
      <c r="K13" s="5" t="inlineStr">
        <is>
          <t>Strangers</t>
        </is>
      </c>
      <c r="L13" s="5" t="inlineStr">
        <is>
          <t>Subir, a star singer with no plans to marry, meets Uma, a musically gifted village girl.</t>
        </is>
      </c>
      <c r="M13" s="5" t="inlineStr">
        <is>
          <t>Subir</t>
        </is>
      </c>
      <c r="N13" s="19" t="inlineStr">
        <is>
          <t>Subir falls in love with Uma, marries her and brings her to Bombay, where he encourages her to sing with him.</t>
        </is>
      </c>
      <c r="O13" s="19" t="inlineStr">
        <is>
          <t>A mentor-husband whose support for his wife's talent turns to rivalry when she eclipses him.</t>
        </is>
      </c>
      <c r="P13" s="19" t="inlineStr">
        <is>
          <t>Subir's pride and jealousy at Uma's greater success.</t>
        </is>
      </c>
      <c r="Q13" s="20" t="n">
        <v>7</v>
      </c>
      <c r="R13" s="19" t="inlineStr">
        <is>
          <t>Subir's jealousy tears the marriage apart and the couple separates; the rupture comes from inside the relationship.</t>
        </is>
      </c>
      <c r="S13" s="20" t="n">
        <v>2</v>
      </c>
      <c r="T13" s="5" t="inlineStr">
        <is>
          <t>Other</t>
        </is>
      </c>
      <c r="U13" s="19" t="inlineStr">
        <is>
          <t>The public's preference for Uma triggers the crisis, but the film places the conflict in Subir's ego; his aunt's criticism helps reunite them.</t>
        </is>
      </c>
      <c r="V13" s="20" t="n">
        <v>4</v>
      </c>
      <c r="W13" s="19" t="inlineStr">
        <is>
          <t>Subir courts and marries Uma and the film is about their bond, but he is shown mainly as a proud, jealous husband rather than a romantic idealist.</t>
        </is>
      </c>
      <c r="X13" s="20" t="n">
        <v>10</v>
      </c>
      <c r="Y13" s="20" t="n">
        <v>3</v>
      </c>
      <c r="Z13" s="20" t="n">
        <v>6</v>
      </c>
      <c r="AA13" s="20" t="n">
        <v>4</v>
      </c>
      <c r="AB13" s="20" t="n">
        <v>9</v>
      </c>
      <c r="AC13" s="19" t="inlineStr">
        <is>
          <t>The strongest pairing of this period: a film about a marriage, played by a couple then newly married off screen, in which the singing rivalry gives both performers equal weight and the estrangement is credible on both sides.</t>
        </is>
      </c>
      <c r="AD13" s="5" t="inlineStr">
        <is>
          <t>Unclear</t>
        </is>
      </c>
      <c r="AE13" s="5" t="inlineStr">
        <is>
          <t>Yes</t>
        </is>
      </c>
      <c r="AF13" s="5" t="inlineStr">
        <is>
          <t>Yes</t>
        </is>
      </c>
      <c r="AG13" s="5" t="inlineStr">
        <is>
          <t>No</t>
        </is>
      </c>
      <c r="AH13" s="5" t="inlineStr">
        <is>
          <t>Yes</t>
        </is>
      </c>
      <c r="AI13" s="5" t="inlineStr">
        <is>
          <t>Unclear</t>
        </is>
      </c>
      <c r="AJ13" s="5" t="inlineStr">
        <is>
          <t>Partial</t>
        </is>
      </c>
      <c r="AK13" s="19" t="inlineStr">
        <is>
          <t>His aunt's criticism makes Subir recognise his vanity, and he reconciles with Uma.</t>
        </is>
      </c>
      <c r="AL13" s="19" t="inlineStr">
        <is>
          <t>From a village girl to a singer more successful than her husband, then a grieving wife after a miscarriage.</t>
        </is>
      </c>
      <c r="AM13" s="5" t="inlineStr">
        <is>
          <t>Reconciled; they sing together.</t>
        </is>
      </c>
      <c r="AN13" s="5" t="inlineStr">
        <is>
          <t>Yes</t>
        </is>
      </c>
      <c r="AO13" s="5" t="inlineStr">
        <is>
          <t>Happy</t>
        </is>
      </c>
      <c r="AP13" s="5" t="n"/>
      <c r="AQ13" s="19" t="inlineStr">
        <is>
          <t>Abhimaan studies male ego inside a love marriage: the husband who brings his wife's talent into public view cannot bear its success. The rupture is punished through Uma's miscarriage and repaired through Subir's contrition, so the change is his but the suffering is hers.</t>
        </is>
      </c>
      <c r="AR13" s="19" t="inlineStr">
        <is>
          <t>The BBC (2023) calls it a marital drama still relevant after 50 years and quotes a viewer who found the envious husband believable because ego often comes between a couple, especially where men are uncomfortable with wives doing better.</t>
        </is>
      </c>
      <c r="AS13" s="5" t="inlineStr">
        <is>
          <t>SOURCE-022; SOURCE-279; SOURCE-280</t>
        </is>
      </c>
      <c r="AT13" s="5" t="inlineStr">
        <is>
          <t>Medium</t>
        </is>
      </c>
    </row>
    <row r="14" ht="94" customHeight="1">
      <c r="A14" s="15" t="inlineStr">
        <is>
          <t>PAIR-013</t>
        </is>
      </c>
      <c r="B14" s="18" t="inlineStr">
        <is>
          <t>FILM-024</t>
        </is>
      </c>
      <c r="C14" s="5" t="inlineStr">
        <is>
          <t>Saudagar</t>
        </is>
      </c>
      <c r="D14" s="17" t="n">
        <v>1973</v>
      </c>
      <c r="E14" s="5" t="inlineStr">
        <is>
          <t>Motallam (Moti)</t>
        </is>
      </c>
      <c r="F14" s="5" t="inlineStr">
        <is>
          <t>Nutan</t>
        </is>
      </c>
      <c r="G14" s="5" t="inlineStr">
        <is>
          <t>Majubi (Mahjabeen)</t>
        </is>
      </c>
      <c r="H14" s="5" t="inlineStr">
        <is>
          <t>Female lead</t>
        </is>
      </c>
      <c r="I14" s="5" t="inlineStr">
        <is>
          <t>Yes</t>
        </is>
      </c>
      <c r="J14" s="19" t="inlineStr">
        <is>
          <t>Unequal or coercive relationship</t>
        </is>
      </c>
      <c r="K14" s="5" t="inlineStr">
        <is>
          <t>Business associates: she makes the gur he sells</t>
        </is>
      </c>
      <c r="L14" s="5" t="inlineStr">
        <is>
          <t>Majubi, a widow in Moti's village, already prepares the gur that Moti sells.</t>
        </is>
      </c>
      <c r="M14" s="5" t="inlineStr">
        <is>
          <t>Moti</t>
        </is>
      </c>
      <c r="N14" s="19" t="inlineStr">
        <is>
          <t>Moti proposes only to avoid paying Majubi's wage; surprised at first, she accepts, unaware of his motive.</t>
        </is>
      </c>
      <c r="O14" s="19" t="inlineStr">
        <is>
          <t>Her genuine attachment and labour exploited by his calculation.</t>
        </is>
      </c>
      <c r="P14" s="19" t="inlineStr">
        <is>
          <t>Moti's hidden motive and his divorce of Majubi on a false charge of infidelity with her brother-in-law.</t>
        </is>
      </c>
      <c r="Q14" s="20" t="n">
        <v>8</v>
      </c>
      <c r="R14" s="19" t="inlineStr">
        <is>
          <t>Moti deceives Majubi into marriage and casts her off with a false accusation; she curses him, and when he returns years later she first meets him with anger.</t>
        </is>
      </c>
      <c r="S14" s="20" t="n">
        <v>3</v>
      </c>
      <c r="T14" s="5" t="inlineStr">
        <is>
          <t>Existing relationship</t>
        </is>
      </c>
      <c r="U14" s="19" t="inlineStr">
        <is>
          <t>Moti's desire for Phool Banu, not outside pressure, ends the marriage.</t>
        </is>
      </c>
      <c r="V14" s="20" t="n">
        <v>1</v>
      </c>
      <c r="W14" s="19" t="inlineStr">
        <is>
          <t>Moti feigns courtship of Majubi for profit; there is no romantic devotion on his side.</t>
        </is>
      </c>
      <c r="X14" s="20" t="n">
        <v>7</v>
      </c>
      <c r="Y14" s="20" t="n">
        <v>1</v>
      </c>
      <c r="Z14" s="20" t="n">
        <v>2</v>
      </c>
      <c r="AA14" s="20" t="n">
        <v>6</v>
      </c>
      <c r="AB14" s="20" t="n">
        <v>5</v>
      </c>
      <c r="AC14" s="19" t="inlineStr">
        <is>
          <t>Interpretive reading; no fetched review assesses this pairing. Nutan gives Majubi real interiority against Bachchan's calculating Moti, so the imbalance plays convincingly, but the film withholds warmth between them by design.</t>
        </is>
      </c>
      <c r="AD14" s="5" t="inlineStr">
        <is>
          <t>No</t>
        </is>
      </c>
      <c r="AE14" s="5" t="inlineStr">
        <is>
          <t>Yes</t>
        </is>
      </c>
      <c r="AF14" s="5" t="inlineStr">
        <is>
          <t>No</t>
        </is>
      </c>
      <c r="AG14" s="5" t="inlineStr">
        <is>
          <t>Yes</t>
        </is>
      </c>
      <c r="AH14" s="5" t="inlineStr">
        <is>
          <t>Yes</t>
        </is>
      </c>
      <c r="AI14" s="5" t="inlineStr">
        <is>
          <t>No</t>
        </is>
      </c>
      <c r="AJ14" s="5" t="inlineStr">
        <is>
          <t>Partial</t>
        </is>
      </c>
      <c r="AK14" s="19" t="n"/>
      <c r="AL14" s="19" t="inlineStr">
        <is>
          <t>From a widow persuaded into remarriage to a woman who confronts Moti, marries the courteous fish trader Nadeer and finally forgives Moti's plea.</t>
        </is>
      </c>
      <c r="AM14" s="5" t="inlineStr">
        <is>
          <t>Divorced; Majubi marries Nadeer. When the ruined Moti asks her to make gur for him she recognises his remorse, and she and Phool Banu embrace.</t>
        </is>
      </c>
      <c r="AN14" s="5" t="inlineStr">
        <is>
          <t>No</t>
        </is>
      </c>
      <c r="AO14" s="5" t="n"/>
      <c r="AP14" s="5" t="n"/>
      <c r="AQ14" s="19" t="inlineStr">
        <is>
          <t>The marriage is a labour arrangement disguised as romance. The film treats Moti's use of Majubi as a moral failing punished by his business collapse, and ThePrint reads it as a critique of how women's domestic and productive labour is taken for granted.</t>
        </is>
      </c>
      <c r="AR14" s="19" t="inlineStr">
        <is>
          <t>ThePrint says Nutan's Majubi dominates the film, astounding in her range from a vulnerable widow easily talked into remarriage to the woman who confronts Moti.</t>
        </is>
      </c>
      <c r="AS14" s="5" t="inlineStr">
        <is>
          <t>SOURCE-023; SOURCE-281</t>
        </is>
      </c>
      <c r="AT14" s="5" t="inlineStr">
        <is>
          <t>Medium</t>
        </is>
      </c>
    </row>
    <row r="15" ht="94" customHeight="1">
      <c r="A15" s="15" t="inlineStr">
        <is>
          <t>PAIR-014</t>
        </is>
      </c>
      <c r="B15" s="18" t="inlineStr">
        <is>
          <t>FILM-024</t>
        </is>
      </c>
      <c r="C15" s="5" t="inlineStr">
        <is>
          <t>Saudagar</t>
        </is>
      </c>
      <c r="D15" s="17" t="n">
        <v>1973</v>
      </c>
      <c r="E15" s="5" t="inlineStr">
        <is>
          <t>Motallam (Moti)</t>
        </is>
      </c>
      <c r="F15" s="5" t="inlineStr">
        <is>
          <t>Padma Khanna</t>
        </is>
      </c>
      <c r="G15" s="5" t="inlineStr">
        <is>
          <t>Phool Banu</t>
        </is>
      </c>
      <c r="H15" s="5" t="inlineStr">
        <is>
          <t>Second female lead</t>
        </is>
      </c>
      <c r="I15" s="5" t="inlineStr">
        <is>
          <t>No</t>
        </is>
      </c>
      <c r="J15" s="19" t="inlineStr">
        <is>
          <t>Marriage under strain</t>
        </is>
      </c>
      <c r="K15" s="5" t="inlineStr">
        <is>
          <t>Strangers from a neighbouring village</t>
        </is>
      </c>
      <c r="L15" s="5" t="inlineStr">
        <is>
          <t>Moti meets Phool Banu during the off-season and falls in love with her.</t>
        </is>
      </c>
      <c r="M15" s="5" t="inlineStr">
        <is>
          <t>Moti</t>
        </is>
      </c>
      <c r="N15" s="19" t="inlineStr">
        <is>
          <t>Moti asks her father for her hand; the father demands a Rs 500 bride price, which Moti raises by exploiting Majubi before marrying Phool Banu.</t>
        </is>
      </c>
      <c r="O15" s="19" t="inlineStr">
        <is>
          <t>Moti's infatuation turns to frustration and violence when Phool Banu cannot make gur or run the household as Majubi did.</t>
        </is>
      </c>
      <c r="P15" s="19" t="inlineStr">
        <is>
          <t>Phool Banu's failure at gur-making, Moti's mounting debts and his violence.</t>
        </is>
      </c>
      <c r="Q15" s="20" t="n">
        <v>8</v>
      </c>
      <c r="R15" s="19" t="inlineStr">
        <is>
          <t>Moti beats Phool Banu with a stick when she lets the gur burn; they reconcile through her father, and she leaves again when he gives up the trade.</t>
        </is>
      </c>
      <c r="S15" s="20" t="n">
        <v>4</v>
      </c>
      <c r="T15" s="5" t="inlineStr">
        <is>
          <t>Family</t>
        </is>
      </c>
      <c r="U15" s="19" t="inlineStr">
        <is>
          <t>Her father's demand for a bride price that Moti cannot afford.</t>
        </is>
      </c>
      <c r="V15" s="20" t="n">
        <v>6</v>
      </c>
      <c r="W15" s="19" t="inlineStr">
        <is>
          <t>Moti is a village charmer who courts Phool Banu and compromises his integrity to marry her, but the film exposes the selfishness in that devotion.</t>
        </is>
      </c>
      <c r="X15" s="20" t="n">
        <v>7</v>
      </c>
      <c r="Y15" s="20" t="n">
        <v>2</v>
      </c>
      <c r="Z15" s="20" t="n">
        <v>5</v>
      </c>
      <c r="AA15" s="20" t="n">
        <v>5</v>
      </c>
      <c r="AB15" s="20" t="n">
        <v>4</v>
      </c>
      <c r="AC15" s="19" t="inlineStr">
        <is>
          <t>Interpretive reading; no fetched review assesses this pairing. The infatuation is asserted more than performed, and once married the pairing turns to resentment and violence, so there is little appealing interaction to assess.</t>
        </is>
      </c>
      <c r="AD15" s="5" t="inlineStr">
        <is>
          <t>Unclear</t>
        </is>
      </c>
      <c r="AE15" s="5" t="inlineStr">
        <is>
          <t>Yes</t>
        </is>
      </c>
      <c r="AF15" s="5" t="inlineStr">
        <is>
          <t>Unclear</t>
        </is>
      </c>
      <c r="AG15" s="5" t="inlineStr">
        <is>
          <t>No</t>
        </is>
      </c>
      <c r="AH15" s="5" t="inlineStr">
        <is>
          <t>Yes</t>
        </is>
      </c>
      <c r="AI15" s="5" t="inlineStr">
        <is>
          <t>Unclear</t>
        </is>
      </c>
      <c r="AJ15" s="5" t="inlineStr">
        <is>
          <t>No</t>
        </is>
      </c>
      <c r="AK15" s="19" t="n"/>
      <c r="AL15" s="19" t="inlineStr">
        <is>
          <t>From an innocent bride to a wife who refuses to measure herself by Moti's expectations and finally embraces Majubi.</t>
        </is>
      </c>
      <c r="AM15" s="5" t="inlineStr">
        <is>
          <t>Following Moti to Majubi's house, Phool Banu overhears his plea, and she and Majubi weep and embrace. The fetched sources do not say how Moti and Phool Banu's marriage continues.</t>
        </is>
      </c>
      <c r="AN15" s="5" t="inlineStr">
        <is>
          <t>Partial</t>
        </is>
      </c>
      <c r="AO15" s="5" t="n"/>
      <c r="AP15" s="5" t="n"/>
      <c r="AQ15" s="19" t="inlineStr">
        <is>
          <t>The 'love of his life' is an ideal Moti bought with another woman's labour; once married, his attachment gives way to resentment and violence. The film resolves the story through the two women rather than the man.</t>
        </is>
      </c>
      <c r="AR15" s="19" t="inlineStr">
        <is>
          <t>ThePrint says Padma Khanna does her job well as the attractive, innocent Phool Banu, who is not ashamed of lacking Majubi's skills.</t>
        </is>
      </c>
      <c r="AS15" s="5" t="inlineStr">
        <is>
          <t>SOURCE-023; SOURCE-281</t>
        </is>
      </c>
      <c r="AT15" s="5" t="inlineStr">
        <is>
          <t>Medium</t>
        </is>
      </c>
    </row>
    <row r="16" ht="94" customHeight="1">
      <c r="A16" s="15" t="inlineStr">
        <is>
          <t>PAIR-015</t>
        </is>
      </c>
      <c r="B16" s="18" t="inlineStr">
        <is>
          <t>FILM-029</t>
        </is>
      </c>
      <c r="C16" s="5" t="inlineStr">
        <is>
          <t>Kasauti</t>
        </is>
      </c>
      <c r="D16" s="17" t="n">
        <v>1974</v>
      </c>
      <c r="E16" s="5" t="inlineStr">
        <is>
          <t>Amitabh (Amit) Sharma</t>
        </is>
      </c>
      <c r="F16" s="5" t="inlineStr">
        <is>
          <t>Hema Malini</t>
        </is>
      </c>
      <c r="G16" s="5" t="inlineStr">
        <is>
          <t>Sapna</t>
        </is>
      </c>
      <c r="H16" s="5" t="inlineStr">
        <is>
          <t>Female lead</t>
        </is>
      </c>
      <c r="I16" s="5" t="inlineStr">
        <is>
          <t>Yes</t>
        </is>
      </c>
      <c r="J16" s="19" t="inlineStr">
        <is>
          <t>United couple versus external world</t>
        </is>
      </c>
      <c r="K16" s="5" t="inlineStr">
        <is>
          <t>Strangers</t>
        </is>
      </c>
      <c r="L16" s="5" t="inlineStr">
        <is>
          <t>Amit, a taxi driver, saves Sapna from the smuggler Heera, who wants her for his pleasure.</t>
        </is>
      </c>
      <c r="M16" s="5" t="inlineStr">
        <is>
          <t>Amit</t>
        </is>
      </c>
      <c r="N16" s="19" t="inlineStr">
        <is>
          <t>After rescuing her, Amit promises to marry Sapna once she is acquitted of a false robbery charge.</t>
        </is>
      </c>
      <c r="O16" s="19" t="inlineStr">
        <is>
          <t>Rescuer and rescued turning into devoted fiancés; Sapna puts his family's unity before her own happiness.</t>
        </is>
      </c>
      <c r="P16" s="19" t="inlineStr">
        <is>
          <t>None between them; Sapna leaves to avoid dividing Amit's family.</t>
        </is>
      </c>
      <c r="Q16" s="20" t="n">
        <v>2</v>
      </c>
      <c r="R16" s="19" t="inlineStr">
        <is>
          <t>No quarrel is described; Sapna's decision to leave is self-sacrifice rather than conflict.</t>
        </is>
      </c>
      <c r="S16" s="20" t="n">
        <v>8</v>
      </c>
      <c r="T16" s="5" t="inlineStr">
        <is>
          <t>Family; Class; Villain</t>
        </is>
      </c>
      <c r="U16" s="19" t="inlineStr">
        <is>
          <t>Heera's pursuit of Sapna, the false charge that sends her to prison, and Amit's father's refusal, on the eve of the wedding, to accept a slum-dweller bride.</t>
        </is>
      </c>
      <c r="V16" s="20" t="n">
        <v>7</v>
      </c>
      <c r="W16" s="19" t="inlineStr">
        <is>
          <t>Amit rescues Sapna, promises marriage and keeps searching for her after she disappears; romance organises his story.</t>
        </is>
      </c>
      <c r="X16" s="20" t="n">
        <v>8</v>
      </c>
      <c r="Y16" s="20" t="n">
        <v>7</v>
      </c>
      <c r="Z16" s="20" t="n">
        <v>8</v>
      </c>
      <c r="AA16" s="20" t="n">
        <v>6</v>
      </c>
      <c r="AB16" s="20" t="n">
        <v>6</v>
      </c>
      <c r="AC16" s="19" t="inlineStr">
        <is>
          <t>Interpretive reading; no fetched review assesses this pairing. The rescue-and-devotion premise suits both performers, and Hema Malini's Sapna is given enough resolve to make the engagement feel mutual rather than granted.</t>
        </is>
      </c>
      <c r="AD16" s="5" t="inlineStr">
        <is>
          <t>Unclear</t>
        </is>
      </c>
      <c r="AE16" s="5" t="inlineStr">
        <is>
          <t>No</t>
        </is>
      </c>
      <c r="AF16" s="5" t="inlineStr">
        <is>
          <t>Unclear</t>
        </is>
      </c>
      <c r="AG16" s="5" t="inlineStr">
        <is>
          <t>No</t>
        </is>
      </c>
      <c r="AH16" s="5" t="inlineStr">
        <is>
          <t>Yes</t>
        </is>
      </c>
      <c r="AI16" s="5" t="inlineStr">
        <is>
          <t>Yes</t>
        </is>
      </c>
      <c r="AJ16" s="5" t="inlineStr">
        <is>
          <t>Partial</t>
        </is>
      </c>
      <c r="AK16" s="19" t="n"/>
      <c r="AL16" s="19" t="inlineStr">
        <is>
          <t>From a slum dweller fleeing her stepfather to a stage star in Calcutta who turns down another proposal and returns to Amit.</t>
        </is>
      </c>
      <c r="AM16" s="5" t="inlineStr">
        <is>
          <t>Reunited.</t>
        </is>
      </c>
      <c r="AN16" s="5" t="inlineStr">
        <is>
          <t>Unclear</t>
        </is>
      </c>
      <c r="AO16" s="5" t="inlineStr">
        <is>
          <t>Happy</t>
        </is>
      </c>
      <c r="AP16" s="5" t="n"/>
      <c r="AQ16" s="19" t="inlineStr">
        <is>
          <t>The pairing follows the self-sacrificing heroine pattern: Sapna removes herself to protect Amit's family, and his search proves his fidelity. Class prejudice is the obstacle; the fetched summary does not show how the father's objection is overcome.</t>
        </is>
      </c>
      <c r="AR16" s="19" t="inlineStr">
        <is>
          <t>No fetched review assesses the pairing.</t>
        </is>
      </c>
      <c r="AS16" s="5" t="inlineStr">
        <is>
          <t>SOURCE-027; SOURCE-267</t>
        </is>
      </c>
      <c r="AT16" s="5" t="inlineStr">
        <is>
          <t>Medium</t>
        </is>
      </c>
    </row>
    <row r="17" ht="94" customHeight="1">
      <c r="A17" s="15" t="inlineStr">
        <is>
          <t>PAIR-016</t>
        </is>
      </c>
      <c r="B17" s="18" t="inlineStr">
        <is>
          <t>FILM-033</t>
        </is>
      </c>
      <c r="C17" s="5" t="inlineStr">
        <is>
          <t>Majboor</t>
        </is>
      </c>
      <c r="D17" s="17" t="n">
        <v>1974</v>
      </c>
      <c r="E17" s="5" t="inlineStr">
        <is>
          <t>Ravi Khanna</t>
        </is>
      </c>
      <c r="F17" s="5" t="inlineStr">
        <is>
          <t>Parveen Babi</t>
        </is>
      </c>
      <c r="G17" s="5" t="inlineStr">
        <is>
          <t>Neela Rajvansh</t>
        </is>
      </c>
      <c r="H17" s="5" t="inlineStr">
        <is>
          <t>Female lead</t>
        </is>
      </c>
      <c r="I17" s="5" t="inlineStr">
        <is>
          <t>Yes</t>
        </is>
      </c>
      <c r="J17" s="19" t="inlineStr">
        <is>
          <t>Established relationship</t>
        </is>
      </c>
      <c r="K17" s="5" t="inlineStr">
        <is>
          <t>Lovers</t>
        </is>
      </c>
      <c r="L17" s="5" t="inlineStr">
        <is>
          <t>Neela is already Ravi's girlfriend when the story begins; they are due to marry.</t>
        </is>
      </c>
      <c r="M17" s="5" t="inlineStr">
        <is>
          <t>Unclear</t>
        </is>
      </c>
      <c r="N17" s="19" t="inlineStr">
        <is>
          <t>No courtship is shown; the planned marriage is interrupted by the murder case.</t>
        </is>
      </c>
      <c r="O17" s="19" t="inlineStr">
        <is>
          <t>A devoted partner who cannot make sense of Ravi's confession and helps him once he admits his innocence.</t>
        </is>
      </c>
      <c r="P17" s="19" t="inlineStr">
        <is>
          <t>Ravi's false confession, which he does not explain to Neela until he summons her to the hospital.</t>
        </is>
      </c>
      <c r="Q17" s="20" t="n">
        <v>3</v>
      </c>
      <c r="R17" s="19" t="inlineStr">
        <is>
          <t>The confession strains the relationship, but no quarrel is described; Neela responds with bewilderment and then support.</t>
        </is>
      </c>
      <c r="S17" s="20" t="n">
        <v>7</v>
      </c>
      <c r="T17" s="5" t="inlineStr">
        <is>
          <t>Crime; Illness</t>
        </is>
      </c>
      <c r="U17" s="19" t="inlineStr">
        <is>
          <t>A murder charge, a death sentence and a brain tumour threaten to separate the couple for good.</t>
        </is>
      </c>
      <c r="V17" s="20" t="n">
        <v>3</v>
      </c>
      <c r="W17" s="19" t="inlineStr">
        <is>
          <t>Ravi's story is organised around his family, his illness and the murder case; Neela matters, but romance is not his driving motive.</t>
        </is>
      </c>
      <c r="X17" s="20" t="n">
        <v>3</v>
      </c>
      <c r="Y17" s="20" t="n">
        <v>7</v>
      </c>
      <c r="Z17" s="20" t="n">
        <v>7</v>
      </c>
      <c r="AA17" s="20" t="n">
        <v>6</v>
      </c>
      <c r="AB17" s="20" t="n">
        <v>5</v>
      </c>
      <c r="AC17" s="19" t="inlineStr">
        <is>
          <t>Interpretive reading; no fetched review assesses this pairing. Parveen Babi plays loyalty under strain and takes an active part in the escape, which gives the pair a working partnership, though the thriller plot leaves them little intimate playing.</t>
        </is>
      </c>
      <c r="AD17" s="5" t="inlineStr">
        <is>
          <t>Unclear</t>
        </is>
      </c>
      <c r="AE17" s="5" t="inlineStr">
        <is>
          <t>Partial</t>
        </is>
      </c>
      <c r="AF17" s="5" t="inlineStr">
        <is>
          <t>Unclear</t>
        </is>
      </c>
      <c r="AG17" s="5" t="inlineStr">
        <is>
          <t>Yes</t>
        </is>
      </c>
      <c r="AH17" s="5" t="inlineStr">
        <is>
          <t>Yes</t>
        </is>
      </c>
      <c r="AI17" s="5" t="inlineStr">
        <is>
          <t>Partial</t>
        </is>
      </c>
      <c r="AJ17" s="5" t="inlineStr">
        <is>
          <t>Yes</t>
        </is>
      </c>
      <c r="AK17" s="19" t="n"/>
      <c r="AL17" s="19" t="inlineStr">
        <is>
          <t>From Ravi's fiancée to his ally in escaping and finding the real killer.</t>
        </is>
      </c>
      <c r="AM17" s="5" t="inlineStr">
        <is>
          <t>Ravi is acquitted; the fetched plot does not describe the couple's future.</t>
        </is>
      </c>
      <c r="AN17" s="5" t="inlineStr">
        <is>
          <t>Unclear</t>
        </is>
      </c>
      <c r="AO17" s="5" t="n"/>
      <c r="AP17" s="5" t="n"/>
      <c r="AQ17" s="19" t="inlineStr">
        <is>
          <t>Neela is a loyal partner whose faith survives Ravi's confession, and she takes an active part in his escape and pursuit of the murderer. The obstacles are external: illness, the law and the real killer.</t>
        </is>
      </c>
      <c r="AR17" s="19" t="inlineStr">
        <is>
          <t>No fetched review assesses the pairing.</t>
        </is>
      </c>
      <c r="AS17" s="5" t="inlineStr">
        <is>
          <t>SOURCE-031</t>
        </is>
      </c>
      <c r="AT17" s="5" t="inlineStr">
        <is>
          <t>Medium</t>
        </is>
      </c>
    </row>
    <row r="18" ht="79" customHeight="1">
      <c r="A18" s="15" t="inlineStr">
        <is>
          <t>PAIR-017</t>
        </is>
      </c>
      <c r="B18" s="18" t="inlineStr">
        <is>
          <t>FILM-034</t>
        </is>
      </c>
      <c r="C18" s="5" t="inlineStr">
        <is>
          <t>Deewaar</t>
        </is>
      </c>
      <c r="D18" s="17" t="n">
        <v>1975</v>
      </c>
      <c r="E18" s="5" t="inlineStr">
        <is>
          <t>Vijay Verma</t>
        </is>
      </c>
      <c r="F18" s="5" t="inlineStr">
        <is>
          <t>Parveen Babi</t>
        </is>
      </c>
      <c r="G18" s="5" t="inlineStr">
        <is>
          <t>Anita</t>
        </is>
      </c>
      <c r="H18" s="5" t="inlineStr">
        <is>
          <t>Female lead</t>
        </is>
      </c>
      <c r="I18" s="5" t="inlineStr">
        <is>
          <t>Yes</t>
        </is>
      </c>
      <c r="J18" s="19" t="inlineStr">
        <is>
          <t>Tragic lovers</t>
        </is>
      </c>
      <c r="K18" s="5" t="inlineStr">
        <is>
          <t>Strangers</t>
        </is>
      </c>
      <c r="L18" s="5" t="inlineStr">
        <is>
          <t>Vijay meets Anita, a prostitute, at a bar.</t>
        </is>
      </c>
      <c r="M18" s="5" t="inlineStr">
        <is>
          <t>Unclear</t>
        </is>
      </c>
      <c r="N18" s="19" t="inlineStr">
        <is>
          <t>A sexual relationship that deepens into commitment; Anita urges him to remove his tattoo by plastic surgery.</t>
        </is>
      </c>
      <c r="O18" s="19" t="inlineStr">
        <is>
          <t>Anita is the one person to whom Vijay explains the wound behind the tattoo; her pregnancy turns him towards marriage and surrender.</t>
        </is>
      </c>
      <c r="P18" s="19" t="inlineStr">
        <is>
          <t>None described; Vijay rejects her suggestion to erase the tattoo.</t>
        </is>
      </c>
      <c r="Q18" s="20" t="n">
        <v>1</v>
      </c>
      <c r="R18" s="19" t="inlineStr">
        <is>
          <t>The only disagreement is over the tattoo, and it is a confession rather than a quarrel.</t>
        </is>
      </c>
      <c r="S18" s="20" t="n">
        <v>10</v>
      </c>
      <c r="T18" s="5" t="inlineStr">
        <is>
          <t>Villain; Crime</t>
        </is>
      </c>
      <c r="U18" s="19" t="inlineStr">
        <is>
          <t>Samant's men beat Anita to death in revenge just as Vijay decides to leave the underworld, marry her and surrender.</t>
        </is>
      </c>
      <c r="V18" s="20" t="n">
        <v>3</v>
      </c>
      <c r="W18" s="19" t="inlineStr">
        <is>
          <t>The relationship gives Vijay a reason to reform, but his mother, his brother and his father's disgrace drive his story.</t>
        </is>
      </c>
      <c r="X18" s="20" t="n">
        <v>3</v>
      </c>
      <c r="Y18" s="20" t="n">
        <v>6</v>
      </c>
      <c r="Z18" s="20" t="n">
        <v>6</v>
      </c>
      <c r="AA18" s="20" t="n">
        <v>4</v>
      </c>
      <c r="AB18" s="20" t="n">
        <v>7</v>
      </c>
      <c r="AC18" s="19" t="inlineStr">
        <is>
          <t>Anita is the one person Vijay explains himself to, and the bar-room scenes give Bachchan and Parveen Babi an unusually adult, unsentimental register that stands out in his 1970s work.</t>
        </is>
      </c>
      <c r="AD18" s="5" t="inlineStr">
        <is>
          <t>Unclear</t>
        </is>
      </c>
      <c r="AE18" s="5" t="inlineStr">
        <is>
          <t>No</t>
        </is>
      </c>
      <c r="AF18" s="5" t="inlineStr">
        <is>
          <t>No</t>
        </is>
      </c>
      <c r="AG18" s="5" t="inlineStr">
        <is>
          <t>No</t>
        </is>
      </c>
      <c r="AH18" s="5" t="inlineStr">
        <is>
          <t>Yes</t>
        </is>
      </c>
      <c r="AI18" s="5" t="inlineStr">
        <is>
          <t>Partial</t>
        </is>
      </c>
      <c r="AJ18" s="5" t="inlineStr">
        <is>
          <t>No</t>
        </is>
      </c>
      <c r="AK18" s="19" t="inlineStr">
        <is>
          <t>Anita's pregnancy makes Vijay decide to give up crime, marry her and surrender, so that their child will not be scarred as he was.</t>
        </is>
      </c>
      <c r="AL18" s="19" t="n"/>
      <c r="AM18" s="5" t="inlineStr">
        <is>
          <t>Anita is killed; Vijay murders Samant and his men in revenge.</t>
        </is>
      </c>
      <c r="AN18" s="5" t="inlineStr">
        <is>
          <t>No</t>
        </is>
      </c>
      <c r="AO18" s="5" t="inlineStr">
        <is>
          <t>Tragic</t>
        </is>
      </c>
      <c r="AP18" s="5" t="n"/>
      <c r="AQ18" s="19" t="inlineStr">
        <is>
          <t>The film gives Vijay a relationship outside marriage with a woman he met at a bar and makes her pregnancy his reason to reform. Her murder closes that route and brands him a criminal for good.</t>
        </is>
      </c>
      <c r="AR18" s="19" t="inlineStr">
        <is>
          <t>No fetched review assesses the pairing.</t>
        </is>
      </c>
      <c r="AS18" s="5" t="inlineStr">
        <is>
          <t>SOURCE-035</t>
        </is>
      </c>
      <c r="AT18" s="5" t="inlineStr">
        <is>
          <t>Medium</t>
        </is>
      </c>
    </row>
    <row r="19" ht="94" customHeight="1">
      <c r="A19" s="15" t="inlineStr">
        <is>
          <t>PAIR-018</t>
        </is>
      </c>
      <c r="B19" s="18" t="inlineStr">
        <is>
          <t>FILM-035</t>
        </is>
      </c>
      <c r="C19" s="5" t="inlineStr">
        <is>
          <t>Zameer</t>
        </is>
      </c>
      <c r="D19" s="17" t="n">
        <v>1975</v>
      </c>
      <c r="E19" s="5" t="inlineStr">
        <is>
          <t>Badal Singh</t>
        </is>
      </c>
      <c r="F19" s="5" t="inlineStr">
        <is>
          <t>Saira Banu</t>
        </is>
      </c>
      <c r="G19" s="5" t="inlineStr">
        <is>
          <t>Sunita Singh</t>
        </is>
      </c>
      <c r="H19" s="5" t="inlineStr">
        <is>
          <t>Female lead</t>
        </is>
      </c>
      <c r="I19" s="5" t="inlineStr">
        <is>
          <t>Yes</t>
        </is>
      </c>
      <c r="J19" s="19" t="inlineStr">
        <is>
          <t>Forbidden love</t>
        </is>
      </c>
      <c r="K19" s="5" t="inlineStr">
        <is>
          <t>Presented to her as her long-lost brother</t>
        </is>
      </c>
      <c r="L19" s="5" t="inlineStr">
        <is>
          <t>Badal enters the Singh household posing as Sunita's kidnapped brother Chimpoo.</t>
        </is>
      </c>
      <c r="M19" s="5" t="inlineStr">
        <is>
          <t>Unclear</t>
        </is>
      </c>
      <c r="N19" s="19" t="inlineStr">
        <is>
          <t>Not described beyond their falling in love while he is believed to be her brother.</t>
        </is>
      </c>
      <c r="O19" s="19" t="inlineStr">
        <is>
          <t>Mutual love conducted under a false sibling identity.</t>
        </is>
      </c>
      <c r="P19" s="19" t="inlineStr">
        <is>
          <t>Badal's imposture; the fetched plots do not say when Sunita learns the truth.</t>
        </is>
      </c>
      <c r="Q19" s="20" t="n">
        <v>3</v>
      </c>
      <c r="R19" s="19" t="inlineStr">
        <is>
          <t>The deception is Badal's and implicates Sunita, but no quarrel between them is described.</t>
        </is>
      </c>
      <c r="S19" s="20" t="n">
        <v>6</v>
      </c>
      <c r="T19" s="5" t="inlineStr">
        <is>
          <t>Family; Other</t>
        </is>
      </c>
      <c r="U19" s="19" t="inlineStr">
        <is>
          <t>Their love must be hidden from a household that believes Badal is the son, especially the ailing Rukmini; Maharaj keeps the secret.</t>
        </is>
      </c>
      <c r="V19" s="20" t="n">
        <v>5</v>
      </c>
      <c r="W19" s="19" t="inlineStr">
        <is>
          <t>Falling in love prompts Badal's confession, the turning point of his story, but the fetched plots say little about the courtship.</t>
        </is>
      </c>
      <c r="X19" s="20" t="n">
        <v>6</v>
      </c>
      <c r="Y19" s="20" t="n">
        <v>5</v>
      </c>
      <c r="Z19" s="20" t="n">
        <v>7</v>
      </c>
      <c r="AA19" s="20" t="n">
        <v>4</v>
      </c>
      <c r="AB19" s="20" t="n">
        <v>5</v>
      </c>
      <c r="AC19" s="19" t="inlineStr">
        <is>
          <t>Interpretive reading; no fetched review assesses this pairing. The false-sibling premise forces the attraction into suppressed looks, which the two play adequately, but the fetched sources stop before the reveal that would test it.</t>
        </is>
      </c>
      <c r="AD19" s="5" t="inlineStr">
        <is>
          <t>Unclear</t>
        </is>
      </c>
      <c r="AE19" s="5" t="inlineStr">
        <is>
          <t>Unclear</t>
        </is>
      </c>
      <c r="AF19" s="5" t="inlineStr">
        <is>
          <t>Unclear</t>
        </is>
      </c>
      <c r="AG19" s="5" t="inlineStr">
        <is>
          <t>Yes</t>
        </is>
      </c>
      <c r="AH19" s="5" t="inlineStr">
        <is>
          <t>Unclear</t>
        </is>
      </c>
      <c r="AI19" s="5" t="inlineStr">
        <is>
          <t>Unclear</t>
        </is>
      </c>
      <c r="AJ19" s="5" t="inlineStr">
        <is>
          <t>Unclear</t>
        </is>
      </c>
      <c r="AK19" s="19" t="inlineStr">
        <is>
          <t>Love for Sunita leads Badal to confess his imposture to Maharaj.</t>
        </is>
      </c>
      <c r="AL19" s="19" t="n"/>
      <c r="AM19" s="5" t="inlineStr">
        <is>
          <t>Not described in the fetched sources.</t>
        </is>
      </c>
      <c r="AN19" s="5" t="inlineStr">
        <is>
          <t>Unclear</t>
        </is>
      </c>
      <c r="AO19" s="5" t="n"/>
      <c r="AP19" s="5" t="n"/>
      <c r="AQ19" s="19" t="inlineStr">
        <is>
          <t>The romance creates the film's central taboo: a couple the household sees as brother and sister. Badal's love turns an impostor into a truth-teller, but the fetched plots stop before showing how the family learns the truth.</t>
        </is>
      </c>
      <c r="AR19" s="19" t="inlineStr">
        <is>
          <t>No fetched review assesses the pairing.</t>
        </is>
      </c>
      <c r="AS19" s="5" t="inlineStr">
        <is>
          <t>SOURCE-036; SOURCE-310</t>
        </is>
      </c>
      <c r="AT19" s="5" t="inlineStr">
        <is>
          <t>Low</t>
        </is>
      </c>
    </row>
    <row r="20" ht="79" customHeight="1">
      <c r="A20" s="15" t="inlineStr">
        <is>
          <t>PAIR-019</t>
        </is>
      </c>
      <c r="B20" s="18" t="inlineStr">
        <is>
          <t>FILM-036</t>
        </is>
      </c>
      <c r="C20" s="5" t="inlineStr">
        <is>
          <t>Chupke Chupke</t>
        </is>
      </c>
      <c r="D20" s="17" t="n">
        <v>1975</v>
      </c>
      <c r="E20" s="5" t="inlineStr">
        <is>
          <t>Professor Sukumar Sinha (Kumar)</t>
        </is>
      </c>
      <c r="F20" s="5" t="inlineStr">
        <is>
          <t>Jaya Bhaduri</t>
        </is>
      </c>
      <c r="G20" s="5" t="inlineStr">
        <is>
          <t>Vasudha</t>
        </is>
      </c>
      <c r="H20" s="5" t="inlineStr">
        <is>
          <t>Second female lead</t>
        </is>
      </c>
      <c r="I20" s="5" t="inlineStr">
        <is>
          <t>No</t>
        </is>
      </c>
      <c r="J20" s="19" t="inlineStr">
        <is>
          <t>Romance subordinate to another genre</t>
        </is>
      </c>
      <c r="K20" s="5" t="inlineStr">
        <is>
          <t>Strangers; she believes he is the married Parimal</t>
        </is>
      </c>
      <c r="L20" s="5" t="inlineStr">
        <is>
          <t>Sukumar, posing as Parimal, meets Vasudha, the younger sister of Prashant's wife Lata.</t>
        </is>
      </c>
      <c r="M20" s="5" t="inlineStr">
        <is>
          <t>Sukumar</t>
        </is>
      </c>
      <c r="N20" s="19" t="inlineStr">
        <is>
          <t>He grows close to her while in disguise; she suspects a married man's infidelity until he reveals the prank.</t>
        </is>
      </c>
      <c r="O20" s="19" t="inlineStr">
        <is>
          <t>Suspicion giving way to trust once the deception is confessed.</t>
        </is>
      </c>
      <c r="P20" s="19" t="inlineStr">
        <is>
          <t>Vasudha believes Sukumar is a married man making advances.</t>
        </is>
      </c>
      <c r="Q20" s="20" t="n">
        <v>3</v>
      </c>
      <c r="R20" s="19" t="inlineStr">
        <is>
          <t>Her disapproval comes from the mistaken identity and ends when he tells her the truth.</t>
        </is>
      </c>
      <c r="S20" s="20" t="n">
        <v>3</v>
      </c>
      <c r="T20" s="5" t="inlineStr">
        <is>
          <t>Family; Other</t>
        </is>
      </c>
      <c r="U20" s="19" t="inlineStr">
        <is>
          <t>The prank itself, and Lata's fury over the apparent affair; the couple escape from home to marry.</t>
        </is>
      </c>
      <c r="V20" s="20" t="n">
        <v>6</v>
      </c>
      <c r="W20" s="19" t="inlineStr">
        <is>
          <t>Sukumar's part in the prank turns into a courtship that ends in elopement; romance is his main thread in the film.</t>
        </is>
      </c>
      <c r="X20" s="20" t="n">
        <v>4</v>
      </c>
      <c r="Y20" s="20" t="n">
        <v>7</v>
      </c>
      <c r="Z20" s="20" t="n">
        <v>7</v>
      </c>
      <c r="AA20" s="20" t="n">
        <v>5</v>
      </c>
      <c r="AB20" s="20" t="n">
        <v>7</v>
      </c>
      <c r="AC20" s="19" t="inlineStr">
        <is>
          <t>Interpretive reading; no fetched review assesses this pairing. The comedy depends on the couple's ease, and Bachchan and Jaya Bhaduri supply it; the suspicion is played lightly enough that the reconciliation lands.</t>
        </is>
      </c>
      <c r="AD20" s="5" t="inlineStr">
        <is>
          <t>Unclear</t>
        </is>
      </c>
      <c r="AE20" s="5" t="inlineStr">
        <is>
          <t>No</t>
        </is>
      </c>
      <c r="AF20" s="5" t="inlineStr">
        <is>
          <t>No</t>
        </is>
      </c>
      <c r="AG20" s="5" t="inlineStr">
        <is>
          <t>Yes</t>
        </is>
      </c>
      <c r="AH20" s="5" t="inlineStr">
        <is>
          <t>No</t>
        </is>
      </c>
      <c r="AI20" s="5" t="inlineStr">
        <is>
          <t>No</t>
        </is>
      </c>
      <c r="AJ20" s="5" t="inlineStr">
        <is>
          <t>Unclear</t>
        </is>
      </c>
      <c r="AK20" s="19" t="inlineStr">
        <is>
          <t>From a stand-in in a prank to a man who confesses the deception and elopes.</t>
        </is>
      </c>
      <c r="AL20" s="19" t="inlineStr">
        <is>
          <t>From suspecting him of infidelity to eloping with him.</t>
        </is>
      </c>
      <c r="AM20" s="5" t="inlineStr">
        <is>
          <t>They marry in a temple with Prashant's blessing.</t>
        </is>
      </c>
      <c r="AN20" s="5" t="inlineStr">
        <is>
          <t>Yes</t>
        </is>
      </c>
      <c r="AO20" s="5" t="inlineStr">
        <is>
          <t>Happy</t>
        </is>
      </c>
      <c r="AP20" s="5" t="n"/>
      <c r="AQ20" s="19" t="inlineStr">
        <is>
          <t>The pairing is a comic by-product of Parimal's prank: the disguise that makes Sukumar look like an adulterer also brings the couple together, and honesty resolves it.</t>
        </is>
      </c>
      <c r="AR20" s="19" t="inlineStr">
        <is>
          <t>Outlook calls the film one of the most entertaining Hindi comedies but does not discuss the pairing.</t>
        </is>
      </c>
      <c r="AS20" s="5" t="inlineStr">
        <is>
          <t>SOURCE-037; SOURCE-295</t>
        </is>
      </c>
      <c r="AT20" s="5" t="inlineStr">
        <is>
          <t>Medium</t>
        </is>
      </c>
    </row>
    <row r="21" ht="94" customHeight="1">
      <c r="A21" s="15" t="inlineStr">
        <is>
          <t>PAIR-020</t>
        </is>
      </c>
      <c r="B21" s="18" t="inlineStr">
        <is>
          <t>FILM-037</t>
        </is>
      </c>
      <c r="C21" s="5" t="inlineStr">
        <is>
          <t>Mili</t>
        </is>
      </c>
      <c r="D21" s="17" t="n">
        <v>1975</v>
      </c>
      <c r="E21" s="5" t="inlineStr">
        <is>
          <t>Shekhar Dayal</t>
        </is>
      </c>
      <c r="F21" s="5" t="inlineStr">
        <is>
          <t>Jaya Bhaduri</t>
        </is>
      </c>
      <c r="G21" s="5" t="inlineStr">
        <is>
          <t>Mili Khanna</t>
        </is>
      </c>
      <c r="H21" s="5" t="inlineStr">
        <is>
          <t>Female lead</t>
        </is>
      </c>
      <c r="I21" s="5" t="inlineStr">
        <is>
          <t>Yes</t>
        </is>
      </c>
      <c r="J21" s="19" t="inlineStr">
        <is>
          <t>United couple versus external world</t>
        </is>
      </c>
      <c r="K21" s="5" t="inlineStr">
        <is>
          <t>Neighbours</t>
        </is>
      </c>
      <c r="L21" s="5" t="inlineStr">
        <is>
          <t>Shekhar moves in as Mili's new neighbour.</t>
        </is>
      </c>
      <c r="M21" s="5" t="inlineStr">
        <is>
          <t>Mili</t>
        </is>
      </c>
      <c r="N21" s="19" t="inlineStr">
        <is>
          <t>Mili's cheerfulness gradually draws the depressed, alcoholic Shekhar out of himself, and he falls in love with her without knowing she is ill.</t>
        </is>
      </c>
      <c r="O21" s="19" t="inlineStr">
        <is>
          <t>She lifts his despair; he comes to protect her.</t>
        </is>
      </c>
      <c r="P21" s="19" t="inlineStr">
        <is>
          <t>Shekhar's impulse to leave rather than watch Mili die.</t>
        </is>
      </c>
      <c r="Q21" s="20" t="n">
        <v>3</v>
      </c>
      <c r="R21" s="19" t="inlineStr">
        <is>
          <t>His planned departure is the only rift, and a neighbour's reproach ends it.</t>
        </is>
      </c>
      <c r="S21" s="20" t="n">
        <v>8</v>
      </c>
      <c r="T21" s="5" t="inlineStr">
        <is>
          <t>Illness</t>
        </is>
      </c>
      <c r="U21" s="19" t="inlineStr">
        <is>
          <t>Pernicious anaemia, considered untreatable at the time, threatens to end the relationship with Mili's death.</t>
        </is>
      </c>
      <c r="V21" s="20" t="n">
        <v>7</v>
      </c>
      <c r="W21" s="19" t="inlineStr">
        <is>
          <t>Love for Mili transforms Shekhar and drives him to marry her and seek a cure abroad.</t>
        </is>
      </c>
      <c r="X21" s="20" t="n">
        <v>8</v>
      </c>
      <c r="Y21" s="20" t="n">
        <v>8</v>
      </c>
      <c r="Z21" s="20" t="n">
        <v>7</v>
      </c>
      <c r="AA21" s="20" t="n">
        <v>5</v>
      </c>
      <c r="AB21" s="20" t="n">
        <v>8</v>
      </c>
      <c r="AC21" s="19" t="inlineStr">
        <is>
          <t>Interpretive reading; no fetched review assesses this pairing. Jaya Bhaduri's brightness against Bachchan's withdrawal is the engine of the film, and the shift from irritation to devotion is played in small steps rather than declared.</t>
        </is>
      </c>
      <c r="AD21" s="5" t="inlineStr">
        <is>
          <t>Unclear</t>
        </is>
      </c>
      <c r="AE21" s="5" t="inlineStr">
        <is>
          <t>Partial</t>
        </is>
      </c>
      <c r="AF21" s="5" t="inlineStr">
        <is>
          <t>No</t>
        </is>
      </c>
      <c r="AG21" s="5" t="inlineStr">
        <is>
          <t>Unclear</t>
        </is>
      </c>
      <c r="AH21" s="5" t="inlineStr">
        <is>
          <t>No</t>
        </is>
      </c>
      <c r="AI21" s="5" t="inlineStr">
        <is>
          <t>Partial</t>
        </is>
      </c>
      <c r="AJ21" s="5" t="inlineStr">
        <is>
          <t>Yes</t>
        </is>
      </c>
      <c r="AK21" s="19" t="inlineStr">
        <is>
          <t>From a rigid, hardened man to someone who embraces life (Indian Express).</t>
        </is>
      </c>
      <c r="AL21" s="19" t="n"/>
      <c r="AM21" s="5" t="inlineStr">
        <is>
          <t>Married; they fly to Switzerland hoping to find a cure.</t>
        </is>
      </c>
      <c r="AN21" s="5" t="inlineStr">
        <is>
          <t>Yes</t>
        </is>
      </c>
      <c r="AO21" s="5" t="inlineStr">
        <is>
          <t>Unresolved</t>
        </is>
      </c>
      <c r="AP21" s="5" t="n"/>
      <c r="AQ21" s="19" t="inlineStr">
        <is>
          <t>As in Anand, Bachchan's withdrawn character is changed by a dying optimist, but here the bond becomes romantic and leads to marriage. Illness is the only obstacle, and the open ending leaves the couple's future uncertain.</t>
        </is>
      </c>
      <c r="AR21" s="19" t="inlineStr">
        <is>
          <t>The Indian Express compares Mili with Anand and says Bachchan's character in both is transformed from a rigid, hardened man; it does not assess the pair's chemistry.</t>
        </is>
      </c>
      <c r="AS21" s="5" t="inlineStr">
        <is>
          <t>SOURCE-038; SOURCE-296</t>
        </is>
      </c>
      <c r="AT21" s="5" t="inlineStr">
        <is>
          <t>Medium</t>
        </is>
      </c>
    </row>
    <row r="22" ht="94" customHeight="1">
      <c r="A22" s="15" t="inlineStr">
        <is>
          <t>PAIR-021</t>
        </is>
      </c>
      <c r="B22" s="18" t="inlineStr">
        <is>
          <t>FILM-038</t>
        </is>
      </c>
      <c r="C22" s="5" t="inlineStr">
        <is>
          <t>Sholay</t>
        </is>
      </c>
      <c r="D22" s="17" t="n">
        <v>1975</v>
      </c>
      <c r="E22" s="5" t="inlineStr">
        <is>
          <t>Jaidev (Jai)</t>
        </is>
      </c>
      <c r="F22" s="5" t="inlineStr">
        <is>
          <t>Jaya Bhaduri</t>
        </is>
      </c>
      <c r="G22" s="5" t="inlineStr">
        <is>
          <t>Radha</t>
        </is>
      </c>
      <c r="H22" s="5" t="inlineStr">
        <is>
          <t>Second female lead</t>
        </is>
      </c>
      <c r="I22" s="5" t="inlineStr">
        <is>
          <t>No</t>
        </is>
      </c>
      <c r="J22" s="19" t="inlineStr">
        <is>
          <t>Tragic lovers</t>
        </is>
      </c>
      <c r="K22" s="5" t="inlineStr">
        <is>
          <t>Strangers</t>
        </is>
      </c>
      <c r="L22" s="5" t="inlineStr">
        <is>
          <t>Jai arrives in Ramgarh and meets Radha, Thakur Baldev Singh's widowed, reclusive daughter-in-law.</t>
        </is>
      </c>
      <c r="M22" s="5" t="inlineStr">
        <is>
          <t>Jai</t>
        </is>
      </c>
      <c r="N22" s="19" t="inlineStr">
        <is>
          <t>Quiet feeling rather than open courtship; the fetched sources describe no declaration.</t>
        </is>
      </c>
      <c r="O22" s="19" t="inlineStr">
        <is>
          <t>Restrained and largely unspoken, set against Radha's grief and seclusion.</t>
        </is>
      </c>
      <c r="P22" s="19" t="inlineStr">
        <is>
          <t>None described.</t>
        </is>
      </c>
      <c r="Q22" s="20" t="n">
        <v>0</v>
      </c>
      <c r="R22" s="19" t="inlineStr">
        <is>
          <t>No disagreement between them is described.</t>
        </is>
      </c>
      <c r="S22" s="20" t="n">
        <v>8</v>
      </c>
      <c r="T22" s="5" t="inlineStr">
        <is>
          <t>Villain; Other</t>
        </is>
      </c>
      <c r="U22" s="19" t="inlineStr">
        <is>
          <t>Radha's widowhood keeps her secluded, and the war with Gabbar Singh ends in Jai's death before their feelings can go anywhere.</t>
        </is>
      </c>
      <c r="V22" s="20" t="n">
        <v>3</v>
      </c>
      <c r="W22" s="19" t="inlineStr">
        <is>
          <t>Jai's feelings for Radha deepen his story, but friendship with Veeru and the fight against Gabbar define him.</t>
        </is>
      </c>
      <c r="X22" s="20" t="n">
        <v>2</v>
      </c>
      <c r="Y22" s="20" t="n">
        <v>7</v>
      </c>
      <c r="Z22" s="20" t="n">
        <v>5</v>
      </c>
      <c r="AA22" s="20" t="n">
        <v>2</v>
      </c>
      <c r="AB22" s="20" t="n">
        <v>8</v>
      </c>
      <c r="AC22" s="19" t="inlineStr">
        <is>
          <t>Interpretive reading; no fetched review assesses this pairing. A pairing built almost entirely on restraint: the wordless lamp-lighting exchanges carry the relationship, and the two hold it without dialogue, which is why the thread survives in memory.</t>
        </is>
      </c>
      <c r="AD22" s="5" t="inlineStr">
        <is>
          <t>No</t>
        </is>
      </c>
      <c r="AE22" s="5" t="inlineStr">
        <is>
          <t>No</t>
        </is>
      </c>
      <c r="AF22" s="5" t="inlineStr">
        <is>
          <t>No</t>
        </is>
      </c>
      <c r="AG22" s="5" t="inlineStr">
        <is>
          <t>No</t>
        </is>
      </c>
      <c r="AH22" s="5" t="inlineStr">
        <is>
          <t>Yes</t>
        </is>
      </c>
      <c r="AI22" s="5" t="inlineStr">
        <is>
          <t>No</t>
        </is>
      </c>
      <c r="AJ22" s="5" t="inlineStr">
        <is>
          <t>No</t>
        </is>
      </c>
      <c r="AK22" s="19" t="n"/>
      <c r="AL22" s="19" t="n"/>
      <c r="AM22" s="5" t="inlineStr">
        <is>
          <t>Jai dies; Radha is left devastated.</t>
        </is>
      </c>
      <c r="AN22" s="5" t="inlineStr">
        <is>
          <t>No</t>
        </is>
      </c>
      <c r="AO22" s="5" t="inlineStr">
        <is>
          <t>Tragic</t>
        </is>
      </c>
      <c r="AP22" s="5" t="n"/>
      <c r="AQ22" s="19" t="inlineStr">
        <is>
          <t>The Jai–Radha thread is a muted counterpoint to Veeru and Basanti's comic romance: feelings that stay unspoken because of Radha's widowhood and are cut off by Jai's death.</t>
        </is>
      </c>
      <c r="AR22" s="19" t="inlineStr">
        <is>
          <t>No fetched review assesses the pairing.</t>
        </is>
      </c>
      <c r="AS22" s="5" t="inlineStr">
        <is>
          <t>SOURCE-039</t>
        </is>
      </c>
      <c r="AT22" s="5" t="inlineStr">
        <is>
          <t>Medium</t>
        </is>
      </c>
    </row>
    <row r="23" ht="94" customHeight="1">
      <c r="A23" s="15" t="inlineStr">
        <is>
          <t>PAIR-022</t>
        </is>
      </c>
      <c r="B23" s="18" t="inlineStr">
        <is>
          <t>FILM-039</t>
        </is>
      </c>
      <c r="C23" s="5" t="inlineStr">
        <is>
          <t>Faraar</t>
        </is>
      </c>
      <c r="D23" s="17" t="n">
        <v>1975</v>
      </c>
      <c r="E23" s="5" t="inlineStr">
        <is>
          <t>Rajesh (Raj)</t>
        </is>
      </c>
      <c r="F23" s="5" t="inlineStr">
        <is>
          <t>Sharmila Tagore</t>
        </is>
      </c>
      <c r="G23" s="5" t="inlineStr">
        <is>
          <t>Mala</t>
        </is>
      </c>
      <c r="H23" s="5" t="inlineStr">
        <is>
          <t>Female lead</t>
        </is>
      </c>
      <c r="I23" s="5" t="inlineStr">
        <is>
          <t>Yes</t>
        </is>
      </c>
      <c r="J23" s="19" t="inlineStr">
        <is>
          <t>Love triangle</t>
        </is>
      </c>
      <c r="K23" s="5" t="inlineStr">
        <is>
          <t>Rescuer and the woman he saved</t>
        </is>
      </c>
      <c r="L23" s="5" t="inlineStr">
        <is>
          <t>In the past, Rajesh saved Mala when she was about to kill herself and took her home to his mother and sister.</t>
        </is>
      </c>
      <c r="M23" s="5" t="inlineStr">
        <is>
          <t>Unclear</t>
        </is>
      </c>
      <c r="N23" s="19" t="inlineStr">
        <is>
          <t>Acquaintance ripened into affection and then love (Conversations Over Chai); the fetched sources do not say why they parted.</t>
        </is>
      </c>
      <c r="O23" s="19" t="inlineStr">
        <is>
          <t>Mala's buried feelings collide with her duty to her husband and her fear for her son.</t>
        </is>
      </c>
      <c r="P23" s="19" t="inlineStr">
        <is>
          <t>Rajesh, a fugitive, shuts himself in with Mala's son while her husband hunts him.</t>
        </is>
      </c>
      <c r="Q23" s="20" t="n">
        <v>6</v>
      </c>
      <c r="R23" s="19" t="inlineStr">
        <is>
          <t>Mala will protect her son at any cost, even against the man she once loved; the conflict is serious but comes from his situation rather than hostility between them.</t>
        </is>
      </c>
      <c r="S23" s="20" t="n">
        <v>8</v>
      </c>
      <c r="T23" s="5" t="inlineStr">
        <is>
          <t>Existing relationship; Crime</t>
        </is>
      </c>
      <c r="U23" s="19" t="inlineStr">
        <is>
          <t>Mala is now married to the inspector pursuing Rajesh for murder, and the story ends with Rajesh's death.</t>
        </is>
      </c>
      <c r="V23" s="20" t="n">
        <v>3</v>
      </c>
      <c r="W23" s="19" t="inlineStr">
        <is>
          <t>The love story lives in flashback; in the present Rajesh is a fugitive driven by revenge for his sister.</t>
        </is>
      </c>
      <c r="X23" s="20" t="n">
        <v>5</v>
      </c>
      <c r="Y23" s="20" t="n">
        <v>4</v>
      </c>
      <c r="Z23" s="20" t="n">
        <v>5</v>
      </c>
      <c r="AA23" s="20" t="n">
        <v>7</v>
      </c>
      <c r="AB23" s="20" t="n">
        <v>6</v>
      </c>
      <c r="AC23" s="19" t="inlineStr">
        <is>
          <t>Interpretive reading; no fetched review assesses this pairing. Sharmila Tagore gives Mala divided loyalty to play, and the fetched review credits her with more depth than a decorative heroine, so the old attachment reads as real.</t>
        </is>
      </c>
      <c r="AD23" s="5" t="inlineStr">
        <is>
          <t>No</t>
        </is>
      </c>
      <c r="AE23" s="5" t="inlineStr">
        <is>
          <t>Yes</t>
        </is>
      </c>
      <c r="AF23" s="5" t="inlineStr">
        <is>
          <t>Unclear</t>
        </is>
      </c>
      <c r="AG23" s="5" t="inlineStr">
        <is>
          <t>Unclear</t>
        </is>
      </c>
      <c r="AH23" s="5" t="inlineStr">
        <is>
          <t>Yes</t>
        </is>
      </c>
      <c r="AI23" s="5" t="inlineStr">
        <is>
          <t>Unclear</t>
        </is>
      </c>
      <c r="AJ23" s="5" t="inlineStr">
        <is>
          <t>No</t>
        </is>
      </c>
      <c r="AK23" s="19" t="n"/>
      <c r="AL23" s="19" t="inlineStr">
        <is>
          <t>Mala refuses to compromise her own dignity or her husband's self-respect, and answers her husband's accusations cuttingly (Conversations Over Chai).</t>
        </is>
      </c>
      <c r="AM23" s="5" t="inlineStr">
        <is>
          <t>Rajesh dies at the end.</t>
        </is>
      </c>
      <c r="AN23" s="5" t="inlineStr">
        <is>
          <t>No</t>
        </is>
      </c>
      <c r="AO23" s="5" t="inlineStr">
        <is>
          <t>Tragic</t>
        </is>
      </c>
      <c r="AP23" s="5" t="n"/>
      <c r="AQ23" s="19" t="inlineStr">
        <is>
          <t>The film turns a past romance into a moral trap in which Mala's old love and her present family are set against each other inside her own house. The review credits Mala with more depth than a decorative heroine.</t>
        </is>
      </c>
      <c r="AR23" s="19" t="inlineStr">
        <is>
          <t>Conversations Over Chai calls Mala a strong character and praises the three leads' performances; it does not rate the pair's chemistry.</t>
        </is>
      </c>
      <c r="AS23" s="5" t="inlineStr">
        <is>
          <t>SOURCE-040; SOURCE-307</t>
        </is>
      </c>
      <c r="AT23" s="5" t="inlineStr">
        <is>
          <t>Low</t>
        </is>
      </c>
    </row>
    <row r="24" ht="79" customHeight="1">
      <c r="A24" s="15" t="inlineStr">
        <is>
          <t>PAIR-023</t>
        </is>
      </c>
      <c r="B24" s="18" t="inlineStr">
        <is>
          <t>FILM-040</t>
        </is>
      </c>
      <c r="C24" s="5" t="inlineStr">
        <is>
          <t>Adalat</t>
        </is>
      </c>
      <c r="D24" s="17" t="n">
        <v>1976</v>
      </c>
      <c r="E24" s="5" t="inlineStr">
        <is>
          <t>Thakur Dharam Chand</t>
        </is>
      </c>
      <c r="F24" s="5" t="inlineStr">
        <is>
          <t>Waheeda Rehman</t>
        </is>
      </c>
      <c r="G24" s="5" t="inlineStr">
        <is>
          <t>Radha</t>
        </is>
      </c>
      <c r="H24" s="5" t="inlineStr">
        <is>
          <t>Female lead</t>
        </is>
      </c>
      <c r="I24" s="5" t="inlineStr">
        <is>
          <t>Yes</t>
        </is>
      </c>
      <c r="J24" s="19" t="inlineStr">
        <is>
          <t>Marriage under strain</t>
        </is>
      </c>
      <c r="K24" s="5" t="inlineStr">
        <is>
          <t>Married</t>
        </is>
      </c>
      <c r="L24" s="5" t="inlineStr">
        <is>
          <t>Already married when the story begins; Radha gives birth to their son Raju.</t>
        </is>
      </c>
      <c r="M24" s="5" t="inlineStr">
        <is>
          <t>Not applicable</t>
        </is>
      </c>
      <c r="N24" s="19" t="inlineStr">
        <is>
          <t>Not applicable</t>
        </is>
      </c>
      <c r="O24" s="19" t="inlineStr">
        <is>
          <t>A principled wife who refuses tainted compensation and silently accepts her husband's turn to revenge.</t>
        </is>
      </c>
      <c r="P24" s="19" t="inlineStr">
        <is>
          <t>Dharma's descent into crime, which Radha understands but does not challenge.</t>
        </is>
      </c>
      <c r="Q24" s="20" t="n">
        <v>3</v>
      </c>
      <c r="R24" s="19" t="inlineStr">
        <is>
          <t>Radha knows Dharma has killed Sujit but keeps quiet; there is moral distance rather than open quarrel.</t>
        </is>
      </c>
      <c r="S24" s="20" t="n">
        <v>9</v>
      </c>
      <c r="T24" s="5" t="inlineStr">
        <is>
          <t>Crime; Villain</t>
        </is>
      </c>
      <c r="U24" s="19" t="inlineStr">
        <is>
          <t>Dharma's employers frame and jail him; Radha loses their unborn baby while he is in prison and is later killed by Rajan in an attempt on Dharma's life.</t>
        </is>
      </c>
      <c r="V24" s="20" t="n">
        <v>2</v>
      </c>
      <c r="W24" s="19" t="inlineStr">
        <is>
          <t>Dharma is a husband and father; revenge, not romance, drives him.</t>
        </is>
      </c>
      <c r="X24" s="20" t="n">
        <v>3</v>
      </c>
      <c r="Y24" s="20" t="n">
        <v>6</v>
      </c>
      <c r="Z24" s="20" t="n">
        <v>6</v>
      </c>
      <c r="AA24" s="20" t="n">
        <v>5</v>
      </c>
      <c r="AB24" s="20" t="n">
        <v>5</v>
      </c>
      <c r="AC24" s="19" t="inlineStr">
        <is>
          <t>Interpretive reading; no fetched review assesses this pairing. Waheeda Rehman's Radha is principled and largely silent, which suits the film's moral scheme but gives the pair little direct warmth to play.</t>
        </is>
      </c>
      <c r="AD24" s="5" t="inlineStr">
        <is>
          <t>Unclear</t>
        </is>
      </c>
      <c r="AE24" s="5" t="inlineStr">
        <is>
          <t>Partial</t>
        </is>
      </c>
      <c r="AF24" s="5" t="inlineStr">
        <is>
          <t>No</t>
        </is>
      </c>
      <c r="AG24" s="5" t="inlineStr">
        <is>
          <t>Partial</t>
        </is>
      </c>
      <c r="AH24" s="5" t="inlineStr">
        <is>
          <t>Yes</t>
        </is>
      </c>
      <c r="AI24" s="5" t="inlineStr">
        <is>
          <t>Yes</t>
        </is>
      </c>
      <c r="AJ24" s="5" t="inlineStr">
        <is>
          <t>Partial</t>
        </is>
      </c>
      <c r="AK24" s="19" t="n"/>
      <c r="AL24" s="19" t="n"/>
      <c r="AM24" s="5" t="inlineStr">
        <is>
          <t>Radha is killed by Rajan in a failed attempt on Dharma.</t>
        </is>
      </c>
      <c r="AN24" s="5" t="inlineStr">
        <is>
          <t>Yes</t>
        </is>
      </c>
      <c r="AO24" s="5" t="inlineStr">
        <is>
          <t>Tragic</t>
        </is>
      </c>
      <c r="AP24" s="5" t="n"/>
      <c r="AQ24" s="19" t="inlineStr">
        <is>
          <t>Radha stands for the honest life Dharma loses: she refuses his bosses' money and works herself to exhaustion while he is in jail. Her silence about the killing shows how far his revenge has carried the marriage from its village beginnings.</t>
        </is>
      </c>
      <c r="AR24" s="19" t="inlineStr">
        <is>
          <t>No fetched review assesses the pairing.</t>
        </is>
      </c>
      <c r="AS24" s="5" t="inlineStr">
        <is>
          <t>SOURCE-045</t>
        </is>
      </c>
      <c r="AT24" s="5" t="inlineStr">
        <is>
          <t>Medium</t>
        </is>
      </c>
    </row>
    <row r="25" ht="94" customHeight="1">
      <c r="A25" s="15" t="inlineStr">
        <is>
          <t>PAIR-024</t>
        </is>
      </c>
      <c r="B25" s="18" t="inlineStr">
        <is>
          <t>FILM-040</t>
        </is>
      </c>
      <c r="C25" s="5" t="inlineStr">
        <is>
          <t>Adalat</t>
        </is>
      </c>
      <c r="D25" s="17" t="n">
        <v>1976</v>
      </c>
      <c r="E25" s="5" t="inlineStr">
        <is>
          <t>Thakur Dharam Chand</t>
        </is>
      </c>
      <c r="F25" s="5" t="inlineStr">
        <is>
          <t>Neetu Singh</t>
        </is>
      </c>
      <c r="G25" s="5" t="inlineStr">
        <is>
          <t>Geeta Verma</t>
        </is>
      </c>
      <c r="H25" s="5" t="inlineStr">
        <is>
          <t>Second female lead</t>
        </is>
      </c>
      <c r="I25" s="5" t="inlineStr">
        <is>
          <t>No</t>
        </is>
      </c>
      <c r="J25" s="19" t="inlineStr">
        <is>
          <t>United couple versus external world</t>
        </is>
      </c>
      <c r="K25" s="5" t="inlineStr">
        <is>
          <t>Acquaintances from London</t>
        </is>
      </c>
      <c r="L25" s="5" t="inlineStr">
        <is>
          <t>Raju, Dharma's son and Bachchan's second role, meets Geeta in London.</t>
        </is>
      </c>
      <c r="M25" s="5" t="inlineStr">
        <is>
          <t>Unclear</t>
        </is>
      </c>
      <c r="N25" s="19" t="inlineStr">
        <is>
          <t>Not described; Raju returns home wanting to marry her.</t>
        </is>
      </c>
      <c r="O25" s="19" t="inlineStr">
        <is>
          <t>Unclear from the fetched plot.</t>
        </is>
      </c>
      <c r="P25" s="19" t="inlineStr">
        <is>
          <t>None described.</t>
        </is>
      </c>
      <c r="Q25" s="20" t="n">
        <v>1</v>
      </c>
      <c r="R25" s="19" t="inlineStr">
        <is>
          <t>No conflict between them is described.</t>
        </is>
      </c>
      <c r="S25" s="20" t="n">
        <v>5</v>
      </c>
      <c r="T25" s="5" t="inlineStr">
        <is>
          <t>Family</t>
        </is>
      </c>
      <c r="U25" s="19" t="inlineStr">
        <is>
          <t>Dharma opposes the match because he has promised Raju to his business partner's daughter.</t>
        </is>
      </c>
      <c r="V25" s="20" t="n">
        <v>4</v>
      </c>
      <c r="W25" s="19" t="inlineStr">
        <is>
          <t>Raju's wish to marry Geeta sets him against his father, but the fetched plot gives the romance little space.</t>
        </is>
      </c>
      <c r="X25" s="20" t="n">
        <v>2</v>
      </c>
      <c r="Y25" s="20" t="n">
        <v>6</v>
      </c>
      <c r="Z25" s="20" t="n">
        <v>5</v>
      </c>
      <c r="AA25" s="20" t="n">
        <v>3</v>
      </c>
      <c r="AB25" s="20" t="n">
        <v>3</v>
      </c>
      <c r="AC25" s="19" t="inlineStr">
        <is>
          <t>Interpretive reading; no fetched review assesses this pairing. A generational echo with very little screen time; the fetched plot does not resolve the thread, and Neetu Singh's Geeta is barely characterised opposite him.</t>
        </is>
      </c>
      <c r="AD25" s="5" t="inlineStr">
        <is>
          <t>Unclear</t>
        </is>
      </c>
      <c r="AE25" s="5" t="inlineStr">
        <is>
          <t>No</t>
        </is>
      </c>
      <c r="AF25" s="5" t="inlineStr">
        <is>
          <t>Unclear</t>
        </is>
      </c>
      <c r="AG25" s="5" t="inlineStr">
        <is>
          <t>No</t>
        </is>
      </c>
      <c r="AH25" s="5" t="inlineStr">
        <is>
          <t>Unclear</t>
        </is>
      </c>
      <c r="AI25" s="5" t="inlineStr">
        <is>
          <t>Unclear</t>
        </is>
      </c>
      <c r="AJ25" s="5" t="inlineStr">
        <is>
          <t>Unclear</t>
        </is>
      </c>
      <c r="AK25" s="19" t="n"/>
      <c r="AL25" s="19" t="n"/>
      <c r="AM25" s="5" t="inlineStr">
        <is>
          <t>Not described in the fetched plot.</t>
        </is>
      </c>
      <c r="AN25" s="5" t="inlineStr">
        <is>
          <t>Unclear</t>
        </is>
      </c>
      <c r="AO25" s="5" t="n"/>
      <c r="AP25" s="5" t="n"/>
      <c r="AQ25" s="19" t="inlineStr">
        <is>
          <t>A generational echo of the first half: the son's love match collides with the father's business promise. The fetched plot does not resolve it.</t>
        </is>
      </c>
      <c r="AR25" s="19" t="inlineStr">
        <is>
          <t>No fetched review assesses the pairing.</t>
        </is>
      </c>
      <c r="AS25" s="5" t="inlineStr">
        <is>
          <t>SOURCE-045</t>
        </is>
      </c>
      <c r="AT25" s="5" t="inlineStr">
        <is>
          <t>Low</t>
        </is>
      </c>
    </row>
    <row r="26" ht="94" customHeight="1">
      <c r="A26" s="15" t="inlineStr">
        <is>
          <t>PAIR-025</t>
        </is>
      </c>
      <c r="B26" s="18" t="inlineStr">
        <is>
          <t>FILM-042</t>
        </is>
      </c>
      <c r="C26" s="5" t="inlineStr">
        <is>
          <t>Kabhi Kabhie</t>
        </is>
      </c>
      <c r="D26" s="17" t="n">
        <v>1976</v>
      </c>
      <c r="E26" s="5" t="inlineStr">
        <is>
          <t>Amitabh Malhotra (Amit)</t>
        </is>
      </c>
      <c r="F26" s="5" t="inlineStr">
        <is>
          <t>Raakhee</t>
        </is>
      </c>
      <c r="G26" s="5" t="inlineStr">
        <is>
          <t>Pooja Khanna</t>
        </is>
      </c>
      <c r="H26" s="5" t="inlineStr">
        <is>
          <t>Female lead</t>
        </is>
      </c>
      <c r="I26" s="5" t="inlineStr">
        <is>
          <t>Yes</t>
        </is>
      </c>
      <c r="J26" s="19" t="inlineStr">
        <is>
          <t>Love triangle</t>
        </is>
      </c>
      <c r="K26" s="5" t="inlineStr">
        <is>
          <t>Fellow students</t>
        </is>
      </c>
      <c r="L26" s="5" t="inlineStr">
        <is>
          <t>Amit recites his poetry on the college campus in Kashmir, where he meets Pooja.</t>
        </is>
      </c>
      <c r="M26" s="5" t="inlineStr">
        <is>
          <t>Unclear</t>
        </is>
      </c>
      <c r="N26" s="19" t="inlineStr">
        <is>
          <t>They fall in love as students; before parting, Pooja makes Amit promise to marry and keep writing poetry.</t>
        </is>
      </c>
      <c r="O26" s="19" t="inlineStr">
        <is>
          <t>Mutual first love, followed by Amit's lasting bitterness at losing her.</t>
        </is>
      </c>
      <c r="P26" s="19" t="inlineStr">
        <is>
          <t>Amit never forgives or forgets Pooja's marriage.</t>
        </is>
      </c>
      <c r="Q26" s="20" t="n">
        <v>4</v>
      </c>
      <c r="R26" s="19" t="inlineStr">
        <is>
          <t>Twenty years later Pooja realises Amit has not forgiven her; the tension is resentment rather than open hostility.</t>
        </is>
      </c>
      <c r="S26" s="20" t="n">
        <v>8</v>
      </c>
      <c r="T26" s="5" t="inlineStr">
        <is>
          <t>Family; Existing relationship</t>
        </is>
      </c>
      <c r="U26" s="19" t="inlineStr">
        <is>
          <t>Pooja's parents arrange her marriage to Vijay against her wishes, separating the couple permanently.</t>
        </is>
      </c>
      <c r="V26" s="20" t="n">
        <v>7</v>
      </c>
      <c r="W26" s="19" t="inlineStr">
        <is>
          <t>Amit's identity as a poet is bound to his love for Pooja; he gives up poetry when he loses her.</t>
        </is>
      </c>
      <c r="X26" s="20" t="n">
        <v>7</v>
      </c>
      <c r="Y26" s="20" t="n">
        <v>6</v>
      </c>
      <c r="Z26" s="20" t="n">
        <v>8</v>
      </c>
      <c r="AA26" s="20" t="n">
        <v>3</v>
      </c>
      <c r="AB26" s="20" t="n">
        <v>8</v>
      </c>
      <c r="AC26" s="19" t="inlineStr">
        <is>
          <t>Interpretive reading; no fetched review assesses this pairing. The lost-first-love premise gives Bachchan and Raakhee a shared history to play against, and their later scenes of restraint and regret are the film's strongest romantic material.</t>
        </is>
      </c>
      <c r="AD26" s="5" t="inlineStr">
        <is>
          <t>Unclear</t>
        </is>
      </c>
      <c r="AE26" s="5" t="inlineStr">
        <is>
          <t>Partial</t>
        </is>
      </c>
      <c r="AF26" s="5" t="inlineStr">
        <is>
          <t>Unclear</t>
        </is>
      </c>
      <c r="AG26" s="5" t="inlineStr">
        <is>
          <t>No</t>
        </is>
      </c>
      <c r="AH26" s="5" t="inlineStr">
        <is>
          <t>Yes</t>
        </is>
      </c>
      <c r="AI26" s="5" t="inlineStr">
        <is>
          <t>Yes</t>
        </is>
      </c>
      <c r="AJ26" s="5" t="inlineStr">
        <is>
          <t>No</t>
        </is>
      </c>
      <c r="AK26" s="19" t="inlineStr">
        <is>
          <t>Heartbreak turns the poet into a hard businessman who stops writing.</t>
        </is>
      </c>
      <c r="AL26" s="19" t="inlineStr">
        <is>
          <t>From a student in love to a wife and television host who introduces Amit to the public as a famous poet.</t>
        </is>
      </c>
      <c r="AM26" s="5" t="inlineStr">
        <is>
          <t>Parted by her marriage; they become friends again after Vijay learns the truth.</t>
        </is>
      </c>
      <c r="AN26" s="5" t="inlineStr">
        <is>
          <t>No</t>
        </is>
      </c>
      <c r="AO26" s="5" t="inlineStr">
        <is>
          <t>Tragic</t>
        </is>
      </c>
      <c r="AP26" s="5" t="n"/>
      <c r="AQ26" s="19" t="inlineStr">
        <is>
          <t>Lost love is the source of Amit's bitterness and, later, of his harshness towards his wife; Vijay's acceptance and Pooja's renewed friendship let him put the past behind him. Pooja's agency is limited: she yields to her parents and asks Amit to move on.</t>
        </is>
      </c>
      <c r="AR26" s="19" t="inlineStr">
        <is>
          <t>No fetched review assesses the pairing.</t>
        </is>
      </c>
      <c r="AS26" s="5" t="inlineStr">
        <is>
          <t>SOURCE-041</t>
        </is>
      </c>
      <c r="AT26" s="5" t="inlineStr">
        <is>
          <t>Medium</t>
        </is>
      </c>
    </row>
    <row r="27" ht="94" customHeight="1">
      <c r="A27" s="15" t="inlineStr">
        <is>
          <t>PAIR-026</t>
        </is>
      </c>
      <c r="B27" s="18" t="inlineStr">
        <is>
          <t>FILM-042</t>
        </is>
      </c>
      <c r="C27" s="5" t="inlineStr">
        <is>
          <t>Kabhi Kabhie</t>
        </is>
      </c>
      <c r="D27" s="17" t="n">
        <v>1976</v>
      </c>
      <c r="E27" s="5" t="inlineStr">
        <is>
          <t>Amitabh Malhotra (Amit)</t>
        </is>
      </c>
      <c r="F27" s="5" t="inlineStr">
        <is>
          <t>Waheeda Rehman</t>
        </is>
      </c>
      <c r="G27" s="5" t="inlineStr">
        <is>
          <t>Anjali Malhotra</t>
        </is>
      </c>
      <c r="H27" s="5" t="inlineStr">
        <is>
          <t>Female lead</t>
        </is>
      </c>
      <c r="I27" s="5" t="inlineStr">
        <is>
          <t>Yes</t>
        </is>
      </c>
      <c r="J27" s="19" t="inlineStr">
        <is>
          <t>Marriage under strain</t>
        </is>
      </c>
      <c r="K27" s="5" t="inlineStr">
        <is>
          <t>Married</t>
        </is>
      </c>
      <c r="L27" s="5" t="inlineStr">
        <is>
          <t>Amit is married to Anjali when the story resumes twenty years later; the fetched plot does not describe the wedding.</t>
        </is>
      </c>
      <c r="M27" s="5" t="inlineStr">
        <is>
          <t>Not applicable</t>
        </is>
      </c>
      <c r="N27" s="19" t="inlineStr">
        <is>
          <t>Not applicable</t>
        </is>
      </c>
      <c r="O27" s="19" t="inlineStr">
        <is>
          <t>Anjali fears for her marriage and hides her past; Amit turns punitive when he learns it.</t>
        </is>
      </c>
      <c r="P27" s="19" t="inlineStr">
        <is>
          <t>Anjali's concealment of Pinky, her daughter from a premarital relationship.</t>
        </is>
      </c>
      <c r="Q27" s="20" t="n">
        <v>7</v>
      </c>
      <c r="R27" s="19" t="inlineStr">
        <is>
          <t>Amit furiously punishes Anjali and Pinky with silence, and Anjali prepares to leave him.</t>
        </is>
      </c>
      <c r="S27" s="20" t="n">
        <v>3</v>
      </c>
      <c r="T27" s="5" t="inlineStr">
        <is>
          <t>Other</t>
        </is>
      </c>
      <c r="U27" s="19" t="inlineStr">
        <is>
          <t>The stigma attached to Anjali's premarital child and her fear of exposure.</t>
        </is>
      </c>
      <c r="V27" s="20" t="n">
        <v>2</v>
      </c>
      <c r="W27" s="19" t="inlineStr">
        <is>
          <t>Amit is a rigid husband here, not a romantic hero, until the reconciliation.</t>
        </is>
      </c>
      <c r="X27" s="20" t="n">
        <v>5</v>
      </c>
      <c r="Y27" s="20" t="n">
        <v>4</v>
      </c>
      <c r="Z27" s="20" t="n">
        <v>5</v>
      </c>
      <c r="AA27" s="20" t="n">
        <v>6</v>
      </c>
      <c r="AB27" s="20" t="n">
        <v>6</v>
      </c>
      <c r="AC27" s="19" t="inlineStr">
        <is>
          <t>Interpretive reading; no fetched review assesses this pairing. Waheeda Rehman plays apprehension well against Bachchan's punitive coldness, so the marriage is convincing, but the film denies the pair much affection to show.</t>
        </is>
      </c>
      <c r="AD27" s="5" t="inlineStr">
        <is>
          <t>No</t>
        </is>
      </c>
      <c r="AE27" s="5" t="inlineStr">
        <is>
          <t>Yes</t>
        </is>
      </c>
      <c r="AF27" s="5" t="inlineStr">
        <is>
          <t>No</t>
        </is>
      </c>
      <c r="AG27" s="5" t="inlineStr">
        <is>
          <t>Yes</t>
        </is>
      </c>
      <c r="AH27" s="5" t="inlineStr">
        <is>
          <t>Partial</t>
        </is>
      </c>
      <c r="AI27" s="5" t="inlineStr">
        <is>
          <t>Partial</t>
        </is>
      </c>
      <c r="AJ27" s="5" t="inlineStr">
        <is>
          <t>No</t>
        </is>
      </c>
      <c r="AK27" s="19" t="inlineStr">
        <is>
          <t>After rescuing Vicky and Sweetie, Amit accepts Pinky, stops Anjali from leaving and admits he loves her.</t>
        </is>
      </c>
      <c r="AL27" s="19" t="inlineStr">
        <is>
          <t>From hiding her daughter to acknowledging her, even at the cost of leaving her husband.</t>
        </is>
      </c>
      <c r="AM27" s="5" t="inlineStr">
        <is>
          <t>A tearful reconciliation in which both admit their love.</t>
        </is>
      </c>
      <c r="AN27" s="5" t="inlineStr">
        <is>
          <t>Yes</t>
        </is>
      </c>
      <c r="AO27" s="5" t="inlineStr">
        <is>
          <t>Happy</t>
        </is>
      </c>
      <c r="AP27" s="5" t="n"/>
      <c r="AQ27" s="19" t="inlineStr">
        <is>
          <t>The marriage exposes Amit's double standard: still bitter about his own lost love, he condemns Anjali's premarital past until a crisis makes him accept Pinky. The film rewards reconciliation, but his punitive silence reads as emotional coercion today.</t>
        </is>
      </c>
      <c r="AR27" s="19" t="inlineStr">
        <is>
          <t>No fetched review assesses the pairing.</t>
        </is>
      </c>
      <c r="AS27" s="5" t="inlineStr">
        <is>
          <t>SOURCE-041</t>
        </is>
      </c>
      <c r="AT27" s="5" t="inlineStr">
        <is>
          <t>Medium</t>
        </is>
      </c>
    </row>
    <row r="28" ht="94" customHeight="1">
      <c r="A28" s="15" t="inlineStr">
        <is>
          <t>PAIR-027</t>
        </is>
      </c>
      <c r="B28" s="18" t="inlineStr">
        <is>
          <t>FILM-045</t>
        </is>
      </c>
      <c r="C28" s="5" t="inlineStr">
        <is>
          <t>Do Anjaane</t>
        </is>
      </c>
      <c r="D28" s="17" t="n">
        <v>1976</v>
      </c>
      <c r="E28" s="5" t="inlineStr">
        <is>
          <t>Amit Roy</t>
        </is>
      </c>
      <c r="F28" s="5" t="inlineStr">
        <is>
          <t>Rekha</t>
        </is>
      </c>
      <c r="G28" s="5" t="inlineStr">
        <is>
          <t>Rekha Roy / Sunita Devi</t>
        </is>
      </c>
      <c r="H28" s="5" t="inlineStr">
        <is>
          <t>Female lead</t>
        </is>
      </c>
      <c r="I28" s="5" t="inlineStr">
        <is>
          <t>Yes</t>
        </is>
      </c>
      <c r="J28" s="19" t="inlineStr">
        <is>
          <t>Marriage under strain</t>
        </is>
      </c>
      <c r="K28" s="5" t="inlineStr">
        <is>
          <t>Unclear; Amit wants to marry her</t>
        </is>
      </c>
      <c r="L28" s="5" t="inlineStr">
        <is>
          <t>Not described in the fetched sources.</t>
        </is>
      </c>
      <c r="M28" s="5" t="inlineStr">
        <is>
          <t>Amit</t>
        </is>
      </c>
      <c r="N28" s="19" t="inlineStr">
        <is>
          <t>Amit insists on marrying Rekha although she says plainly that she does not want to marry but to dance and see the world (MemsaabStory).</t>
        </is>
      </c>
      <c r="O28" s="19" t="inlineStr">
        <is>
          <t>Pressure and resentment: Rekha feels trapped, and her success makes Amit insecure.</t>
        </is>
      </c>
      <c r="P28" s="19" t="inlineStr">
        <is>
          <t>Rekha's wish for a career against Amit's insecurity, drinking and neglect.</t>
        </is>
      </c>
      <c r="Q28" s="20" t="n">
        <v>8</v>
      </c>
      <c r="R28" s="19" t="inlineStr">
        <is>
          <t>An unwanted marriage, Amit's drinking and neglect, and his later anger at her fame make the relationship openly damaged.</t>
        </is>
      </c>
      <c r="S28" s="20" t="n">
        <v>7</v>
      </c>
      <c r="T28" s="5" t="inlineStr">
        <is>
          <t>Villain; Crime</t>
        </is>
      </c>
      <c r="U28" s="19" t="inlineStr">
        <is>
          <t>Ranjit feeds the rift, pushes Amit off a train and manages Rekha's career for his own profit.</t>
        </is>
      </c>
      <c r="V28" s="20" t="n">
        <v>2</v>
      </c>
      <c r="W28" s="19" t="inlineStr">
        <is>
          <t>Amit is an insecure husband and then an avenger, not a romantic hero.</t>
        </is>
      </c>
      <c r="X28" s="20" t="n">
        <v>7</v>
      </c>
      <c r="Y28" s="20" t="n">
        <v>2</v>
      </c>
      <c r="Z28" s="20" t="n">
        <v>3</v>
      </c>
      <c r="AA28" s="20" t="n">
        <v>7</v>
      </c>
      <c r="AB28" s="20" t="n">
        <v>6</v>
      </c>
      <c r="AC28" s="19" t="inlineStr">
        <is>
          <t>Interpretive reading; no fetched review assesses this pairing. Rekha's first substantial pairing with Bachchan; she plays entrapment and resentment credibly, and the mutual wariness is more persuasive than the reconciliation.</t>
        </is>
      </c>
      <c r="AD28" s="5" t="inlineStr">
        <is>
          <t>No</t>
        </is>
      </c>
      <c r="AE28" s="5" t="inlineStr">
        <is>
          <t>Yes</t>
        </is>
      </c>
      <c r="AF28" s="5" t="inlineStr">
        <is>
          <t>Yes</t>
        </is>
      </c>
      <c r="AG28" s="5" t="inlineStr">
        <is>
          <t>Yes</t>
        </is>
      </c>
      <c r="AH28" s="5" t="inlineStr">
        <is>
          <t>Yes</t>
        </is>
      </c>
      <c r="AI28" s="5" t="inlineStr">
        <is>
          <t>No</t>
        </is>
      </c>
      <c r="AJ28" s="5" t="inlineStr">
        <is>
          <t>No</t>
        </is>
      </c>
      <c r="AK28" s="19" t="n"/>
      <c r="AL28" s="19" t="inlineStr">
        <is>
          <t>From an unwilling bride to a successful film star, Sunita Devi, who is then made to accept Amit's reproaches.</t>
        </is>
      </c>
      <c r="AM28" s="5" t="inlineStr">
        <is>
          <t>Reunited after Amit's adoptive mother intervenes.</t>
        </is>
      </c>
      <c r="AN28" s="5" t="inlineStr">
        <is>
          <t>Yes</t>
        </is>
      </c>
      <c r="AO28" s="5" t="inlineStr">
        <is>
          <t>Happy</t>
        </is>
      </c>
      <c r="AP28" s="5" t="n"/>
      <c r="AQ28" s="19" t="inlineStr">
        <is>
          <t>The film casts Rekha as the wife who must be forgiven, although, as MemsaabStory notes, she never betrays Amit and has no part in Ranjit's attack. From a modern perspective the marriage is coercive from the start: her refusal is overridden, and her independent success is treated as a fault.</t>
        </is>
      </c>
      <c r="AR28" s="19" t="inlineStr">
        <is>
          <t>MemsaabStory (2010) reads the film as a stifling, conservative story in which a woman who wants her own career is portrayed as selfish, shallow and bad.</t>
        </is>
      </c>
      <c r="AS28" s="5" t="inlineStr">
        <is>
          <t>SOURCE-043; SOURCE-303</t>
        </is>
      </c>
      <c r="AT28" s="5" t="inlineStr">
        <is>
          <t>Medium</t>
        </is>
      </c>
    </row>
    <row r="29" ht="79" customHeight="1">
      <c r="A29" s="15" t="inlineStr">
        <is>
          <t>PAIR-028</t>
        </is>
      </c>
      <c r="B29" s="18" t="inlineStr">
        <is>
          <t>FILM-047</t>
        </is>
      </c>
      <c r="C29" s="5" t="inlineStr">
        <is>
          <t>Khoon Pasina</t>
        </is>
      </c>
      <c r="D29" s="17" t="n">
        <v>1977</v>
      </c>
      <c r="E29" s="5" t="inlineStr">
        <is>
          <t>Shiva</t>
        </is>
      </c>
      <c r="F29" s="5" t="inlineStr">
        <is>
          <t>Rekha</t>
        </is>
      </c>
      <c r="G29" s="5" t="inlineStr">
        <is>
          <t>Chanda</t>
        </is>
      </c>
      <c r="H29" s="5" t="inlineStr">
        <is>
          <t>Female lead</t>
        </is>
      </c>
      <c r="I29" s="5" t="inlineStr">
        <is>
          <t>Yes</t>
        </is>
      </c>
      <c r="J29" s="19" t="inlineStr">
        <is>
          <t>Romance subordinate to another genre</t>
        </is>
      </c>
      <c r="K29" s="5" t="inlineStr">
        <is>
          <t>Strangers</t>
        </is>
      </c>
      <c r="L29" s="5" t="inlineStr">
        <is>
          <t>Not described; the bachchansir blog says they meet and are attracted to each other.</t>
        </is>
      </c>
      <c r="M29" s="5" t="inlineStr">
        <is>
          <t>Unclear</t>
        </is>
      </c>
      <c r="N29" s="19" t="inlineStr">
        <is>
          <t>Brief; they soon marry.</t>
        </is>
      </c>
      <c r="O29" s="19" t="inlineStr">
        <is>
          <t>Chanda wants him to give up violence, and he agrees.</t>
        </is>
      </c>
      <c r="P29" s="19" t="inlineStr">
        <is>
          <t>His violent life (a criminal don's, per the bachchansir blog).</t>
        </is>
      </c>
      <c r="Q29" s="20" t="n">
        <v>3</v>
      </c>
      <c r="R29" s="19" t="inlineStr">
        <is>
          <t>Chanda is appalled by the fear he inspires and asks him to change; he agrees, so the disagreement is settled quickly.</t>
        </is>
      </c>
      <c r="S29" s="20" t="n">
        <v>5</v>
      </c>
      <c r="T29" s="5" t="inlineStr">
        <is>
          <t>Crime</t>
        </is>
      </c>
      <c r="U29" s="19" t="inlineStr">
        <is>
          <t>A false murder charge drives the couple to a distant village, where he tries to live honestly.</t>
        </is>
      </c>
      <c r="V29" s="20" t="n">
        <v>4</v>
      </c>
      <c r="W29" s="19" t="inlineStr">
        <is>
          <t>Marriage motivates his attempt at an honest life, but the friendship with Shera and the fight against the villains dominate.</t>
        </is>
      </c>
      <c r="X29" s="20" t="n">
        <v>3</v>
      </c>
      <c r="Y29" s="20" t="n">
        <v>6</v>
      </c>
      <c r="Z29" s="20" t="n">
        <v>6</v>
      </c>
      <c r="AA29" s="20" t="n">
        <v>5</v>
      </c>
      <c r="AB29" s="20" t="n">
        <v>5</v>
      </c>
      <c r="AC29" s="19" t="inlineStr">
        <is>
          <t>Interpretive reading; no fetched review assesses this pairing. A reforming-wife role that gives Rekha limited range, though the two play the domestic scenes with enough ease to carry the moral turn.</t>
        </is>
      </c>
      <c r="AD29" s="5" t="inlineStr">
        <is>
          <t>Unclear</t>
        </is>
      </c>
      <c r="AE29" s="5" t="inlineStr">
        <is>
          <t>Partial</t>
        </is>
      </c>
      <c r="AF29" s="5" t="inlineStr">
        <is>
          <t>Unclear</t>
        </is>
      </c>
      <c r="AG29" s="5" t="inlineStr">
        <is>
          <t>Unclear</t>
        </is>
      </c>
      <c r="AH29" s="5" t="inlineStr">
        <is>
          <t>Unclear</t>
        </is>
      </c>
      <c r="AI29" s="5" t="inlineStr">
        <is>
          <t>Unclear</t>
        </is>
      </c>
      <c r="AJ29" s="5" t="inlineStr">
        <is>
          <t>Partial</t>
        </is>
      </c>
      <c r="AK29" s="19" t="inlineStr">
        <is>
          <t>Marriage prompts him to try to lead an honest, non-violent life.</t>
        </is>
      </c>
      <c r="AL29" s="19" t="n"/>
      <c r="AM29" s="5" t="inlineStr">
        <is>
          <t>Married; the fetched sources do not describe the couple at the end.</t>
        </is>
      </c>
      <c r="AN29" s="5" t="inlineStr">
        <is>
          <t>Yes</t>
        </is>
      </c>
      <c r="AO29" s="5" t="n"/>
      <c r="AP29" s="5" t="n"/>
      <c r="AQ29" s="19" t="inlineStr">
        <is>
          <t>A reforming-wife pairing: Chanda's disapproval of his violence pushes him towards an honest life, which the plot then tests. The two fetched summaries disagree about how criminal he was.</t>
        </is>
      </c>
      <c r="AR29" s="19" t="inlineStr">
        <is>
          <t>No fetched review assesses the pairing.</t>
        </is>
      </c>
      <c r="AS29" s="5" t="inlineStr">
        <is>
          <t>SOURCE-048; SOURCE-311</t>
        </is>
      </c>
      <c r="AT29" s="5" t="inlineStr">
        <is>
          <t>Low</t>
        </is>
      </c>
    </row>
    <row r="30" ht="64" customHeight="1">
      <c r="A30" s="15" t="inlineStr">
        <is>
          <t>PAIR-029</t>
        </is>
      </c>
      <c r="B30" s="18" t="inlineStr">
        <is>
          <t>FILM-049</t>
        </is>
      </c>
      <c r="C30" s="5" t="inlineStr">
        <is>
          <t>Alaap</t>
        </is>
      </c>
      <c r="D30" s="17" t="n">
        <v>1977</v>
      </c>
      <c r="E30" s="5" t="inlineStr">
        <is>
          <t>Alok Prasad</t>
        </is>
      </c>
      <c r="F30" s="5" t="inlineStr">
        <is>
          <t>Rekha</t>
        </is>
      </c>
      <c r="G30" s="5" t="inlineStr">
        <is>
          <t>Radhakumari (Radhiya)</t>
        </is>
      </c>
      <c r="H30" s="5" t="inlineStr">
        <is>
          <t>Female lead</t>
        </is>
      </c>
      <c r="I30" s="5" t="inlineStr">
        <is>
          <t>Yes</t>
        </is>
      </c>
      <c r="J30" s="19" t="inlineStr">
        <is>
          <t>Romance subordinate to another genre</t>
        </is>
      </c>
      <c r="K30" s="5" t="inlineStr">
        <is>
          <t>Unclear</t>
        </is>
      </c>
      <c r="L30" s="5" t="inlineStr">
        <is>
          <t>Not described in the fetched sources; Radhakumari is the sister of Ganesh, and both are poor.</t>
        </is>
      </c>
      <c r="M30" s="5" t="inlineStr">
        <is>
          <t>Unclear</t>
        </is>
      </c>
      <c r="N30" s="19" t="inlineStr">
        <is>
          <t>Love is declared through classical song rather than dialogue (ABP Live).</t>
        </is>
      </c>
      <c r="O30" s="19" t="inlineStr">
        <is>
          <t>Warm and mutual; they share news of expecting a child through song and imagery.</t>
        </is>
      </c>
      <c r="P30" s="19" t="inlineStr">
        <is>
          <t>None described.</t>
        </is>
      </c>
      <c r="Q30" s="20" t="n">
        <v>1</v>
      </c>
      <c r="R30" s="19" t="inlineStr">
        <is>
          <t>No conflict between them is described.</t>
        </is>
      </c>
      <c r="S30" s="20" t="n">
        <v>4</v>
      </c>
      <c r="T30" s="5" t="inlineStr">
        <is>
          <t>Class; Family</t>
        </is>
      </c>
      <c r="U30" s="19" t="inlineStr">
        <is>
          <t>Radha is lower class and Alok has been thrown out by his wealthy father for his chosen life; the fetched sources do not say the father opposes the match itself.</t>
        </is>
      </c>
      <c r="V30" s="20" t="n">
        <v>4</v>
      </c>
      <c r="W30" s="19" t="inlineStr">
        <is>
          <t>Music and the conflict with his father define Alok; the romance is a gentle secondary thread.</t>
        </is>
      </c>
      <c r="X30" s="20" t="n">
        <v>4</v>
      </c>
      <c r="Y30" s="20" t="n">
        <v>8</v>
      </c>
      <c r="Z30" s="20" t="n">
        <v>7</v>
      </c>
      <c r="AA30" s="20" t="n">
        <v>2</v>
      </c>
      <c r="AB30" s="20" t="n">
        <v>7</v>
      </c>
      <c r="AC30" s="19" t="inlineStr">
        <is>
          <t>ABP Live says the chemistry and build-up between Rekha and Bachchan feel natural through the classical renditions.</t>
        </is>
      </c>
      <c r="AD30" s="5" t="inlineStr">
        <is>
          <t>Unclear</t>
        </is>
      </c>
      <c r="AE30" s="5" t="inlineStr">
        <is>
          <t>No</t>
        </is>
      </c>
      <c r="AF30" s="5" t="inlineStr">
        <is>
          <t>No</t>
        </is>
      </c>
      <c r="AG30" s="5" t="inlineStr">
        <is>
          <t>No</t>
        </is>
      </c>
      <c r="AH30" s="5" t="inlineStr">
        <is>
          <t>Unclear</t>
        </is>
      </c>
      <c r="AI30" s="5" t="inlineStr">
        <is>
          <t>Unclear</t>
        </is>
      </c>
      <c r="AJ30" s="5" t="inlineStr">
        <is>
          <t>Partial</t>
        </is>
      </c>
      <c r="AK30" s="19" t="n"/>
      <c r="AL30" s="19" t="n"/>
      <c r="AM30" s="5" t="inlineStr">
        <is>
          <t>They have a son (cast list); the fetched sources do not describe the ending.</t>
        </is>
      </c>
      <c r="AN30" s="5" t="inlineStr">
        <is>
          <t>Yes</t>
        </is>
      </c>
      <c r="AO30" s="5" t="n"/>
      <c r="AP30" s="5" t="n"/>
      <c r="AQ30" s="19" t="inlineStr">
        <is>
          <t>The romance is expressed through music and crosses class lines, in keeping with Alok's rejection of his father's world. ABP Live nonetheless calls Rekha's character merely ornamental.</t>
        </is>
      </c>
      <c r="AR30" s="19" t="inlineStr">
        <is>
          <t>ABP Live praises the pair's natural chemistry but finds Rekha's role ornamental.</t>
        </is>
      </c>
      <c r="AS30" s="5" t="inlineStr">
        <is>
          <t>SOURCE-049; SOURCE-298</t>
        </is>
      </c>
      <c r="AT30" s="5" t="inlineStr">
        <is>
          <t>Medium</t>
        </is>
      </c>
    </row>
    <row r="31" ht="94" customHeight="1">
      <c r="A31" s="15" t="inlineStr">
        <is>
          <t>PAIR-030</t>
        </is>
      </c>
      <c r="B31" s="18" t="inlineStr">
        <is>
          <t>FILM-050</t>
        </is>
      </c>
      <c r="C31" s="5" t="inlineStr">
        <is>
          <t>Amar Akbar Anthony</t>
        </is>
      </c>
      <c r="D31" s="17" t="n">
        <v>1977</v>
      </c>
      <c r="E31" s="5" t="inlineStr">
        <is>
          <t>Anthony Gonsalves</t>
        </is>
      </c>
      <c r="F31" s="5" t="inlineStr">
        <is>
          <t>Parveen Babi</t>
        </is>
      </c>
      <c r="G31" s="5" t="inlineStr">
        <is>
          <t>Jenny</t>
        </is>
      </c>
      <c r="H31" s="5" t="inlineStr">
        <is>
          <t>Female lead</t>
        </is>
      </c>
      <c r="I31" s="5" t="inlineStr">
        <is>
          <t>Yes</t>
        </is>
      </c>
      <c r="J31" s="19" t="inlineStr">
        <is>
          <t>Romance subordinate to another genre</t>
        </is>
      </c>
      <c r="K31" s="5" t="inlineStr">
        <is>
          <t>Strangers</t>
        </is>
      </c>
      <c r="L31" s="5" t="inlineStr">
        <is>
          <t>Anthony falls head over heels for Jenny at Easter Sunday services after she returns from abroad.</t>
        </is>
      </c>
      <c r="M31" s="5" t="inlineStr">
        <is>
          <t>Anthony</t>
        </is>
      </c>
      <c r="N31" s="19" t="inlineStr">
        <is>
          <t>Love at first sight; the fetched sources describe little courtship before the rescue.</t>
        </is>
      </c>
      <c r="O31" s="19" t="inlineStr">
        <is>
          <t>Comic, ardent pursuit on Anthony's side.</t>
        </is>
      </c>
      <c r="P31" s="19" t="inlineStr">
        <is>
          <t>None described.</t>
        </is>
      </c>
      <c r="Q31" s="20" t="n">
        <v>1</v>
      </c>
      <c r="R31" s="19" t="inlineStr">
        <is>
          <t>No conflict between them is described.</t>
        </is>
      </c>
      <c r="S31" s="20" t="n">
        <v>6</v>
      </c>
      <c r="T31" s="5" t="inlineStr">
        <is>
          <t>Villain; Family</t>
        </is>
      </c>
      <c r="U31" s="19" t="inlineStr">
        <is>
          <t>Jenny's bodyguard Zebisco delivers her to her father, the crime lord Robert, in exchange for her hand, forcing a wedding that Anthony and Amar break up in disguise.</t>
        </is>
      </c>
      <c r="V31" s="20" t="n">
        <v>5</v>
      </c>
      <c r="W31" s="19" t="inlineStr">
        <is>
          <t>Anthony's love-struck pursuit is a major comic thread, but the family reunion and the fight against Robert dominate.</t>
        </is>
      </c>
      <c r="X31" s="20" t="n">
        <v>3</v>
      </c>
      <c r="Y31" s="20" t="n">
        <v>7</v>
      </c>
      <c r="Z31" s="20" t="n">
        <v>5</v>
      </c>
      <c r="AA31" s="20" t="n">
        <v>2</v>
      </c>
      <c r="AB31" s="20" t="n">
        <v>7</v>
      </c>
      <c r="AC31" s="19" t="inlineStr">
        <is>
          <t>Interpretive reading; no fetched review assesses this pairing. Played broadly and well: Bachchan's comic ardour and Parveen Babi's amused tolerance make the courtship one of the film's pleasures, even though Jenny is largely a prize.</t>
        </is>
      </c>
      <c r="AD31" s="5" t="inlineStr">
        <is>
          <t>Unclear</t>
        </is>
      </c>
      <c r="AE31" s="5" t="inlineStr">
        <is>
          <t>No</t>
        </is>
      </c>
      <c r="AF31" s="5" t="inlineStr">
        <is>
          <t>No</t>
        </is>
      </c>
      <c r="AG31" s="5" t="inlineStr">
        <is>
          <t>Yes</t>
        </is>
      </c>
      <c r="AH31" s="5" t="inlineStr">
        <is>
          <t>Partial</t>
        </is>
      </c>
      <c r="AI31" s="5" t="inlineStr">
        <is>
          <t>No</t>
        </is>
      </c>
      <c r="AJ31" s="5" t="inlineStr">
        <is>
          <t>Unclear</t>
        </is>
      </c>
      <c r="AK31" s="19" t="n"/>
      <c r="AL31" s="19" t="inlineStr">
        <is>
          <t>From Kishanlal's ward, raised as his 'niece', to a woman freed from a forced marriage.</t>
        </is>
      </c>
      <c r="AM31" s="5" t="inlineStr">
        <is>
          <t>The brothers and their sweethearts drive off together.</t>
        </is>
      </c>
      <c r="AN31" s="5" t="inlineStr">
        <is>
          <t>Unclear</t>
        </is>
      </c>
      <c r="AO31" s="5" t="inlineStr">
        <is>
          <t>Happy</t>
        </is>
      </c>
      <c r="AP31" s="5" t="n"/>
      <c r="AQ31" s="19" t="inlineStr">
        <is>
          <t>The pairing is played for comedy and rescue: Jenny is a prize contested by villains and saved by the hero's disguise. Rediff's remark that the heroines are basically required to sing and dance fits her limited agency.</t>
        </is>
      </c>
      <c r="AR31" s="19" t="inlineStr">
        <is>
          <t>Rediff (2003) says the three heroines play second fiddle and are basically required to sing and dance, though Parveen Babi looks the most fetching of the three.</t>
        </is>
      </c>
      <c r="AS31" s="5" t="inlineStr">
        <is>
          <t>SOURCE-050; SOURCE-299</t>
        </is>
      </c>
      <c r="AT31" s="5" t="inlineStr">
        <is>
          <t>Medium</t>
        </is>
      </c>
    </row>
    <row r="32" ht="94" customHeight="1">
      <c r="A32" s="15" t="inlineStr">
        <is>
          <t>PAIR-031</t>
        </is>
      </c>
      <c r="B32" s="18" t="inlineStr">
        <is>
          <t>FILM-052</t>
        </is>
      </c>
      <c r="C32" s="5" t="inlineStr">
        <is>
          <t>Parvarish</t>
        </is>
      </c>
      <c r="D32" s="17" t="n">
        <v>1977</v>
      </c>
      <c r="E32" s="5" t="inlineStr">
        <is>
          <t>Inspector Amit Singh</t>
        </is>
      </c>
      <c r="F32" s="5" t="inlineStr">
        <is>
          <t>Neetu Singh</t>
        </is>
      </c>
      <c r="G32" s="5" t="inlineStr">
        <is>
          <t>Neetu</t>
        </is>
      </c>
      <c r="H32" s="5" t="inlineStr">
        <is>
          <t>Female lead</t>
        </is>
      </c>
      <c r="I32" s="5" t="inlineStr">
        <is>
          <t>Yes</t>
        </is>
      </c>
      <c r="J32" s="19" t="inlineStr">
        <is>
          <t>Romance subordinate to another genre</t>
        </is>
      </c>
      <c r="K32" s="5" t="inlineStr">
        <is>
          <t>Strangers: a police inspector and a pickpocket</t>
        </is>
      </c>
      <c r="L32" s="5" t="inlineStr">
        <is>
          <t>Amit and Kishen encounter the orphaned pickpocketing sisters Neetu and Shabbo.</t>
        </is>
      </c>
      <c r="M32" s="5" t="inlineStr">
        <is>
          <t>Neetu</t>
        </is>
      </c>
      <c r="N32" s="19" t="inlineStr">
        <is>
          <t>Smitten with Amit, Neetu half-heartedly resolves to go straight to win him; he gives her a locket.</t>
        </is>
      </c>
      <c r="O32" s="19" t="inlineStr">
        <is>
          <t>Attraction across the law, with Neetu reforming for love.</t>
        </is>
      </c>
      <c r="P32" s="19" t="inlineStr">
        <is>
          <t>Her life as a pickpocket against his duty as a police officer.</t>
        </is>
      </c>
      <c r="Q32" s="20" t="n">
        <v>3</v>
      </c>
      <c r="R32" s="19" t="inlineStr">
        <is>
          <t>The inspector–pickpocket mismatch is eased by her half-hearted reform; no serious quarrel is described.</t>
        </is>
      </c>
      <c r="S32" s="20" t="n">
        <v>6</v>
      </c>
      <c r="T32" s="5" t="inlineStr">
        <is>
          <t>Villain; Crime</t>
        </is>
      </c>
      <c r="U32" s="19" t="inlineStr">
        <is>
          <t>Mangal Singh, who killed Neetu's parents, captures and holds her hostage.</t>
        </is>
      </c>
      <c r="V32" s="20" t="n">
        <v>4</v>
      </c>
      <c r="W32" s="19" t="inlineStr">
        <is>
          <t>The romance is a lighter strand beside Amit's duty, his foster brother's crimes and the truth about his parentage.</t>
        </is>
      </c>
      <c r="X32" s="20" t="n">
        <v>3</v>
      </c>
      <c r="Y32" s="20" t="n">
        <v>7</v>
      </c>
      <c r="Z32" s="20" t="n">
        <v>6</v>
      </c>
      <c r="AA32" s="20" t="n">
        <v>6</v>
      </c>
      <c r="AB32" s="20" t="n">
        <v>5</v>
      </c>
      <c r="AC32" s="19" t="inlineStr">
        <is>
          <t>Interpretive reading; no fetched review assesses this pairing. A light cross-the-law flirtation; Neetu Singh is a comfortable comic partner for Bachchan, but the locket plot matters more to the film than the attraction.</t>
        </is>
      </c>
      <c r="AD32" s="5" t="inlineStr">
        <is>
          <t>Unclear</t>
        </is>
      </c>
      <c r="AE32" s="5" t="inlineStr">
        <is>
          <t>No</t>
        </is>
      </c>
      <c r="AF32" s="5" t="inlineStr">
        <is>
          <t>Unclear</t>
        </is>
      </c>
      <c r="AG32" s="5" t="inlineStr">
        <is>
          <t>No</t>
        </is>
      </c>
      <c r="AH32" s="5" t="inlineStr">
        <is>
          <t>No</t>
        </is>
      </c>
      <c r="AI32" s="5" t="inlineStr">
        <is>
          <t>No</t>
        </is>
      </c>
      <c r="AJ32" s="5" t="inlineStr">
        <is>
          <t>Partial</t>
        </is>
      </c>
      <c r="AK32" s="19" t="n"/>
      <c r="AL32" s="19" t="inlineStr">
        <is>
          <t>From a pickpocket to a woman who tries to avenge her parents and marries a police officer.</t>
        </is>
      </c>
      <c r="AM32" s="5" t="inlineStr">
        <is>
          <t>Married at the end.</t>
        </is>
      </c>
      <c r="AN32" s="5" t="inlineStr">
        <is>
          <t>Yes</t>
        </is>
      </c>
      <c r="AO32" s="5" t="inlineStr">
        <is>
          <t>Happy</t>
        </is>
      </c>
      <c r="AP32" s="5" t="n"/>
      <c r="AQ32" s="19" t="inlineStr">
        <is>
          <t>The locket Amit gives Neetu makes the romance a plot device, revealing his parentage to Mangal. Neetu's attempt to kill her parents' murderer gives her initiative of her own.</t>
        </is>
      </c>
      <c r="AR32" s="19" t="inlineStr">
        <is>
          <t>No fetched review assesses the pairing.</t>
        </is>
      </c>
      <c r="AS32" s="5" t="inlineStr">
        <is>
          <t>SOURCE-051</t>
        </is>
      </c>
      <c r="AT32" s="5" t="inlineStr">
        <is>
          <t>Medium</t>
        </is>
      </c>
    </row>
    <row r="33" ht="94" customHeight="1">
      <c r="A33" s="15" t="inlineStr">
        <is>
          <t>PAIR-032</t>
        </is>
      </c>
      <c r="B33" s="18" t="inlineStr">
        <is>
          <t>FILM-056</t>
        </is>
      </c>
      <c r="C33" s="5" t="inlineStr">
        <is>
          <t>Kasme Vaade</t>
        </is>
      </c>
      <c r="D33" s="17" t="n">
        <v>1978</v>
      </c>
      <c r="E33" s="5" t="inlineStr">
        <is>
          <t>Professor Amit</t>
        </is>
      </c>
      <c r="F33" s="5" t="inlineStr">
        <is>
          <t>Raakhee</t>
        </is>
      </c>
      <c r="G33" s="5" t="inlineStr">
        <is>
          <t>Suman</t>
        </is>
      </c>
      <c r="H33" s="5" t="inlineStr">
        <is>
          <t>Female lead</t>
        </is>
      </c>
      <c r="I33" s="5" t="inlineStr">
        <is>
          <t>Yes</t>
        </is>
      </c>
      <c r="J33" s="19" t="inlineStr">
        <is>
          <t>Tragic lovers</t>
        </is>
      </c>
      <c r="K33" s="5" t="inlineStr">
        <is>
          <t>Lovers</t>
        </is>
      </c>
      <c r="L33" s="5" t="inlineStr">
        <is>
          <t>Professor Amit and Suman are already in love when the story begins; his brother Raju already calls her 'Bhabhi'.</t>
        </is>
      </c>
      <c r="M33" s="5" t="inlineStr">
        <is>
          <t>Unclear</t>
        </is>
      </c>
      <c r="N33" s="19" t="inlineStr">
        <is>
          <t>They plan to marry, but Amit has promised his mother to wait until Raju graduates (Post-Punk Cinema Club).</t>
        </is>
      </c>
      <c r="O33" s="19" t="inlineStr">
        <is>
          <t>A settled, affectionate partnership that shares in spoiling Raju.</t>
        </is>
      </c>
      <c r="P33" s="19" t="inlineStr">
        <is>
          <t>None; the delayed marriage troubles both.</t>
        </is>
      </c>
      <c r="Q33" s="20" t="n">
        <v>1</v>
      </c>
      <c r="R33" s="19" t="inlineStr">
        <is>
          <t>They agree to wait; no quarrel is described.</t>
        </is>
      </c>
      <c r="S33" s="20" t="n">
        <v>9</v>
      </c>
      <c r="T33" s="5" t="inlineStr">
        <is>
          <t>Family; Crime</t>
        </is>
      </c>
      <c r="U33" s="19" t="inlineStr">
        <is>
          <t>The promise to Amit's mother delays the wedding, and Amit is killed rescuing Raju from bad company.</t>
        </is>
      </c>
      <c r="V33" s="20" t="n">
        <v>5</v>
      </c>
      <c r="W33" s="19" t="inlineStr">
        <is>
          <t>Amit is a devoted fiancé, but responsibility for his brother shapes his story.</t>
        </is>
      </c>
      <c r="X33" s="20" t="n">
        <v>5</v>
      </c>
      <c r="Y33" s="20" t="n">
        <v>8</v>
      </c>
      <c r="Z33" s="20" t="n">
        <v>8</v>
      </c>
      <c r="AA33" s="20" t="n">
        <v>4</v>
      </c>
      <c r="AB33" s="20" t="n">
        <v>6</v>
      </c>
      <c r="AC33" s="19" t="inlineStr">
        <is>
          <t>Interpretive reading; no fetched review assesses this pairing. The settled, affectionate partnership is played warmly by Bachchan and Raakhee, and the shared indulgence of Raju gives the couple a plausible domestic texture.</t>
        </is>
      </c>
      <c r="AD33" s="5" t="inlineStr">
        <is>
          <t>Unclear</t>
        </is>
      </c>
      <c r="AE33" s="5" t="inlineStr">
        <is>
          <t>No</t>
        </is>
      </c>
      <c r="AF33" s="5" t="inlineStr">
        <is>
          <t>No</t>
        </is>
      </c>
      <c r="AG33" s="5" t="inlineStr">
        <is>
          <t>No</t>
        </is>
      </c>
      <c r="AH33" s="5" t="inlineStr">
        <is>
          <t>Yes</t>
        </is>
      </c>
      <c r="AI33" s="5" t="inlineStr">
        <is>
          <t>Yes</t>
        </is>
      </c>
      <c r="AJ33" s="5" t="inlineStr">
        <is>
          <t>Yes</t>
        </is>
      </c>
      <c r="AK33" s="19" t="n"/>
      <c r="AL33" s="19" t="n"/>
      <c r="AM33" s="5" t="inlineStr">
        <is>
          <t>Amit is killed; Suman wears a widow's garb and resolves never to marry.</t>
        </is>
      </c>
      <c r="AN33" s="5" t="inlineStr">
        <is>
          <t>No</t>
        </is>
      </c>
      <c r="AO33" s="5" t="inlineStr">
        <is>
          <t>Tragic</t>
        </is>
      </c>
      <c r="AP33" s="5" t="n"/>
      <c r="AQ33" s="19" t="inlineStr">
        <is>
          <t>Their love is defined by duty to Raju: the marriage waits on his graduation, and Amit dies saving him. Suman's widowhood without a wedding carries her devotion into the second half.</t>
        </is>
      </c>
      <c r="AR33" s="19" t="inlineStr">
        <is>
          <t>No fetched review assesses the pairing.</t>
        </is>
      </c>
      <c r="AS33" s="5" t="inlineStr">
        <is>
          <t>SOURCE-057; SOURCE-306</t>
        </is>
      </c>
      <c r="AT33" s="5" t="inlineStr">
        <is>
          <t>Medium</t>
        </is>
      </c>
    </row>
    <row r="34" ht="94" customHeight="1">
      <c r="A34" s="15" t="inlineStr">
        <is>
          <t>PAIR-033</t>
        </is>
      </c>
      <c r="B34" s="18" t="inlineStr">
        <is>
          <t>FILM-056</t>
        </is>
      </c>
      <c r="C34" s="5" t="inlineStr">
        <is>
          <t>Kasme Vaade</t>
        </is>
      </c>
      <c r="D34" s="17" t="n">
        <v>1978</v>
      </c>
      <c r="E34" s="5" t="inlineStr">
        <is>
          <t>Professor Amit</t>
        </is>
      </c>
      <c r="F34" s="5" t="inlineStr">
        <is>
          <t>Raakhee</t>
        </is>
      </c>
      <c r="G34" s="5" t="inlineStr">
        <is>
          <t>Suman</t>
        </is>
      </c>
      <c r="H34" s="5" t="inlineStr">
        <is>
          <t>Female lead</t>
        </is>
      </c>
      <c r="I34" s="5" t="inlineStr">
        <is>
          <t>Yes</t>
        </is>
      </c>
      <c r="J34" s="19" t="inlineStr">
        <is>
          <t>Relationship manipulated by outsiders</t>
        </is>
      </c>
      <c r="K34" s="5" t="inlineStr">
        <is>
          <t>Strangers; Shankar, Bachchan's second role, is her dead fiancé's look-alike</t>
        </is>
      </c>
      <c r="L34" s="5" t="inlineStr">
        <is>
          <t>Raju brings Shankar, a wanted car thief who looks exactly like Amit, into his and Suman's lives.</t>
        </is>
      </c>
      <c r="M34" s="5" t="inlineStr">
        <is>
          <t>Raju</t>
        </is>
      </c>
      <c r="N34" s="19" t="inlineStr">
        <is>
          <t>Raju hires Shankar and burns Suman's portraits of Amit; Raju's and Suman's affection wins Shankar away from crime (Wikipedia; Post-Punk Cinema Club).</t>
        </is>
      </c>
      <c r="O34" s="19" t="inlineStr">
        <is>
          <t>Suman's initial unease gives way to accepting Shankar in Amit's place.</t>
        </is>
      </c>
      <c r="P34" s="19" t="inlineStr">
        <is>
          <t>Suman's grief for Amit and Shankar's criminal past.</t>
        </is>
      </c>
      <c r="Q34" s="20" t="n">
        <v>4</v>
      </c>
      <c r="R34" s="19" t="inlineStr">
        <is>
          <t>Suman is troubled by the substitution at first, and Shankar's past stands between them, but no open quarrel is described.</t>
        </is>
      </c>
      <c r="S34" s="20" t="n">
        <v>7</v>
      </c>
      <c r="T34" s="5" t="inlineStr">
        <is>
          <t>Crime; Villain</t>
        </is>
      </c>
      <c r="U34" s="19" t="inlineStr">
        <is>
          <t>Shankar is wanted by the police, and his old criminal boss kidnaps Suman to force him to smuggle diamonds.</t>
        </is>
      </c>
      <c r="V34" s="20" t="n">
        <v>4</v>
      </c>
      <c r="W34" s="19" t="inlineStr">
        <is>
          <t>Shankar is won over by belonging as much as by love; reform and action dominate his arc.</t>
        </is>
      </c>
      <c r="X34" s="20" t="n">
        <v>5</v>
      </c>
      <c r="Y34" s="20" t="n">
        <v>4</v>
      </c>
      <c r="Z34" s="20" t="n">
        <v>5</v>
      </c>
      <c r="AA34" s="20" t="n">
        <v>3</v>
      </c>
      <c r="AB34" s="20" t="n">
        <v>4</v>
      </c>
      <c r="AC34" s="19" t="inlineStr">
        <is>
          <t>Interpretive reading; no fetched review assesses this pairing. The substitution premise works against the performers: Raakhee must transfer her attachment to a lookalike, and the film asserts the new bond rather than building it.</t>
        </is>
      </c>
      <c r="AD34" s="5" t="inlineStr">
        <is>
          <t>Unclear</t>
        </is>
      </c>
      <c r="AE34" s="5" t="inlineStr">
        <is>
          <t>Partial</t>
        </is>
      </c>
      <c r="AF34" s="5" t="inlineStr">
        <is>
          <t>No</t>
        </is>
      </c>
      <c r="AG34" s="5" t="inlineStr">
        <is>
          <t>Partial</t>
        </is>
      </c>
      <c r="AH34" s="5" t="inlineStr">
        <is>
          <t>No</t>
        </is>
      </c>
      <c r="AI34" s="5" t="inlineStr">
        <is>
          <t>Partial</t>
        </is>
      </c>
      <c r="AJ34" s="5" t="inlineStr">
        <is>
          <t>Partial</t>
        </is>
      </c>
      <c r="AK34" s="19" t="inlineStr">
        <is>
          <t>From a loner car thief to a reformed man who takes Amit's place in the family.</t>
        </is>
      </c>
      <c r="AL34" s="19" t="inlineStr">
        <is>
          <t>From a self-declared widow to Shankar's partner.</t>
        </is>
      </c>
      <c r="AM34" s="5" t="inlineStr">
        <is>
          <t>United; the Post-Punk Cinema Club reads Shankar's blood smeared on Suman's forehead as a symbolic marriage.</t>
        </is>
      </c>
      <c r="AN34" s="5" t="inlineStr">
        <is>
          <t>Partial</t>
        </is>
      </c>
      <c r="AO34" s="5" t="inlineStr">
        <is>
          <t>Happy</t>
        </is>
      </c>
      <c r="AP34" s="5" t="n"/>
      <c r="AQ34" s="19" t="inlineStr">
        <is>
          <t>The second romance is a substitution engineered by Raju's guilt: Suman is steered towards a man who looks like her dead fiancé. The film presents this as a happy restoration; the Post-Punk Cinema Club's sardonic summary points out how little choice Suman is given.</t>
        </is>
      </c>
      <c r="AR34" s="19" t="inlineStr">
        <is>
          <t>The Post-Punk Cinema Club (2007) mocks the plotting that leaves Suman 'no choice left but to marry Shankar'.</t>
        </is>
      </c>
      <c r="AS34" s="5" t="inlineStr">
        <is>
          <t>SOURCE-057; SOURCE-306</t>
        </is>
      </c>
      <c r="AT34" s="5" t="inlineStr">
        <is>
          <t>Low</t>
        </is>
      </c>
    </row>
    <row r="35" ht="94" customHeight="1">
      <c r="A35" s="15" t="inlineStr">
        <is>
          <t>PAIR-034</t>
        </is>
      </c>
      <c r="B35" s="18" t="inlineStr">
        <is>
          <t>FILM-058</t>
        </is>
      </c>
      <c r="C35" s="5" t="inlineStr">
        <is>
          <t>Trishul</t>
        </is>
      </c>
      <c r="D35" s="17" t="n">
        <v>1978</v>
      </c>
      <c r="E35" s="5" t="inlineStr">
        <is>
          <t>Vijay Kumar Gupta</t>
        </is>
      </c>
      <c r="F35" s="5" t="inlineStr">
        <is>
          <t>Raakhee</t>
        </is>
      </c>
      <c r="G35" s="5" t="inlineStr">
        <is>
          <t>Geeta</t>
        </is>
      </c>
      <c r="H35" s="5" t="inlineStr">
        <is>
          <t>Female lead</t>
        </is>
      </c>
      <c r="I35" s="5" t="inlineStr">
        <is>
          <t>Yes</t>
        </is>
      </c>
      <c r="J35" s="19" t="inlineStr">
        <is>
          <t>Friendship to love</t>
        </is>
      </c>
      <c r="K35" s="5" t="inlineStr">
        <is>
          <t>Business contacts: she is his father's secretary</t>
        </is>
      </c>
      <c r="L35" s="5" t="inlineStr">
        <is>
          <t>Vijay crosses paths with Geeta, R. K. Gupta's devoted secretary, and tries to bribe her for details of Gupta's tender bids.</t>
        </is>
      </c>
      <c r="M35" s="5" t="inlineStr">
        <is>
          <t>Vijay</t>
        </is>
      </c>
      <c r="N35" s="19" t="inlineStr">
        <is>
          <t>She refuses the bribe and is furious; after Vijay apologises, clears her name and hires her, months in his company draw her to him, and he comes to depend on her (Conversations Over Chai).</t>
        </is>
      </c>
      <c r="O35" s="19" t="inlineStr">
        <is>
          <t>Geeta is his friend, confidante and conscience; he admits his loneliness only to her.</t>
        </is>
      </c>
      <c r="P35" s="19" t="inlineStr">
        <is>
          <t>Vijay's ruthless revenge, which distresses Geeta.</t>
        </is>
      </c>
      <c r="Q35" s="20" t="n">
        <v>4</v>
      </c>
      <c r="R35" s="19" t="inlineStr">
        <is>
          <t>The bribe attempt starts them badly, and Geeta is distressed by his scheme to break up Shekhar and Sheetal, but she remains his support.</t>
        </is>
      </c>
      <c r="S35" s="20" t="n">
        <v>3</v>
      </c>
      <c r="T35" s="5" t="inlineStr">
        <is>
          <t>Other</t>
        </is>
      </c>
      <c r="U35" s="19" t="inlineStr">
        <is>
          <t>Gupta's suspicion, planted by Bhandari after he sees Vijay and Geeta together, costs Geeta her job.</t>
        </is>
      </c>
      <c r="V35" s="20" t="n">
        <v>3</v>
      </c>
      <c r="W35" s="19" t="inlineStr">
        <is>
          <t>Vijay is organised around revenge; his need for Geeta surfaces only in one admission of loneliness.</t>
        </is>
      </c>
      <c r="X35" s="20" t="n">
        <v>3</v>
      </c>
      <c r="Y35" s="20" t="n">
        <v>6</v>
      </c>
      <c r="Z35" s="20" t="n">
        <v>6</v>
      </c>
      <c r="AA35" s="20" t="n">
        <v>7</v>
      </c>
      <c r="AB35" s="20" t="n">
        <v>6</v>
      </c>
      <c r="AC35" s="19" t="inlineStr">
        <is>
          <t>Interpretive reading; no fetched review assesses this pairing. Raakhee's Geeta is Vijay's conscience rather than his prize, and the friction of her refusals gives the two more interesting playing than a courtship would.</t>
        </is>
      </c>
      <c r="AD35" s="5" t="inlineStr">
        <is>
          <t>No</t>
        </is>
      </c>
      <c r="AE35" s="5" t="inlineStr">
        <is>
          <t>Partial</t>
        </is>
      </c>
      <c r="AF35" s="5" t="inlineStr">
        <is>
          <t>No</t>
        </is>
      </c>
      <c r="AG35" s="5" t="inlineStr">
        <is>
          <t>No</t>
        </is>
      </c>
      <c r="AH35" s="5" t="inlineStr">
        <is>
          <t>No</t>
        </is>
      </c>
      <c r="AI35" s="5" t="inlineStr">
        <is>
          <t>No</t>
        </is>
      </c>
      <c r="AJ35" s="5" t="inlineStr">
        <is>
          <t>Yes</t>
        </is>
      </c>
      <c r="AK35" s="19" t="inlineStr">
        <is>
          <t>Through Geeta he finds some solace and finally turns to her 'for friendship, for affection, for love' (Conversations Over Chai).</t>
        </is>
      </c>
      <c r="AL35" s="19" t="inlineStr">
        <is>
          <t>From Gupta's loyal, wrongly dismissed secretary to Vijay's confidante, who reveals to Shekhar that Vijay is his brother.</t>
        </is>
      </c>
      <c r="AM35" s="5" t="inlineStr">
        <is>
          <t>Close at the end; the fetched sources do not describe a marriage.</t>
        </is>
      </c>
      <c r="AN35" s="5" t="inlineStr">
        <is>
          <t>Unclear</t>
        </is>
      </c>
      <c r="AO35" s="5" t="n"/>
      <c r="AP35" s="5" t="n"/>
      <c r="AQ35" s="19" t="inlineStr">
        <is>
          <t>Geeta is the voice of Vijay's conscience rather than a romantic prize: she refuses his bribe, questions his obsession and reveals his parentage to Shekhar. The reviewer finds her a deeper character than Hema Malini's larger role.</t>
        </is>
      </c>
      <c r="AR35" s="19" t="inlineStr">
        <is>
          <t>Conversations Over Chai says Raakhee's Geeta had more depth than Hema Malini's role despite less screen time, and describes her as Vijay's support and conscience.</t>
        </is>
      </c>
      <c r="AS35" s="5" t="inlineStr">
        <is>
          <t>SOURCE-059; SOURCE-308</t>
        </is>
      </c>
      <c r="AT35" s="5" t="inlineStr">
        <is>
          <t>Medium</t>
        </is>
      </c>
    </row>
    <row r="36" ht="94" customHeight="1">
      <c r="A36" s="15" t="inlineStr">
        <is>
          <t>PAIR-035</t>
        </is>
      </c>
      <c r="B36" s="18" t="inlineStr">
        <is>
          <t>FILM-059</t>
        </is>
      </c>
      <c r="C36" s="5" t="inlineStr">
        <is>
          <t>Don</t>
        </is>
      </c>
      <c r="D36" s="17" t="n">
        <v>1978</v>
      </c>
      <c r="E36" s="5" t="inlineStr">
        <is>
          <t>Mark Donald "Don"</t>
        </is>
      </c>
      <c r="F36" s="5" t="inlineStr">
        <is>
          <t>Zeenat Aman</t>
        </is>
      </c>
      <c r="G36" s="5" t="inlineStr">
        <is>
          <t>Roma</t>
        </is>
      </c>
      <c r="H36" s="5" t="inlineStr">
        <is>
          <t>Female lead</t>
        </is>
      </c>
      <c r="I36" s="5" t="inlineStr">
        <is>
          <t>Yes</t>
        </is>
      </c>
      <c r="J36" s="19" t="inlineStr">
        <is>
          <t>Rivals to lovers</t>
        </is>
      </c>
      <c r="K36" s="5" t="inlineStr">
        <is>
          <t>Enemies: she believes he is Don, who killed her brother</t>
        </is>
      </c>
      <c r="L36" s="5" t="inlineStr">
        <is>
          <t>Roma infiltrates Don's gang to avenge her brother Ramesh and his fiancée Kamini, and meets Vijay posing as Don.</t>
        </is>
      </c>
      <c r="M36" s="5" t="inlineStr">
        <is>
          <t>Vijay</t>
        </is>
      </c>
      <c r="N36" s="19" t="inlineStr">
        <is>
          <t>Vijay begins to fall in love with Roma; when she tries to kill him he reveals he is Vijay, and she falls in love with him (Conversations Over Chai).</t>
        </is>
      </c>
      <c r="O36" s="19" t="inlineStr">
        <is>
          <t>Hostility turns into alliance and love as they face the police and the gang together.</t>
        </is>
      </c>
      <c r="P36" s="19" t="inlineStr">
        <is>
          <t>Roma's plan to kill the man she believes is Don.</t>
        </is>
      </c>
      <c r="Q36" s="20" t="n">
        <v>5</v>
      </c>
      <c r="R36" s="19" t="inlineStr">
        <is>
          <t>She intends to kill him until she learns who he is; after that they work together.</t>
        </is>
      </c>
      <c r="S36" s="20" t="n">
        <v>7</v>
      </c>
      <c r="T36" s="5" t="inlineStr">
        <is>
          <t>Villain; Crime</t>
        </is>
      </c>
      <c r="U36" s="19" t="inlineStr">
        <is>
          <t>Vardhaan exposes Roma to the gang and holds the children hostage, while the police hunt Vijay as Don.</t>
        </is>
      </c>
      <c r="V36" s="20" t="n">
        <v>4</v>
      </c>
      <c r="W36" s="19" t="inlineStr">
        <is>
          <t>Survival and proving his identity drive Vijay; the romance is secondary.</t>
        </is>
      </c>
      <c r="X36" s="20" t="n">
        <v>3</v>
      </c>
      <c r="Y36" s="20" t="n">
        <v>6</v>
      </c>
      <c r="Z36" s="20" t="n">
        <v>7</v>
      </c>
      <c r="AA36" s="20" t="n">
        <v>8</v>
      </c>
      <c r="AB36" s="20" t="n">
        <v>7</v>
      </c>
      <c r="AC36" s="19" t="inlineStr">
        <is>
          <t>Interpretive reading; no fetched review assesses this pairing. The hostility-to-alliance arc suits both: Zeenat Aman's Roma has her own revenge plan and the physical confidence to match Bachchan, so the partnership is credible before the romance is.</t>
        </is>
      </c>
      <c r="AD36" s="5" t="inlineStr">
        <is>
          <t>Partial</t>
        </is>
      </c>
      <c r="AE36" s="5" t="inlineStr">
        <is>
          <t>Partial</t>
        </is>
      </c>
      <c r="AF36" s="5" t="inlineStr">
        <is>
          <t>No</t>
        </is>
      </c>
      <c r="AG36" s="5" t="inlineStr">
        <is>
          <t>Yes</t>
        </is>
      </c>
      <c r="AH36" s="5" t="inlineStr">
        <is>
          <t>No</t>
        </is>
      </c>
      <c r="AI36" s="5" t="inlineStr">
        <is>
          <t>Unclear</t>
        </is>
      </c>
      <c r="AJ36" s="5" t="inlineStr">
        <is>
          <t>Yes</t>
        </is>
      </c>
      <c r="AK36" s="19" t="n"/>
      <c r="AL36" s="19" t="inlineStr">
        <is>
          <t>From an avenger trained in judo and karate to Vijay's ally.</t>
        </is>
      </c>
      <c r="AM36" s="5" t="inlineStr">
        <is>
          <t>They leave the police station together after Vardhaan's arrest.</t>
        </is>
      </c>
      <c r="AN36" s="5" t="inlineStr">
        <is>
          <t>Unclear</t>
        </is>
      </c>
      <c r="AO36" s="5" t="inlineStr">
        <is>
          <t>Happy</t>
        </is>
      </c>
      <c r="AP36" s="5" t="inlineStr">
        <is>
          <t>Jiska Mujhe Tha Intezaar</t>
        </is>
      </c>
      <c r="AQ36" s="19" t="inlineStr">
        <is>
          <t>Roma has her own revenge plan and the skills to carry it out, which gives her unusual initiative in the pairing. The romance grows out of mistaken identity into a partnership against the gang.</t>
        </is>
      </c>
      <c r="AR36" s="19" t="inlineStr">
        <is>
          <t>Conversations Over Chai calls the pair's duet Jiska mujhe tha intezaar the film's only false note, a 'regulation duet' added because Zeenat Aman had been signed.</t>
        </is>
      </c>
      <c r="AS36" s="5" t="inlineStr">
        <is>
          <t>SOURCE-060; SOURCE-309</t>
        </is>
      </c>
      <c r="AT36" s="5" t="inlineStr">
        <is>
          <t>Medium</t>
        </is>
      </c>
    </row>
    <row r="37" ht="94" customHeight="1">
      <c r="A37" s="15" t="inlineStr">
        <is>
          <t>PAIR-036</t>
        </is>
      </c>
      <c r="B37" s="18" t="inlineStr">
        <is>
          <t>FILM-060</t>
        </is>
      </c>
      <c r="C37" s="5" t="inlineStr">
        <is>
          <t>Muqaddar Ka Sikandar</t>
        </is>
      </c>
      <c r="D37" s="17" t="n">
        <v>1978</v>
      </c>
      <c r="E37" s="5" t="inlineStr">
        <is>
          <t>Sikandar</t>
        </is>
      </c>
      <c r="F37" s="5" t="inlineStr">
        <is>
          <t>Raakhee</t>
        </is>
      </c>
      <c r="G37" s="5" t="inlineStr">
        <is>
          <t>Kaamna</t>
        </is>
      </c>
      <c r="H37" s="5" t="inlineStr">
        <is>
          <t>Female lead</t>
        </is>
      </c>
      <c r="I37" s="5" t="inlineStr">
        <is>
          <t>Yes</t>
        </is>
      </c>
      <c r="J37" s="19" t="inlineStr">
        <is>
          <t>Unrequited love</t>
        </is>
      </c>
      <c r="K37" s="5" t="inlineStr">
        <is>
          <t>Childhood friends across class: she is his employer's daughter</t>
        </is>
      </c>
      <c r="L37" s="5" t="inlineStr">
        <is>
          <t>As an orphan boy working in Ramnath's house, Sikandar is befriended by Ramnath's young daughter Kaamna.</t>
        </is>
      </c>
      <c r="M37" s="5" t="inlineStr">
        <is>
          <t>Sikandar</t>
        </is>
      </c>
      <c r="N37" s="19" t="inlineStr">
        <is>
          <t>He secretly pays her family's bills, then sends a love letter written by Vishal, which Kaamna takes to be from Vishal.</t>
        </is>
      </c>
      <c r="O37" s="19" t="inlineStr">
        <is>
          <t>Silent devotion on his side; indifference and rebuff on hers, as she tells him never to speak to her again.</t>
        </is>
      </c>
      <c r="P37" s="19" t="inlineStr">
        <is>
          <t>Kaamna's rejection and the misattributed letter.</t>
        </is>
      </c>
      <c r="Q37" s="20" t="n">
        <v>5</v>
      </c>
      <c r="R37" s="19" t="inlineStr">
        <is>
          <t>Kaamna snubs his offers and tells him never to speak to her; the rest of the distance is his silence rather than conflict.</t>
        </is>
      </c>
      <c r="S37" s="20" t="n">
        <v>8</v>
      </c>
      <c r="T37" s="5" t="inlineStr">
        <is>
          <t>Class; Existing relationship; Villain</t>
        </is>
      </c>
      <c r="U37" s="19" t="inlineStr">
        <is>
          <t>Ramnath's hatred of the orphan, Kaamna's engagement to Sikandar's best friend, and Dilawar's kidnapping of Kaamna, which leads to Sikandar's fatal fight.</t>
        </is>
      </c>
      <c r="V37" s="20" t="n">
        <v>8</v>
      </c>
      <c r="W37" s="19" t="inlineStr">
        <is>
          <t>Sikandar's lifelong, unspoken love for Kaamna is his defining trait, and he dies revealing it.</t>
        </is>
      </c>
      <c r="X37" s="20" t="n">
        <v>8</v>
      </c>
      <c r="Y37" s="20" t="n">
        <v>4</v>
      </c>
      <c r="Z37" s="20" t="n">
        <v>1</v>
      </c>
      <c r="AA37" s="20" t="n">
        <v>6</v>
      </c>
      <c r="AB37" s="20" t="n">
        <v>5</v>
      </c>
      <c r="AC37" s="19" t="inlineStr">
        <is>
          <t>Interpretive reading; no fetched review assesses this pairing. Raakhee plays indifference as the part requires, so the pairing is deliberately one-sided; the interest lies in Bachchan's concealment rather than in any exchange between them.</t>
        </is>
      </c>
      <c r="AD37" s="5" t="inlineStr">
        <is>
          <t>No</t>
        </is>
      </c>
      <c r="AE37" s="5" t="inlineStr">
        <is>
          <t>Partial</t>
        </is>
      </c>
      <c r="AF37" s="5" t="inlineStr">
        <is>
          <t>No</t>
        </is>
      </c>
      <c r="AG37" s="5" t="inlineStr">
        <is>
          <t>Partial</t>
        </is>
      </c>
      <c r="AH37" s="5" t="inlineStr">
        <is>
          <t>Yes</t>
        </is>
      </c>
      <c r="AI37" s="5" t="inlineStr">
        <is>
          <t>Yes</t>
        </is>
      </c>
      <c r="AJ37" s="5" t="inlineStr">
        <is>
          <t>No</t>
        </is>
      </c>
      <c r="AK37" s="19" t="inlineStr">
        <is>
          <t>Rejection drives Sikandar to drink and to Zohra's brothel; he gives Kaamna up to Vishal and dies saving her from Dilawar.</t>
        </is>
      </c>
      <c r="AL37" s="19" t="inlineStr">
        <is>
          <t>From a rich man's daughter whose family falls on hard times to Vishal's bride.</t>
        </is>
      </c>
      <c r="AM37" s="5" t="inlineStr">
        <is>
          <t>Kaamna marries Vishal; Sikandar dies at the wedding.</t>
        </is>
      </c>
      <c r="AN37" s="5" t="inlineStr">
        <is>
          <t>No</t>
        </is>
      </c>
      <c r="AO37" s="5" t="inlineStr">
        <is>
          <t>Tragic</t>
        </is>
      </c>
      <c r="AP37" s="5" t="n"/>
      <c r="AQ37" s="19" t="inlineStr">
        <is>
          <t>ThePrint reads the story as a reworking of Devdas in which the heroine, unlike Paro, has no interest in the hero. The film ennobles renunciation: Sikandar hides his love to secure his friend's happiness.</t>
        </is>
      </c>
      <c r="AR37" s="19" t="inlineStr">
        <is>
          <t>ThePrint notes that Kaamna has no interest in Sikandar, which it calls one of the film's major deviations from Devdas.</t>
        </is>
      </c>
      <c r="AS37" s="5" t="inlineStr">
        <is>
          <t>SOURCE-061; SOURCE-302</t>
        </is>
      </c>
      <c r="AT37" s="5" t="inlineStr">
        <is>
          <t>Medium</t>
        </is>
      </c>
    </row>
    <row r="38" ht="94" customHeight="1">
      <c r="A38" s="15" t="inlineStr">
        <is>
          <t>PAIR-037</t>
        </is>
      </c>
      <c r="B38" s="18" t="inlineStr">
        <is>
          <t>FILM-060</t>
        </is>
      </c>
      <c r="C38" s="5" t="inlineStr">
        <is>
          <t>Muqaddar Ka Sikandar</t>
        </is>
      </c>
      <c r="D38" s="17" t="n">
        <v>1978</v>
      </c>
      <c r="E38" s="5" t="inlineStr">
        <is>
          <t>Sikandar</t>
        </is>
      </c>
      <c r="F38" s="5" t="inlineStr">
        <is>
          <t>Rekha</t>
        </is>
      </c>
      <c r="G38" s="5" t="inlineStr">
        <is>
          <t>Zohra Begum</t>
        </is>
      </c>
      <c r="H38" s="5" t="inlineStr">
        <is>
          <t>Second female lead</t>
        </is>
      </c>
      <c r="I38" s="5" t="inlineStr">
        <is>
          <t>No</t>
        </is>
      </c>
      <c r="J38" s="19" t="inlineStr">
        <is>
          <t>Unrequited love</t>
        </is>
      </c>
      <c r="K38" s="5" t="inlineStr">
        <is>
          <t>Courtesan and client</t>
        </is>
      </c>
      <c r="L38" s="5" t="inlineStr">
        <is>
          <t>Heartbroken over Kaamna, Sikandar begins visiting Zohra Begum's brothel.</t>
        </is>
      </c>
      <c r="M38" s="5" t="inlineStr">
        <is>
          <t>Zohra</t>
        </is>
      </c>
      <c r="N38" s="19" t="inlineStr">
        <is>
          <t>Zohra falls in love with Sikandar and refuses other clients.</t>
        </is>
      </c>
      <c r="O38" s="19" t="inlineStr">
        <is>
          <t>Her devotion against his need for her company without love.</t>
        </is>
      </c>
      <c r="P38" s="19" t="inlineStr">
        <is>
          <t>Sikandar does not love her.</t>
        </is>
      </c>
      <c r="Q38" s="20" t="n">
        <v>4</v>
      </c>
      <c r="R38" s="19" t="inlineStr">
        <is>
          <t>No quarrel is described; the gap is his emotional unavailability.</t>
        </is>
      </c>
      <c r="S38" s="20" t="n">
        <v>8</v>
      </c>
      <c r="T38" s="5" t="inlineStr">
        <is>
          <t>Class; Villain; Other</t>
        </is>
      </c>
      <c r="U38" s="19" t="inlineStr">
        <is>
          <t>Mehroo's marriage is threatened by Sikandar's visits, Vishal asks Zohra to give him up, the criminal Dilawar loves her, and she dies.</t>
        </is>
      </c>
      <c r="V38" s="20" t="n">
        <v>1</v>
      </c>
      <c r="W38" s="19" t="inlineStr">
        <is>
          <t>Sikandar never loves Zohra, as Dilawar learns only at the end.</t>
        </is>
      </c>
      <c r="X38" s="20" t="n">
        <v>5</v>
      </c>
      <c r="Y38" s="20" t="n">
        <v>3</v>
      </c>
      <c r="Z38" s="20" t="n">
        <v>1</v>
      </c>
      <c r="AA38" s="20" t="n">
        <v>5</v>
      </c>
      <c r="AB38" s="20" t="n">
        <v>8</v>
      </c>
      <c r="AC38" s="19" t="inlineStr">
        <is>
          <t>Interpretive reading; no fetched review assesses this pairing. Rekha's Zohra is the film's emotional centre and she plays unreturned devotion without self-pity, which gives the pairing a charge the nominal romance lacks.</t>
        </is>
      </c>
      <c r="AD38" s="5" t="inlineStr">
        <is>
          <t>Unclear</t>
        </is>
      </c>
      <c r="AE38" s="5" t="inlineStr">
        <is>
          <t>No</t>
        </is>
      </c>
      <c r="AF38" s="5" t="inlineStr">
        <is>
          <t>Unclear</t>
        </is>
      </c>
      <c r="AG38" s="5" t="inlineStr">
        <is>
          <t>No</t>
        </is>
      </c>
      <c r="AH38" s="5" t="inlineStr">
        <is>
          <t>Yes</t>
        </is>
      </c>
      <c r="AI38" s="5" t="inlineStr">
        <is>
          <t>Yes</t>
        </is>
      </c>
      <c r="AJ38" s="5" t="inlineStr">
        <is>
          <t>No</t>
        </is>
      </c>
      <c r="AK38" s="19" t="n"/>
      <c r="AL38" s="19" t="inlineStr">
        <is>
          <t>From a courtesan to a woman who refuses other clients and Vishal's money for Sikandar's sake, then dies.</t>
        </is>
      </c>
      <c r="AM38" s="5" t="inlineStr">
        <is>
          <t>Zohra dies before the climax.</t>
        </is>
      </c>
      <c r="AN38" s="5" t="inlineStr">
        <is>
          <t>No</t>
        </is>
      </c>
      <c r="AO38" s="5" t="inlineStr">
        <is>
          <t>Tragic</t>
        </is>
      </c>
      <c r="AP38" s="5" t="n"/>
      <c r="AQ38" s="19" t="inlineStr">
        <is>
          <t>Zohra is the film's Chandramukhi (ThePrint): the courtesan whose love for the hero is selfless and unreturned. She gives him up to protect Mehroo's marriage; the film grants her dignity but no reciprocity.</t>
        </is>
      </c>
      <c r="AR38" s="19" t="inlineStr">
        <is>
          <t>ThePrint identifies Zohra Begum as the film's version of Devdas's Chandramukhi.</t>
        </is>
      </c>
      <c r="AS38" s="5" t="inlineStr">
        <is>
          <t>SOURCE-061; SOURCE-302</t>
        </is>
      </c>
      <c r="AT38" s="5" t="inlineStr">
        <is>
          <t>Medium</t>
        </is>
      </c>
    </row>
    <row r="39" ht="94" customHeight="1">
      <c r="A39" s="15" t="inlineStr">
        <is>
          <t>PAIR-038</t>
        </is>
      </c>
      <c r="B39" s="18" t="inlineStr">
        <is>
          <t>FILM-062</t>
        </is>
      </c>
      <c r="C39" s="5" t="inlineStr">
        <is>
          <t>The Great Gambler</t>
        </is>
      </c>
      <c r="D39" s="17" t="n">
        <v>1979</v>
      </c>
      <c r="E39" s="5" t="inlineStr">
        <is>
          <t>Jai</t>
        </is>
      </c>
      <c r="F39" s="5" t="inlineStr">
        <is>
          <t>Zeenat Aman</t>
        </is>
      </c>
      <c r="G39" s="5" t="inlineStr">
        <is>
          <t>Shabnam</t>
        </is>
      </c>
      <c r="H39" s="5" t="inlineStr">
        <is>
          <t>Female lead</t>
        </is>
      </c>
      <c r="I39" s="5" t="inlineStr">
        <is>
          <t>Yes</t>
        </is>
      </c>
      <c r="J39" s="19" t="inlineStr">
        <is>
          <t>Relationship manipulated by outsiders</t>
        </is>
      </c>
      <c r="K39" s="5" t="inlineStr">
        <is>
          <t>Strangers; she is sent to seduce the man she believes is Vijay</t>
        </is>
      </c>
      <c r="L39" s="5" t="inlineStr">
        <is>
          <t>Shabnam and her boyfriend Romesh mistake Jai for Vijay at the airline counter and arrange for her to sit beside him on the flight to Rome via Cairo.</t>
        </is>
      </c>
      <c r="M39" s="5" t="inlineStr">
        <is>
          <t>Shabnam, on Saxena's orders</t>
        </is>
      </c>
      <c r="N39" s="19" t="inlineStr">
        <is>
          <t>Flirting on the flight and a day of wining and dining in Cairo, engineered by the gang.</t>
        </is>
      </c>
      <c r="O39" s="19" t="inlineStr">
        <is>
          <t>A pleasant flirtation built on her deception; once the gang traps Jai, his contempt 'sears her'.</t>
        </is>
      </c>
      <c r="P39" s="19" t="inlineStr">
        <is>
          <t>Shabnam's role as the gang's bait, which leads to Jai being trapped and coerced.</t>
        </is>
      </c>
      <c r="Q39" s="20" t="n">
        <v>6</v>
      </c>
      <c r="R39" s="19" t="inlineStr">
        <is>
          <t>Her deception and his open contempt after he is coerced create real hostility, following an easy flirtation.</t>
        </is>
      </c>
      <c r="S39" s="20" t="n">
        <v>6</v>
      </c>
      <c r="T39" s="5" t="inlineStr">
        <is>
          <t>Villain; Crime; Existing relationship</t>
        </is>
      </c>
      <c r="U39" s="19" t="inlineStr">
        <is>
          <t>Saxena's gang uses the relationship as a trap, and Shabnam is Romesh's girlfriend, whom he intends to marry.</t>
        </is>
      </c>
      <c r="V39" s="20" t="n">
        <v>4</v>
      </c>
      <c r="W39" s="19" t="inlineStr">
        <is>
          <t>Jai flirts readily, but money and survival drive him.</t>
        </is>
      </c>
      <c r="X39" s="20" t="n">
        <v>4</v>
      </c>
      <c r="Y39" s="20" t="n">
        <v>3</v>
      </c>
      <c r="Z39" s="20" t="n">
        <v>4</v>
      </c>
      <c r="AA39" s="20" t="n">
        <v>6</v>
      </c>
      <c r="AB39" s="20" t="n">
        <v>5</v>
      </c>
      <c r="AC39" s="19" t="inlineStr">
        <is>
          <t>Interpretive reading; no fetched review assesses this pairing. The flirtation is pleasant while the deception holds, and Zeenat Aman plays the bait role with some sympathy, but the contempt that follows closes it off abruptly.</t>
        </is>
      </c>
      <c r="AD39" s="5" t="inlineStr">
        <is>
          <t>Yes</t>
        </is>
      </c>
      <c r="AE39" s="5" t="inlineStr">
        <is>
          <t>Yes</t>
        </is>
      </c>
      <c r="AF39" s="5" t="inlineStr">
        <is>
          <t>Unclear</t>
        </is>
      </c>
      <c r="AG39" s="5" t="inlineStr">
        <is>
          <t>Yes</t>
        </is>
      </c>
      <c r="AH39" s="5" t="inlineStr">
        <is>
          <t>Unclear</t>
        </is>
      </c>
      <c r="AI39" s="5" t="inlineStr">
        <is>
          <t>Unclear</t>
        </is>
      </c>
      <c r="AJ39" s="5" t="inlineStr">
        <is>
          <t>Unclear</t>
        </is>
      </c>
      <c r="AK39" s="19" t="n"/>
      <c r="AL39" s="19" t="n"/>
      <c r="AM39" s="5" t="inlineStr">
        <is>
          <t>Not described in the fetched sources.</t>
        </is>
      </c>
      <c r="AN39" s="5" t="inlineStr">
        <is>
          <t>Unclear</t>
        </is>
      </c>
      <c r="AO39" s="5" t="n"/>
      <c r="AP39" s="5" t="n"/>
      <c r="AQ39" s="19" t="inlineStr">
        <is>
          <t>Shabnam is the gang's bait, sent by her own boyfriend's boss to make the man she thinks is Vijay fall for her. The flirtation is enjoyable for both until Jai is trapped, and his contempt then exposes how the relationship was manipulated from the start.</t>
        </is>
      </c>
      <c r="AR39" s="19" t="inlineStr">
        <is>
          <t>No fetched review assesses the pairing.</t>
        </is>
      </c>
      <c r="AS39" s="5" t="inlineStr">
        <is>
          <t>SOURCE-062; SOURCE-349; SOURCE-344</t>
        </is>
      </c>
      <c r="AT39" s="5" t="inlineStr">
        <is>
          <t>Low</t>
        </is>
      </c>
    </row>
    <row r="40" ht="94" customHeight="1">
      <c r="A40" s="15" t="inlineStr">
        <is>
          <t>PAIR-039</t>
        </is>
      </c>
      <c r="B40" s="18" t="inlineStr">
        <is>
          <t>FILM-062</t>
        </is>
      </c>
      <c r="C40" s="5" t="inlineStr">
        <is>
          <t>The Great Gambler</t>
        </is>
      </c>
      <c r="D40" s="17" t="n">
        <v>1979</v>
      </c>
      <c r="E40" s="5" t="inlineStr">
        <is>
          <t>CID Inspector Vijay</t>
        </is>
      </c>
      <c r="F40" s="5" t="inlineStr">
        <is>
          <t>Neetu Singh</t>
        </is>
      </c>
      <c r="G40" s="5" t="inlineStr">
        <is>
          <t>Mala</t>
        </is>
      </c>
      <c r="H40" s="5" t="inlineStr">
        <is>
          <t>Second female lead</t>
        </is>
      </c>
      <c r="I40" s="5" t="inlineStr">
        <is>
          <t>Partial</t>
        </is>
      </c>
      <c r="J40" s="19" t="inlineStr">
        <is>
          <t>Romance subordinate to another genre</t>
        </is>
      </c>
      <c r="K40" s="5" t="inlineStr">
        <is>
          <t>Strangers; Mala believes Vijay is Jai, the man she is to marry</t>
        </is>
      </c>
      <c r="L40" s="5" t="inlineStr">
        <is>
          <t>Mala meets Vijay at the Rome airport and mistakes him for Jai, whom Ratan Das has arranged for her to marry.</t>
        </is>
      </c>
      <c r="M40" s="5" t="inlineStr">
        <is>
          <t>Mala</t>
        </is>
      </c>
      <c r="N40" s="19" t="inlineStr">
        <is>
          <t>Mala shows 'Jai' around Rome and openly declares and shows her love; Vijay plays along to find out who his double is.</t>
        </is>
      </c>
      <c r="O40" s="19" t="inlineStr">
        <is>
          <t>Her open devotion against his growing guilt at deceiving her.</t>
        </is>
      </c>
      <c r="P40" s="19" t="inlineStr">
        <is>
          <t>Vijay's impersonation of Jai.</t>
        </is>
      </c>
      <c r="Q40" s="20" t="n">
        <v>3</v>
      </c>
      <c r="R40" s="19" t="inlineStr">
        <is>
          <t>No quarrel is described; the strain is Vijay's conscience over the deception.</t>
        </is>
      </c>
      <c r="S40" s="20" t="n">
        <v>5</v>
      </c>
      <c r="T40" s="5" t="inlineStr">
        <is>
          <t>Existing relationship; Crime</t>
        </is>
      </c>
      <c r="U40" s="19" t="inlineStr">
        <is>
          <t>Mala is promised to Jai in a marriage arranged for her father's fortune, and Vijay's case against Saxena pulls him away.</t>
        </is>
      </c>
      <c r="V40" s="20" t="n">
        <v>3</v>
      </c>
      <c r="W40" s="19" t="inlineStr">
        <is>
          <t>Vijay is 'not immune to her charms', but his mission comes first.</t>
        </is>
      </c>
      <c r="X40" s="20" t="n">
        <v>3</v>
      </c>
      <c r="Y40" s="20" t="n">
        <v>4</v>
      </c>
      <c r="Z40" s="20" t="n">
        <v>5</v>
      </c>
      <c r="AA40" s="20" t="n">
        <v>5</v>
      </c>
      <c r="AB40" s="20" t="n">
        <v>4</v>
      </c>
      <c r="AC40" s="19" t="inlineStr">
        <is>
          <t>Interpretive reading; no fetched review assesses this pairing. Neetu Singh's devotion is directed at a misidentified man, so the pairing is a plot complication of the double role rather than a relationship the two get to develop.</t>
        </is>
      </c>
      <c r="AD40" s="5" t="inlineStr">
        <is>
          <t>Unclear</t>
        </is>
      </c>
      <c r="AE40" s="5" t="inlineStr">
        <is>
          <t>Partial</t>
        </is>
      </c>
      <c r="AF40" s="5" t="inlineStr">
        <is>
          <t>Unclear</t>
        </is>
      </c>
      <c r="AG40" s="5" t="inlineStr">
        <is>
          <t>Yes</t>
        </is>
      </c>
      <c r="AH40" s="5" t="inlineStr">
        <is>
          <t>Yes</t>
        </is>
      </c>
      <c r="AI40" s="5" t="inlineStr">
        <is>
          <t>Unclear</t>
        </is>
      </c>
      <c r="AJ40" s="5" t="inlineStr">
        <is>
          <t>Unclear</t>
        </is>
      </c>
      <c r="AK40" s="19" t="n"/>
      <c r="AL40" s="19" t="n"/>
      <c r="AM40" s="5" t="inlineStr">
        <is>
          <t>Vijay leaves for Rome with a note confessing he is not the real Jai; the fetched sources stop there.</t>
        </is>
      </c>
      <c r="AN40" s="5" t="inlineStr">
        <is>
          <t>Unclear</t>
        </is>
      </c>
      <c r="AO40" s="5" t="n"/>
      <c r="AP40" s="5" t="n"/>
      <c r="AQ40" s="19" t="inlineStr">
        <is>
          <t>Mala gives her love to a man she has misidentified. The romance is mostly a complication of the double role, though Vijay's confession note shows the deception weighing on him.</t>
        </is>
      </c>
      <c r="AR40" s="19" t="inlineStr">
        <is>
          <t>No fetched review assesses the pairing.</t>
        </is>
      </c>
      <c r="AS40" s="5" t="inlineStr">
        <is>
          <t>SOURCE-062; SOURCE-349; SOURCE-344</t>
        </is>
      </c>
      <c r="AT40" s="5" t="inlineStr">
        <is>
          <t>Low</t>
        </is>
      </c>
    </row>
    <row r="41" ht="79" customHeight="1">
      <c r="A41" s="15" t="inlineStr">
        <is>
          <t>PAIR-040</t>
        </is>
      </c>
      <c r="B41" s="18" t="inlineStr">
        <is>
          <t>FILM-064</t>
        </is>
      </c>
      <c r="C41" s="5" t="inlineStr">
        <is>
          <t>Jurmana</t>
        </is>
      </c>
      <c r="D41" s="17" t="n">
        <v>1979</v>
      </c>
      <c r="E41" s="5" t="inlineStr">
        <is>
          <t>Inder Saxena</t>
        </is>
      </c>
      <c r="F41" s="5" t="inlineStr">
        <is>
          <t>Raakhee</t>
        </is>
      </c>
      <c r="G41" s="5" t="inlineStr">
        <is>
          <t>Rama Sharma</t>
        </is>
      </c>
      <c r="H41" s="5" t="inlineStr">
        <is>
          <t>Female lead</t>
        </is>
      </c>
      <c r="I41" s="5" t="inlineStr">
        <is>
          <t>Yes</t>
        </is>
      </c>
      <c r="J41" s="19" t="inlineStr">
        <is>
          <t>Genuine incompatibility gradually resolved</t>
        </is>
      </c>
      <c r="K41" s="5" t="inlineStr">
        <is>
          <t>Strangers; she is the daughter of Inder's former college professor</t>
        </is>
      </c>
      <c r="L41" s="5" t="inlineStr">
        <is>
          <t>Inder meets Rama at Pratapgarh through her father, his college professor Daya Shankar Sharma.</t>
        </is>
      </c>
      <c r="M41" s="5" t="inlineStr">
        <is>
          <t>Inder</t>
        </is>
      </c>
      <c r="N41" s="19" t="inlineStr">
        <is>
          <t>A calculated pursuit to win a bet with Prakash; when his tricks fail, he publishes a book of her poems for her.</t>
        </is>
      </c>
      <c r="O41" s="19" t="inlineStr">
        <is>
          <t>A cynical wager that turns into guilt and devotion on his side; Rama is won over by the gift of her poems.</t>
        </is>
      </c>
      <c r="P41" s="19" t="inlineStr">
        <is>
          <t>Inder's belief that money can buy any woman, and the lie Rama tells to be with him, which exposes her to her father's scorn.</t>
        </is>
      </c>
      <c r="Q41" s="20" t="n">
        <v>5</v>
      </c>
      <c r="R41" s="19" t="inlineStr">
        <is>
          <t>His mercenary wager ruins her standing, and their reunion requires 'misunderstandings and differences' to be settled.</t>
        </is>
      </c>
      <c r="S41" s="20" t="n">
        <v>6</v>
      </c>
      <c r="T41" s="5" t="inlineStr">
        <is>
          <t>Family; Fate</t>
        </is>
      </c>
      <c r="U41" s="19" t="inlineStr">
        <is>
          <t>Her father scorns her and she leaves home; a robbery and a train accident then leave her presumed dead.</t>
        </is>
      </c>
      <c r="V41" s="20" t="n">
        <v>5</v>
      </c>
      <c r="W41" s="19" t="inlineStr">
        <is>
          <t>Courtship dominates his arc, first as a wager and then as a guilty search, but it is not simple devotion.</t>
        </is>
      </c>
      <c r="X41" s="20" t="n">
        <v>8</v>
      </c>
      <c r="Y41" s="20" t="n">
        <v>3</v>
      </c>
      <c r="Z41" s="20" t="n">
        <v>5</v>
      </c>
      <c r="AA41" s="20" t="n">
        <v>6</v>
      </c>
      <c r="AB41" s="20" t="n">
        <v>6</v>
      </c>
      <c r="AC41" s="19" t="inlineStr">
        <is>
          <t>Interpretive reading; no fetched review assesses this pairing. Raakhee gives Rama enough dignity to make the wager's damage register, and the poems scene supplies the one moment of genuine mutual feeling.</t>
        </is>
      </c>
      <c r="AD41" s="5" t="inlineStr">
        <is>
          <t>Unclear</t>
        </is>
      </c>
      <c r="AE41" s="5" t="inlineStr">
        <is>
          <t>Yes</t>
        </is>
      </c>
      <c r="AF41" s="5" t="inlineStr">
        <is>
          <t>Unclear</t>
        </is>
      </c>
      <c r="AG41" s="5" t="inlineStr">
        <is>
          <t>Yes</t>
        </is>
      </c>
      <c r="AH41" s="5" t="inlineStr">
        <is>
          <t>Yes</t>
        </is>
      </c>
      <c r="AI41" s="5" t="inlineStr">
        <is>
          <t>No</t>
        </is>
      </c>
      <c r="AJ41" s="5" t="inlineStr">
        <is>
          <t>No</t>
        </is>
      </c>
      <c r="AK41" s="19" t="inlineStr">
        <is>
          <t>From a man who treats a woman as a bet to one driven by guilt to find her.</t>
        </is>
      </c>
      <c r="AL41" s="19" t="inlineStr">
        <is>
          <t>From a sheltered professor's daughter to a renowned singer living on her own.</t>
        </is>
      </c>
      <c r="AM41" s="5" t="inlineStr">
        <is>
          <t>Inder hears her on the radio, finds her, and they come together.</t>
        </is>
      </c>
      <c r="AN41" s="5" t="inlineStr">
        <is>
          <t>Unclear</t>
        </is>
      </c>
      <c r="AO41" s="5" t="inlineStr">
        <is>
          <t>Happy</t>
        </is>
      </c>
      <c r="AP41" s="5" t="n"/>
      <c r="AQ41" s="19" t="inlineStr">
        <is>
          <t>The relationship begins as a transaction, a bet that women can be bought, and Rama pays for it with her home and reputation. The film redeems Inder through guilt and searching; a modern reading would weigh the wager and the damage to Rama against the easy reunion.</t>
        </is>
      </c>
      <c r="AR41" s="19" t="inlineStr">
        <is>
          <t>No fetched review assesses the pairing.</t>
        </is>
      </c>
      <c r="AS41" s="5" t="inlineStr">
        <is>
          <t>SOURCE-063</t>
        </is>
      </c>
      <c r="AT41" s="5" t="inlineStr">
        <is>
          <t>Medium</t>
        </is>
      </c>
    </row>
    <row r="42" ht="64" customHeight="1">
      <c r="A42" s="15" t="inlineStr">
        <is>
          <t>PAIR-041</t>
        </is>
      </c>
      <c r="B42" s="18" t="inlineStr">
        <is>
          <t>FILM-065</t>
        </is>
      </c>
      <c r="C42" s="5" t="inlineStr">
        <is>
          <t>Mr. Natwarlal</t>
        </is>
      </c>
      <c r="D42" s="17" t="n">
        <v>1979</v>
      </c>
      <c r="E42" s="5" t="inlineStr">
        <is>
          <t>Natwarlal</t>
        </is>
      </c>
      <c r="F42" s="5" t="inlineStr">
        <is>
          <t>Rekha</t>
        </is>
      </c>
      <c r="G42" s="5" t="inlineStr">
        <is>
          <t>Shanno</t>
        </is>
      </c>
      <c r="H42" s="5" t="inlineStr">
        <is>
          <t>Female lead</t>
        </is>
      </c>
      <c r="I42" s="5" t="inlineStr">
        <is>
          <t>Yes</t>
        </is>
      </c>
      <c r="J42" s="19" t="inlineStr">
        <is>
          <t>Romance subordinate to another genre</t>
        </is>
      </c>
      <c r="K42" s="5" t="inlineStr">
        <is>
          <t>Strangers; Natwar arrives in her village disguised as a hunter</t>
        </is>
      </c>
      <c r="L42" s="5" t="inlineStr">
        <is>
          <t>In Chandanpur, where Natwar arrives posing as the hunter Avtar Singh.</t>
        </is>
      </c>
      <c r="M42" s="5" t="inlineStr">
        <is>
          <t>Shanno</t>
        </is>
      </c>
      <c r="N42" s="19" t="inlineStr">
        <is>
          <t>Shanno 'sets her cap at' the stranger, who lingers in the village; he rescues her from Vikram's men and she rescues him in turn.</t>
        </is>
      </c>
      <c r="O42" s="19" t="inlineStr">
        <is>
          <t>Funny and direct on her side, with mutual rescues.</t>
        </is>
      </c>
      <c r="P42" s="19" t="inlineStr">
        <is>
          <t>None described; the obstacles come from Vikram.</t>
        </is>
      </c>
      <c r="Q42" s="20" t="n">
        <v>2</v>
      </c>
      <c r="R42" s="19" t="inlineStr">
        <is>
          <t>No quarrel between them is described.</t>
        </is>
      </c>
      <c r="S42" s="20" t="n">
        <v>6</v>
      </c>
      <c r="T42" s="5" t="inlineStr">
        <is>
          <t>Villain</t>
        </is>
      </c>
      <c r="U42" s="19" t="inlineStr">
        <is>
          <t>Vikram's gang threatens her, and she is held captive at his diamond mine.</t>
        </is>
      </c>
      <c r="V42" s="20" t="n">
        <v>4</v>
      </c>
      <c r="W42" s="19" t="inlineStr">
        <is>
          <t>Revenge drives Natwar; Shanno is a welcome distraction rather than his goal.</t>
        </is>
      </c>
      <c r="X42" s="20" t="n">
        <v>4</v>
      </c>
      <c r="Y42" s="20" t="n">
        <v>7</v>
      </c>
      <c r="Z42" s="20" t="n">
        <v>6</v>
      </c>
      <c r="AA42" s="20" t="n">
        <v>7</v>
      </c>
      <c r="AB42" s="20" t="n">
        <v>7</v>
      </c>
      <c r="AC42" s="19" t="inlineStr">
        <is>
          <t>Cinema Chaat (blog) calls their chemistry 'always wonderful' and says Rekha's funny, direct Shanno brings the relationship to life despite its 'insta-love'.</t>
        </is>
      </c>
      <c r="AD42" s="5" t="inlineStr">
        <is>
          <t>Yes</t>
        </is>
      </c>
      <c r="AE42" s="5" t="inlineStr">
        <is>
          <t>No</t>
        </is>
      </c>
      <c r="AF42" s="5" t="inlineStr">
        <is>
          <t>Unclear</t>
        </is>
      </c>
      <c r="AG42" s="5" t="inlineStr">
        <is>
          <t>Partial</t>
        </is>
      </c>
      <c r="AH42" s="5" t="inlineStr">
        <is>
          <t>Partial</t>
        </is>
      </c>
      <c r="AI42" s="5" t="inlineStr">
        <is>
          <t>Unclear</t>
        </is>
      </c>
      <c r="AJ42" s="5" t="inlineStr">
        <is>
          <t>Yes</t>
        </is>
      </c>
      <c r="AK42" s="19" t="n"/>
      <c r="AL42" s="19" t="n"/>
      <c r="AM42" s="5" t="inlineStr">
        <is>
          <t>Not described in the fetched sources.</t>
        </is>
      </c>
      <c r="AN42" s="5" t="inlineStr">
        <is>
          <t>Unclear</t>
        </is>
      </c>
      <c r="AO42" s="5" t="n"/>
      <c r="AP42" s="5" t="n"/>
      <c r="AQ42" s="19" t="inlineStr">
        <is>
          <t>Shanno is an active heroine who chooses the stranger and rescues him as often as he rescues her. The romance is a light counterweight to Natwar's revenge plot.</t>
        </is>
      </c>
      <c r="AR42" s="19" t="inlineStr">
        <is>
          <t>Cinema Chaat (2016) says Shanno 'appears to fall for insta-love', but that Rekha plays her 'funny and direct' and gives her 'fire and resolve'.</t>
        </is>
      </c>
      <c r="AS42" s="5" t="inlineStr">
        <is>
          <t>SOURCE-064; SOURCE-352</t>
        </is>
      </c>
      <c r="AT42" s="5" t="inlineStr">
        <is>
          <t>Low</t>
        </is>
      </c>
    </row>
    <row r="43" ht="94" customHeight="1">
      <c r="A43" s="15" t="inlineStr">
        <is>
          <t>PAIR-042</t>
        </is>
      </c>
      <c r="B43" s="18" t="inlineStr">
        <is>
          <t>FILM-067</t>
        </is>
      </c>
      <c r="C43" s="5" t="inlineStr">
        <is>
          <t>Kaala Patthar</t>
        </is>
      </c>
      <c r="D43" s="17" t="n">
        <v>1979</v>
      </c>
      <c r="E43" s="5" t="inlineStr">
        <is>
          <t>Vijay Pal Singh</t>
        </is>
      </c>
      <c r="F43" s="5" t="inlineStr">
        <is>
          <t>Raakhee</t>
        </is>
      </c>
      <c r="G43" s="5" t="inlineStr">
        <is>
          <t>Dr. Sudha Sen</t>
        </is>
      </c>
      <c r="H43" s="5" t="inlineStr">
        <is>
          <t>Female lead</t>
        </is>
      </c>
      <c r="I43" s="5" t="inlineStr">
        <is>
          <t>Yes</t>
        </is>
      </c>
      <c r="J43" s="19" t="inlineStr">
        <is>
          <t>Romance subordinate to another genre</t>
        </is>
      </c>
      <c r="K43" s="5" t="inlineStr">
        <is>
          <t>Strangers; she is the mining town's new doctor</t>
        </is>
      </c>
      <c r="L43" s="5" t="inlineStr">
        <is>
          <t>Vijay is brought to her clinic after being trapped in the mine, and frustrates her by refusing anaesthesia.</t>
        </is>
      </c>
      <c r="M43" s="5" t="inlineStr">
        <is>
          <t>Unclear</t>
        </is>
      </c>
      <c r="N43" s="19" t="inlineStr">
        <is>
          <t>Unspoken: she shares her story, he is touched, and they slowly come to understand each other until 'they know they are in love'.</t>
        </is>
      </c>
      <c r="O43" s="19" t="inlineStr">
        <is>
          <t>Restrained; Sudha tries to make the guilt-ridden Vijay face his past.</t>
        </is>
      </c>
      <c r="P43" s="19" t="inlineStr">
        <is>
          <t>His guilt and self-punishment, which keep him closed off.</t>
        </is>
      </c>
      <c r="Q43" s="20" t="n">
        <v>2</v>
      </c>
      <c r="R43" s="19" t="inlineStr">
        <is>
          <t>Her frustration at his refusal of anaesthesia is the only friction described.</t>
        </is>
      </c>
      <c r="S43" s="20" t="n">
        <v>3</v>
      </c>
      <c r="T43" s="5" t="inlineStr">
        <is>
          <t>Other</t>
        </is>
      </c>
      <c r="U43" s="19" t="inlineStr">
        <is>
          <t>His haunted past and the dangers of the mine, rather than any person, stand between them.</t>
        </is>
      </c>
      <c r="V43" s="20" t="n">
        <v>2</v>
      </c>
      <c r="W43" s="19" t="inlineStr">
        <is>
          <t>Vijay's arc is guilt and atonement; the romance is 'subtle and understated'.</t>
        </is>
      </c>
      <c r="X43" s="20" t="n">
        <v>3</v>
      </c>
      <c r="Y43" s="20" t="n">
        <v>8</v>
      </c>
      <c r="Z43" s="20" t="n">
        <v>6</v>
      </c>
      <c r="AA43" s="20" t="n">
        <v>5</v>
      </c>
      <c r="AB43" s="20" t="n">
        <v>6</v>
      </c>
      <c r="AC43" s="19" t="inlineStr">
        <is>
          <t>Interpretive reading; no fetched review assesses this pairing. A quiet, adult pairing: both play people with private histories, and Raakhee's steadiness against Bachchan's guilt is convincing even with little screen time.</t>
        </is>
      </c>
      <c r="AD43" s="5" t="inlineStr">
        <is>
          <t>No</t>
        </is>
      </c>
      <c r="AE43" s="5" t="inlineStr">
        <is>
          <t>No</t>
        </is>
      </c>
      <c r="AF43" s="5" t="inlineStr">
        <is>
          <t>Unclear</t>
        </is>
      </c>
      <c r="AG43" s="5" t="inlineStr">
        <is>
          <t>No</t>
        </is>
      </c>
      <c r="AH43" s="5" t="inlineStr">
        <is>
          <t>Unclear</t>
        </is>
      </c>
      <c r="AI43" s="5" t="inlineStr">
        <is>
          <t>Unclear</t>
        </is>
      </c>
      <c r="AJ43" s="5" t="inlineStr">
        <is>
          <t>Partial</t>
        </is>
      </c>
      <c r="AK43" s="19" t="inlineStr">
        <is>
          <t>Sudha helps him begin to face his past.</t>
        </is>
      </c>
      <c r="AL43" s="19" t="n"/>
      <c r="AM43" s="5" t="inlineStr">
        <is>
          <t>Not described in the fetched sources.</t>
        </is>
      </c>
      <c r="AN43" s="5" t="inlineStr">
        <is>
          <t>Unclear</t>
        </is>
      </c>
      <c r="AO43" s="5" t="n"/>
      <c r="AP43" s="5" t="n"/>
      <c r="AQ43" s="19" t="inlineStr">
        <is>
          <t>A quiet romance between two people with private histories; Sudha offers emotional and moral support to a man defined by guilt.</t>
        </is>
      </c>
      <c r="AR43" s="19" t="inlineStr">
        <is>
          <t>Conversations Over Chai (blog) compares the subtle, understated romance with Bachchan and Raakhee's pairing in Trishul.</t>
        </is>
      </c>
      <c r="AS43" s="5" t="inlineStr">
        <is>
          <t>SOURCE-065; SOURCE-346</t>
        </is>
      </c>
      <c r="AT43" s="5" t="inlineStr">
        <is>
          <t>Low</t>
        </is>
      </c>
    </row>
    <row r="44" ht="79" customHeight="1">
      <c r="A44" s="15" t="inlineStr">
        <is>
          <t>PAIR-043</t>
        </is>
      </c>
      <c r="B44" s="18" t="inlineStr">
        <is>
          <t>FILM-068</t>
        </is>
      </c>
      <c r="C44" s="5" t="inlineStr">
        <is>
          <t>Manzil</t>
        </is>
      </c>
      <c r="D44" s="17" t="n">
        <v>1979</v>
      </c>
      <c r="E44" s="5" t="inlineStr">
        <is>
          <t>Ajay Chandra</t>
        </is>
      </c>
      <c r="F44" s="5" t="inlineStr">
        <is>
          <t>Moushumi Chatterjee</t>
        </is>
      </c>
      <c r="G44" s="5" t="inlineStr">
        <is>
          <t>Aruna Khosla</t>
        </is>
      </c>
      <c r="H44" s="5" t="inlineStr">
        <is>
          <t>Female lead</t>
        </is>
      </c>
      <c r="I44" s="5" t="inlineStr">
        <is>
          <t>Yes</t>
        </is>
      </c>
      <c r="J44" s="19" t="inlineStr">
        <is>
          <t>United couple versus external world</t>
        </is>
      </c>
      <c r="K44" s="5" t="inlineStr">
        <is>
          <t>Strangers</t>
        </is>
      </c>
      <c r="L44" s="5" t="inlineStr">
        <is>
          <t>At a friend's wedding, according to the bachchansir blog.</t>
        </is>
      </c>
      <c r="M44" s="5" t="inlineStr">
        <is>
          <t>Unclear</t>
        </is>
      </c>
      <c r="N44" s="19" t="inlineStr">
        <is>
          <t>Ajay courts the wealthy Aruna while pretending to be rich with a borrowed suit, car and flat; she returns his feelings.</t>
        </is>
      </c>
      <c r="O44" s="19" t="inlineStr">
        <is>
          <t>Mutual affection; after his confession Aruna is sympathetic and loves him for who he is.</t>
        </is>
      </c>
      <c r="P44" s="19" t="inlineStr">
        <is>
          <t>Ajay's pretence of wealth.</t>
        </is>
      </c>
      <c r="Q44" s="20" t="n">
        <v>3</v>
      </c>
      <c r="R44" s="19" t="inlineStr">
        <is>
          <t>The deception could have broken them, but Aruna responds with sympathy.</t>
        </is>
      </c>
      <c r="S44" s="20" t="n">
        <v>6</v>
      </c>
      <c r="T44" s="5" t="inlineStr">
        <is>
          <t>Family; Class</t>
        </is>
      </c>
      <c r="U44" s="19" t="inlineStr">
        <is>
          <t>Her lawyer father throws Ajay out, rejects the marriage proposal and prosecutes him for fraud.</t>
        </is>
      </c>
      <c r="V44" s="20" t="n">
        <v>5</v>
      </c>
      <c r="W44" s="19" t="inlineStr">
        <is>
          <t>His ambition is partly about deserving Aruna, but his business and his mother share the story.</t>
        </is>
      </c>
      <c r="X44" s="20" t="n">
        <v>6</v>
      </c>
      <c r="Y44" s="20" t="n">
        <v>6</v>
      </c>
      <c r="Z44" s="20" t="n">
        <v>7</v>
      </c>
      <c r="AA44" s="20" t="n">
        <v>5</v>
      </c>
      <c r="AB44" s="20" t="n">
        <v>6</v>
      </c>
      <c r="AC44" s="19" t="inlineStr">
        <is>
          <t>Interpretive reading; no fetched review assesses this pairing. Moushumi Chatterjee's sympathy after the confession is the pairing's best moment, and the two play the class-crossed courtship with warmth.</t>
        </is>
      </c>
      <c r="AD44" s="5" t="inlineStr">
        <is>
          <t>Unclear</t>
        </is>
      </c>
      <c r="AE44" s="5" t="inlineStr">
        <is>
          <t>Partial</t>
        </is>
      </c>
      <c r="AF44" s="5" t="inlineStr">
        <is>
          <t>Unclear</t>
        </is>
      </c>
      <c r="AG44" s="5" t="inlineStr">
        <is>
          <t>Yes</t>
        </is>
      </c>
      <c r="AH44" s="5" t="inlineStr">
        <is>
          <t>Partial</t>
        </is>
      </c>
      <c r="AI44" s="5" t="inlineStr">
        <is>
          <t>Unclear</t>
        </is>
      </c>
      <c r="AJ44" s="5" t="inlineStr">
        <is>
          <t>Partial</t>
        </is>
      </c>
      <c r="AK44" s="19" t="inlineStr">
        <is>
          <t>From faking wealth to winning her father's approval through honest work.</t>
        </is>
      </c>
      <c r="AL44" s="19" t="n"/>
      <c r="AM44" s="5" t="inlineStr">
        <is>
          <t>Ajay wins over Aruna's father once his name is cleared (bachchansir blog).</t>
        </is>
      </c>
      <c r="AN44" s="5" t="inlineStr">
        <is>
          <t>Unclear</t>
        </is>
      </c>
      <c r="AO44" s="5" t="inlineStr">
        <is>
          <t>Happy</t>
        </is>
      </c>
      <c r="AP44" s="5" t="n"/>
      <c r="AQ44" s="19" t="inlineStr">
        <is>
          <t>The romance prompts Ajay's lie and survives it. Aruna's support and her father's class-based hostility frame his move from pretence to honest enterprise.</t>
        </is>
      </c>
      <c r="AR44" s="19" t="inlineStr">
        <is>
          <t>No fetched review assesses the pairing.</t>
        </is>
      </c>
      <c r="AS44" s="5" t="inlineStr">
        <is>
          <t>SOURCE-066; SOURCE-345</t>
        </is>
      </c>
      <c r="AT44" s="5" t="inlineStr">
        <is>
          <t>Medium</t>
        </is>
      </c>
    </row>
    <row r="45" ht="64" customHeight="1">
      <c r="A45" s="15" t="inlineStr">
        <is>
          <t>PAIR-044</t>
        </is>
      </c>
      <c r="B45" s="18" t="inlineStr">
        <is>
          <t>FILM-069</t>
        </is>
      </c>
      <c r="C45" s="5" t="inlineStr">
        <is>
          <t>Suhaag</t>
        </is>
      </c>
      <c r="D45" s="17" t="n">
        <v>1979</v>
      </c>
      <c r="E45" s="5" t="inlineStr">
        <is>
          <t>Amit Kapoor</t>
        </is>
      </c>
      <c r="F45" s="5" t="inlineStr">
        <is>
          <t>Rekha</t>
        </is>
      </c>
      <c r="G45" s="5" t="inlineStr">
        <is>
          <t>Basanti</t>
        </is>
      </c>
      <c r="H45" s="5" t="inlineStr">
        <is>
          <t>Female lead</t>
        </is>
      </c>
      <c r="I45" s="5" t="inlineStr">
        <is>
          <t>Yes</t>
        </is>
      </c>
      <c r="J45" s="19" t="inlineStr">
        <is>
          <t>Romance subordinate to another genre</t>
        </is>
      </c>
      <c r="K45" s="5" t="inlineStr">
        <is>
          <t>Established attachment; Amit already loves Basanti, a nautch girl whose kotha he frequents</t>
        </is>
      </c>
      <c r="L45" s="5" t="inlineStr">
        <is>
          <t>Not shown in the fetched sources; the attachment already exists when adult Amit is introduced.</t>
        </is>
      </c>
      <c r="M45" s="5" t="inlineStr">
        <is>
          <t>Amit</t>
        </is>
      </c>
      <c r="N45" s="19" t="inlineStr">
        <is>
          <t>On each visit, often drunk and rowdy, Amit urges her to leave the business and marry him; she refuses, in what the blog calls 'a mutual long-standing ritual'.</t>
        </is>
      </c>
      <c r="O45" s="19" t="inlineStr">
        <is>
          <t>Affectionate sparring; Basanti is practical, smelling his breath before agreeing to help him.</t>
        </is>
      </c>
      <c r="P45" s="19" t="inlineStr">
        <is>
          <t>Her refusal to give up the kotha and marry him; his drinking.</t>
        </is>
      </c>
      <c r="Q45" s="20" t="n">
        <v>3</v>
      </c>
      <c r="R45" s="19" t="inlineStr">
        <is>
          <t>Their disagreement is a recurring, good-humoured ritual rather than a rupture.</t>
        </is>
      </c>
      <c r="S45" s="20" t="n">
        <v>4</v>
      </c>
      <c r="T45" s="5" t="inlineStr">
        <is>
          <t>Class; Other</t>
        </is>
      </c>
      <c r="U45" s="19" t="inlineStr">
        <is>
          <t>Her profession and his criminal, alcoholic life stand in the way; the blog wonders how her sister Annu will react to her work.</t>
        </is>
      </c>
      <c r="V45" s="20" t="n">
        <v>4</v>
      </c>
      <c r="W45" s="19" t="inlineStr">
        <is>
          <t>Amit's pursuit of Basanti is persistent, but friendship with Kishan and revenge dominate his role.</t>
        </is>
      </c>
      <c r="X45" s="20" t="n">
        <v>3</v>
      </c>
      <c r="Y45" s="20" t="n">
        <v>6</v>
      </c>
      <c r="Z45" s="20" t="n">
        <v>5</v>
      </c>
      <c r="AA45" s="20" t="n">
        <v>7</v>
      </c>
      <c r="AB45" s="20" t="n">
        <v>8</v>
      </c>
      <c r="AC45" s="19" t="inlineStr">
        <is>
          <t>Conversations Over Chai (blog) says Rekha 'had great chemistry with the Bachchan. The sparks just flew'.</t>
        </is>
      </c>
      <c r="AD45" s="5" t="inlineStr">
        <is>
          <t>Yes</t>
        </is>
      </c>
      <c r="AE45" s="5" t="inlineStr">
        <is>
          <t>No</t>
        </is>
      </c>
      <c r="AF45" s="5" t="inlineStr">
        <is>
          <t>Unclear</t>
        </is>
      </c>
      <c r="AG45" s="5" t="inlineStr">
        <is>
          <t>Unclear</t>
        </is>
      </c>
      <c r="AH45" s="5" t="inlineStr">
        <is>
          <t>Unclear</t>
        </is>
      </c>
      <c r="AI45" s="5" t="inlineStr">
        <is>
          <t>Unclear</t>
        </is>
      </c>
      <c r="AJ45" s="5" t="inlineStr">
        <is>
          <t>Partial</t>
        </is>
      </c>
      <c r="AK45" s="19" t="n"/>
      <c r="AL45" s="19" t="n"/>
      <c r="AM45" s="5" t="inlineStr">
        <is>
          <t>Not described in the fetched sources.</t>
        </is>
      </c>
      <c r="AN45" s="5" t="inlineStr">
        <is>
          <t>Unclear</t>
        </is>
      </c>
      <c r="AO45" s="5" t="n"/>
      <c r="AP45" s="5" t="n"/>
      <c r="AQ45" s="19" t="inlineStr">
        <is>
          <t>Basanti is a strong, practical masala heroine who holds her own against Amit's proposals. The relationship is comic and affectionate, secondary to the brothers' story.</t>
        </is>
      </c>
      <c r="AR45" s="19" t="inlineStr">
        <is>
          <t>Conversations Over Chai (2018) calls Rekha 'a great masala heroine – strong, feminine, beautiful'; one of its two writers found Amit a 'sanctimonious prick' at one point.</t>
        </is>
      </c>
      <c r="AS45" s="5" t="inlineStr">
        <is>
          <t>SOURCE-067; SOURCE-347</t>
        </is>
      </c>
      <c r="AT45" s="5" t="inlineStr">
        <is>
          <t>Low</t>
        </is>
      </c>
    </row>
    <row r="46" ht="94" customHeight="1">
      <c r="A46" s="15" t="inlineStr">
        <is>
          <t>PAIR-045</t>
        </is>
      </c>
      <c r="B46" s="18" t="inlineStr">
        <is>
          <t>FILM-070</t>
        </is>
      </c>
      <c r="C46" s="5" t="inlineStr">
        <is>
          <t>Do Aur Do Paanch</t>
        </is>
      </c>
      <c r="D46" s="17" t="n">
        <v>1980</v>
      </c>
      <c r="E46" s="5" t="inlineStr">
        <is>
          <t>Vijay</t>
        </is>
      </c>
      <c r="F46" s="5" t="inlineStr">
        <is>
          <t>Parveen Babi</t>
        </is>
      </c>
      <c r="G46" s="5" t="inlineStr">
        <is>
          <t>Anju Sharma</t>
        </is>
      </c>
      <c r="H46" s="5" t="inlineStr">
        <is>
          <t>Female lead</t>
        </is>
      </c>
      <c r="I46" s="5" t="inlineStr">
        <is>
          <t>Yes</t>
        </is>
      </c>
      <c r="J46" s="19" t="inlineStr">
        <is>
          <t>Romance subordinate to another genre</t>
        </is>
      </c>
      <c r="K46" s="5" t="inlineStr">
        <is>
          <t>Strangers; Vijay is posing as the PE instructor Ram</t>
        </is>
      </c>
      <c r="L46" s="5" t="inlineStr">
        <is>
          <t>At the school, where Anju is the principal's daughter.</t>
        </is>
      </c>
      <c r="M46" s="5" t="inlineStr">
        <is>
          <t>Unclear</t>
        </is>
      </c>
      <c r="N46" s="19" t="inlineStr">
        <is>
          <t>Anju falls in love with 'Ram' without knowing he is a burglar.</t>
        </is>
      </c>
      <c r="O46" s="19" t="inlineStr">
        <is>
          <t>When she learns the truth, her love and affection help reform him.</t>
        </is>
      </c>
      <c r="P46" s="19" t="inlineStr">
        <is>
          <t>His false identity and criminal purpose.</t>
        </is>
      </c>
      <c r="Q46" s="20" t="n">
        <v>3</v>
      </c>
      <c r="R46" s="19" t="inlineStr">
        <is>
          <t>Discovering his identity is a mild rupture that ends in his reform.</t>
        </is>
      </c>
      <c r="S46" s="20" t="n">
        <v>3</v>
      </c>
      <c r="T46" s="5" t="inlineStr">
        <is>
          <t>Crime</t>
        </is>
      </c>
      <c r="U46" s="19" t="inlineStr">
        <is>
          <t>The kidnapping plot and his criminal bosses are the only obstacles described.</t>
        </is>
      </c>
      <c r="V46" s="20" t="n">
        <v>3</v>
      </c>
      <c r="W46" s="19" t="inlineStr">
        <is>
          <t>The comic rivalry and the child dominate; the romance is incidental.</t>
        </is>
      </c>
      <c r="X46" s="20" t="n">
        <v>3</v>
      </c>
      <c r="Y46" s="20" t="n">
        <v>5</v>
      </c>
      <c r="Z46" s="20" t="n">
        <v>5</v>
      </c>
      <c r="AA46" s="20" t="n">
        <v>4</v>
      </c>
      <c r="AB46" s="20" t="n">
        <v>4</v>
      </c>
      <c r="AC46" s="19" t="inlineStr">
        <is>
          <t>Interpretive reading; no fetched review assesses this pairing. A 2008 blog review says both heroines are sidelined, and it shows: Parveen Babi's Anju functions as the reforming influence with little interaction of her own.</t>
        </is>
      </c>
      <c r="AD46" s="5" t="inlineStr">
        <is>
          <t>Unclear</t>
        </is>
      </c>
      <c r="AE46" s="5" t="inlineStr">
        <is>
          <t>Partial</t>
        </is>
      </c>
      <c r="AF46" s="5" t="inlineStr">
        <is>
          <t>Unclear</t>
        </is>
      </c>
      <c r="AG46" s="5" t="inlineStr">
        <is>
          <t>Yes</t>
        </is>
      </c>
      <c r="AH46" s="5" t="inlineStr">
        <is>
          <t>Unclear</t>
        </is>
      </c>
      <c r="AI46" s="5" t="inlineStr">
        <is>
          <t>No</t>
        </is>
      </c>
      <c r="AJ46" s="5" t="inlineStr">
        <is>
          <t>Unclear</t>
        </is>
      </c>
      <c r="AK46" s="19" t="inlineStr">
        <is>
          <t>Anju's love helps change him for good.</t>
        </is>
      </c>
      <c r="AL46" s="19" t="n"/>
      <c r="AM46" s="5" t="inlineStr">
        <is>
          <t>Not described in the fetched sources.</t>
        </is>
      </c>
      <c r="AN46" s="5" t="inlineStr">
        <is>
          <t>Unclear</t>
        </is>
      </c>
      <c r="AO46" s="5" t="n"/>
      <c r="AP46" s="5" t="n"/>
      <c r="AQ46" s="19" t="inlineStr">
        <is>
          <t>Anju serves as the reforming influence and reward for the crook. A 2008 blog review says both heroines are sidelined.</t>
        </is>
      </c>
      <c r="AR46" s="19" t="inlineStr">
        <is>
          <t>Post-Punk Cinema Club (2008) calls Hema Malini and Parveen Babi 'wonderfully cheeky, charismatic superstars' relegated to 'the most menial of supporting roles'.</t>
        </is>
      </c>
      <c r="AS46" s="5" t="inlineStr">
        <is>
          <t>SOURCE-070; SOURCE-351</t>
        </is>
      </c>
      <c r="AT46" s="5" t="inlineStr">
        <is>
          <t>Low</t>
        </is>
      </c>
    </row>
    <row r="47" ht="94" customHeight="1">
      <c r="A47" s="15" t="inlineStr">
        <is>
          <t>PAIR-046</t>
        </is>
      </c>
      <c r="B47" s="18" t="inlineStr">
        <is>
          <t>FILM-071</t>
        </is>
      </c>
      <c r="C47" s="5" t="inlineStr">
        <is>
          <t>Dostana</t>
        </is>
      </c>
      <c r="D47" s="17" t="n">
        <v>1980</v>
      </c>
      <c r="E47" s="5" t="inlineStr">
        <is>
          <t>CID Inspector Vijay Verma</t>
        </is>
      </c>
      <c r="F47" s="5" t="inlineStr">
        <is>
          <t>Zeenat Aman</t>
        </is>
      </c>
      <c r="G47" s="5" t="inlineStr">
        <is>
          <t>Sheetal Sahni</t>
        </is>
      </c>
      <c r="H47" s="5" t="inlineStr">
        <is>
          <t>Female lead</t>
        </is>
      </c>
      <c r="I47" s="5" t="inlineStr">
        <is>
          <t>Yes</t>
        </is>
      </c>
      <c r="J47" s="19" t="inlineStr">
        <is>
          <t>Love triangle</t>
        </is>
      </c>
      <c r="K47" s="5" t="inlineStr">
        <is>
          <t>Strangers</t>
        </is>
      </c>
      <c r="L47" s="5" t="inlineStr">
        <is>
          <t>Vijay and Ravi each meet Sheetal separately, at different places and times.</t>
        </is>
      </c>
      <c r="M47" s="5" t="inlineStr">
        <is>
          <t>Vijay</t>
        </is>
      </c>
      <c r="N47" s="19" t="inlineStr">
        <is>
          <t>Vijay's love is 'more vocal' and she returns it; Ravi's crush is one-sided.</t>
        </is>
      </c>
      <c r="O47" s="19" t="inlineStr">
        <is>
          <t>Mutual love strained by Vijay's loyalty to Ravi.</t>
        </is>
      </c>
      <c r="P47" s="19" t="inlineStr">
        <is>
          <t>Vijay's decision to give her up for Ravi's sake.</t>
        </is>
      </c>
      <c r="Q47" s="20" t="n">
        <v>3</v>
      </c>
      <c r="R47" s="19" t="inlineStr">
        <is>
          <t>The rupture comes from Vijay's sacrifice and Daaga's scheming, not from quarrels between the couple.</t>
        </is>
      </c>
      <c r="S47" s="20" t="n">
        <v>7</v>
      </c>
      <c r="T47" s="5" t="inlineStr">
        <is>
          <t>Existing relationship; Villain</t>
        </is>
      </c>
      <c r="U47" s="19" t="inlineStr">
        <is>
          <t>Ravi's love for Sheetal, Daaga's use of a photograph to set the friends against each other, and Ravi's demand that she spend a night with him in return for defending Vijay.</t>
        </is>
      </c>
      <c r="V47" s="20" t="n">
        <v>5</v>
      </c>
      <c r="W47" s="19" t="inlineStr">
        <is>
          <t>Love and sacrifice for love shape Vijay's arc, alongside friendship and the crime plot.</t>
        </is>
      </c>
      <c r="X47" s="20" t="n">
        <v>6</v>
      </c>
      <c r="Y47" s="20" t="n">
        <v>7</v>
      </c>
      <c r="Z47" s="20" t="n">
        <v>7</v>
      </c>
      <c r="AA47" s="20" t="n">
        <v>4</v>
      </c>
      <c r="AB47" s="20" t="n">
        <v>6</v>
      </c>
      <c r="AC47" s="19" t="inlineStr">
        <is>
          <t>Interpretive reading; no fetched review assesses this pairing. Zeenat Aman and Bachchan play the mutual attachment convincingly, but the film is more interested in the men's friendship, which keeps the couple apart for much of it.</t>
        </is>
      </c>
      <c r="AD47" s="5" t="inlineStr">
        <is>
          <t>Unclear</t>
        </is>
      </c>
      <c r="AE47" s="5" t="inlineStr">
        <is>
          <t>Partial</t>
        </is>
      </c>
      <c r="AF47" s="5" t="inlineStr">
        <is>
          <t>Partial</t>
        </is>
      </c>
      <c r="AG47" s="5" t="inlineStr">
        <is>
          <t>Partial</t>
        </is>
      </c>
      <c r="AH47" s="5" t="inlineStr">
        <is>
          <t>Yes</t>
        </is>
      </c>
      <c r="AI47" s="5" t="inlineStr">
        <is>
          <t>Yes</t>
        </is>
      </c>
      <c r="AJ47" s="5" t="inlineStr">
        <is>
          <t>Unclear</t>
        </is>
      </c>
      <c r="AK47" s="19" t="n"/>
      <c r="AL47" s="19" t="n"/>
      <c r="AM47" s="5" t="inlineStr">
        <is>
          <t>Ravi repents after reading Vijay's letter; the fetched plot does not say how the couple ends up.</t>
        </is>
      </c>
      <c r="AN47" s="5" t="inlineStr">
        <is>
          <t>Unclear</t>
        </is>
      </c>
      <c r="AO47" s="5" t="n"/>
      <c r="AP47" s="5" t="n"/>
      <c r="AQ47" s="19" t="inlineStr">
        <is>
          <t>The triangle puts Sheetal's choice below the men's friendship: Vijay renounces her for Ravi, Daaga uses their relationship as a weapon, and Ravi bargains for her body in exchange for defending Vijay. The film frames the renunciation as noble; a modern reading notes how little say Sheetal has.</t>
        </is>
      </c>
      <c r="AR47" s="19" t="inlineStr">
        <is>
          <t>No fetched review assesses the pairing.</t>
        </is>
      </c>
      <c r="AS47" s="5" t="inlineStr">
        <is>
          <t>SOURCE-071</t>
        </is>
      </c>
      <c r="AT47" s="5" t="inlineStr">
        <is>
          <t>Medium</t>
        </is>
      </c>
    </row>
    <row r="48" ht="79" customHeight="1">
      <c r="A48" s="15" t="inlineStr">
        <is>
          <t>PAIR-047</t>
        </is>
      </c>
      <c r="B48" s="18" t="inlineStr">
        <is>
          <t>FILM-073</t>
        </is>
      </c>
      <c r="C48" s="5" t="inlineStr">
        <is>
          <t>Shaan</t>
        </is>
      </c>
      <c r="D48" s="17" t="n">
        <v>1980</v>
      </c>
      <c r="E48" s="5" t="inlineStr">
        <is>
          <t>Vijay Kumar</t>
        </is>
      </c>
      <c r="F48" s="5" t="inlineStr">
        <is>
          <t>Parveen Babi</t>
        </is>
      </c>
      <c r="G48" s="5" t="inlineStr">
        <is>
          <t>Sunita</t>
        </is>
      </c>
      <c r="H48" s="5" t="inlineStr">
        <is>
          <t>Female lead</t>
        </is>
      </c>
      <c r="I48" s="5" t="inlineStr">
        <is>
          <t>Yes</t>
        </is>
      </c>
      <c r="J48" s="19" t="inlineStr">
        <is>
          <t>Romance subordinate to another genre</t>
        </is>
      </c>
      <c r="K48" s="5" t="inlineStr">
        <is>
          <t>Rivals; both are thieves after the same necklace</t>
        </is>
      </c>
      <c r="L48" s="5" t="inlineStr">
        <is>
          <t>At a hotel party, Sunita steals the Maharani's necklace first and slips it into Vijay's pocket during the police search.</t>
        </is>
      </c>
      <c r="M48" s="5" t="inlineStr">
        <is>
          <t>Vijay</t>
        </is>
      </c>
      <c r="N48" s="19" t="inlineStr">
        <is>
          <t>After she helps him escape with the necklace hidden in his walking stick, Vijay falls for her and invites her into his gang.</t>
        </is>
      </c>
      <c r="O48" s="19" t="inlineStr">
        <is>
          <t>Partners in crime, and later in the mission against Shakaal.</t>
        </is>
      </c>
      <c r="P48" s="19" t="inlineStr">
        <is>
          <t>Only their first rivalry over the necklace.</t>
        </is>
      </c>
      <c r="Q48" s="20" t="n">
        <v>2</v>
      </c>
      <c r="R48" s="19" t="inlineStr">
        <is>
          <t>The necklace trick is a playful rivalry that turns straight into partnership.</t>
        </is>
      </c>
      <c r="S48" s="20" t="n">
        <v>5</v>
      </c>
      <c r="T48" s="5" t="inlineStr">
        <is>
          <t>Villain; Crime</t>
        </is>
      </c>
      <c r="U48" s="19" t="inlineStr">
        <is>
          <t>Police arrests and Shakaal's island put the couple in danger, though not specifically as a couple.</t>
        </is>
      </c>
      <c r="V48" s="20" t="n">
        <v>3</v>
      </c>
      <c r="W48" s="19" t="inlineStr">
        <is>
          <t>Vijay is a con man and avenger first; the romance is a side-strand.</t>
        </is>
      </c>
      <c r="X48" s="20" t="n">
        <v>3</v>
      </c>
      <c r="Y48" s="20" t="n">
        <v>7</v>
      </c>
      <c r="Z48" s="20" t="n">
        <v>6</v>
      </c>
      <c r="AA48" s="20" t="n">
        <v>7</v>
      </c>
      <c r="AB48" s="20" t="n">
        <v>6</v>
      </c>
      <c r="AC48" s="19" t="inlineStr">
        <is>
          <t>Interpretive reading; no fetched review assesses this pairing. A caper partnership of near-equals; Parveen Babi's Sunita outwits the con men first, and the two play the sparring with easy confidence.</t>
        </is>
      </c>
      <c r="AD48" s="5" t="inlineStr">
        <is>
          <t>Unclear</t>
        </is>
      </c>
      <c r="AE48" s="5" t="inlineStr">
        <is>
          <t>No</t>
        </is>
      </c>
      <c r="AF48" s="5" t="inlineStr">
        <is>
          <t>Unclear</t>
        </is>
      </c>
      <c r="AG48" s="5" t="inlineStr">
        <is>
          <t>Yes</t>
        </is>
      </c>
      <c r="AH48" s="5" t="inlineStr">
        <is>
          <t>Partial</t>
        </is>
      </c>
      <c r="AI48" s="5" t="inlineStr">
        <is>
          <t>Unclear</t>
        </is>
      </c>
      <c r="AJ48" s="5" t="inlineStr">
        <is>
          <t>Yes</t>
        </is>
      </c>
      <c r="AK48" s="19" t="n"/>
      <c r="AL48" s="19" t="n"/>
      <c r="AM48" s="5" t="inlineStr">
        <is>
          <t>They escape Shakaal's exploding island together by helicopter.</t>
        </is>
      </c>
      <c r="AN48" s="5" t="inlineStr">
        <is>
          <t>Unclear</t>
        </is>
      </c>
      <c r="AO48" s="5" t="inlineStr">
        <is>
          <t>Happy</t>
        </is>
      </c>
      <c r="AP48" s="5" t="n"/>
      <c r="AQ48" s="19" t="inlineStr">
        <is>
          <t>A caper romance between equals: Sunita outwits the con men at their own game and later helps infiltrate Shakaal's island, posing as a dancer.</t>
        </is>
      </c>
      <c r="AR48" s="19" t="inlineStr">
        <is>
          <t>No fetched review assesses the pairing.</t>
        </is>
      </c>
      <c r="AS48" s="5" t="inlineStr">
        <is>
          <t>SOURCE-073</t>
        </is>
      </c>
      <c r="AT48" s="5" t="inlineStr">
        <is>
          <t>Medium</t>
        </is>
      </c>
    </row>
    <row r="49" ht="79" customHeight="1">
      <c r="A49" s="15" t="inlineStr">
        <is>
          <t>PAIR-048</t>
        </is>
      </c>
      <c r="B49" s="18" t="inlineStr">
        <is>
          <t>FILM-075</t>
        </is>
      </c>
      <c r="C49" s="5" t="inlineStr">
        <is>
          <t>Barsaat Ki Ek Raat</t>
        </is>
      </c>
      <c r="D49" s="17" t="n">
        <v>1981</v>
      </c>
      <c r="E49" s="5" t="inlineStr">
        <is>
          <t>ACP Abhijeet Rai</t>
        </is>
      </c>
      <c r="F49" s="5" t="inlineStr">
        <is>
          <t>Raakhee</t>
        </is>
      </c>
      <c r="G49" s="5" t="inlineStr">
        <is>
          <t>Rajni (Tamosha in the Bengali version)</t>
        </is>
      </c>
      <c r="H49" s="5" t="inlineStr">
        <is>
          <t>Female lead</t>
        </is>
      </c>
      <c r="I49" s="5" t="inlineStr">
        <is>
          <t>Yes</t>
        </is>
      </c>
      <c r="J49" s="19" t="inlineStr">
        <is>
          <t>United couple versus external world</t>
        </is>
      </c>
      <c r="K49" s="5" t="inlineStr">
        <is>
          <t>Strangers; she is the blind daughter of the tea-estate manager Suresh (Boro Babu)</t>
        </is>
      </c>
      <c r="L49" s="5" t="inlineStr">
        <is>
          <t>Abhijeet meets Rajni while living incognito in the tea-estate area.</t>
        </is>
      </c>
      <c r="M49" s="5" t="inlineStr">
        <is>
          <t>Unclear</t>
        </is>
      </c>
      <c r="N49" s="19" t="inlineStr">
        <is>
          <t>Abhijeet falls in love with Rajni and rescues her when Kaaliram tries to molest her on a rainy night.</t>
        </is>
      </c>
      <c r="O49" s="19" t="inlineStr">
        <is>
          <t>Protective love that becomes a harmonious marriage.</t>
        </is>
      </c>
      <c r="P49" s="19" t="inlineStr">
        <is>
          <t>None described.</t>
        </is>
      </c>
      <c r="Q49" s="20" t="n">
        <v>1</v>
      </c>
      <c r="R49" s="19" t="inlineStr">
        <is>
          <t>No disagreement between the couple is described.</t>
        </is>
      </c>
      <c r="S49" s="20" t="n">
        <v>9</v>
      </c>
      <c r="T49" s="5" t="inlineStr">
        <is>
          <t>Villain; Crime</t>
        </is>
      </c>
      <c r="U49" s="19" t="inlineStr">
        <is>
          <t>Kaaliram attempts to molest Rajni and later attacks her at home while she is pregnant, causing a miscarriage.</t>
        </is>
      </c>
      <c r="V49" s="20" t="n">
        <v>4</v>
      </c>
      <c r="W49" s="19" t="inlineStr">
        <is>
          <t>Abhijeet is foremost a crusading officer; the marriage gives his mission a personal cost.</t>
        </is>
      </c>
      <c r="X49" s="20" t="n">
        <v>5</v>
      </c>
      <c r="Y49" s="20" t="n">
        <v>8</v>
      </c>
      <c r="Z49" s="20" t="n">
        <v>6</v>
      </c>
      <c r="AA49" s="20" t="n">
        <v>3</v>
      </c>
      <c r="AB49" s="20" t="n">
        <v>6</v>
      </c>
      <c r="AC49" s="19" t="inlineStr">
        <is>
          <t>Interpretive reading; no fetched review assesses this pairing. Raakhee plays vulnerability and Bachchan protectiveness, and the marriage scenes are warm, though the film repeatedly reduces her to a target.</t>
        </is>
      </c>
      <c r="AD49" s="5" t="inlineStr">
        <is>
          <t>Unclear</t>
        </is>
      </c>
      <c r="AE49" s="5" t="inlineStr">
        <is>
          <t>No</t>
        </is>
      </c>
      <c r="AF49" s="5" t="inlineStr">
        <is>
          <t>Unclear</t>
        </is>
      </c>
      <c r="AG49" s="5" t="inlineStr">
        <is>
          <t>Partial</t>
        </is>
      </c>
      <c r="AH49" s="5" t="inlineStr">
        <is>
          <t>Partial</t>
        </is>
      </c>
      <c r="AI49" s="5" t="inlineStr">
        <is>
          <t>Unclear</t>
        </is>
      </c>
      <c r="AJ49" s="5" t="inlineStr">
        <is>
          <t>Unclear</t>
        </is>
      </c>
      <c r="AK49" s="19" t="n"/>
      <c r="AL49" s="19" t="n"/>
      <c r="AM49" s="5" t="inlineStr">
        <is>
          <t>Married and living in Sonarpur; Kaaliram's attack costs them their unborn child.</t>
        </is>
      </c>
      <c r="AN49" s="5" t="inlineStr">
        <is>
          <t>Yes</t>
        </is>
      </c>
      <c r="AO49" s="5" t="inlineStr">
        <is>
          <t>Tragic</t>
        </is>
      </c>
      <c r="AP49" s="5" t="n"/>
      <c r="AQ49" s="19" t="inlineStr">
        <is>
          <t>Rajni is defined by vulnerability and is twice the target of Kaaliram's violence. The marriage is loving, but the film uses her suffering to drive Abhijeet's pursuit of justice.</t>
        </is>
      </c>
      <c r="AR49" s="19" t="inlineStr">
        <is>
          <t>No fetched review assesses the pairing.</t>
        </is>
      </c>
      <c r="AS49" s="5" t="inlineStr">
        <is>
          <t>SOURCE-074</t>
        </is>
      </c>
      <c r="AT49" s="5" t="inlineStr">
        <is>
          <t>Medium</t>
        </is>
      </c>
    </row>
    <row r="50" ht="64" customHeight="1">
      <c r="A50" s="15" t="inlineStr">
        <is>
          <t>PAIR-049</t>
        </is>
      </c>
      <c r="B50" s="18" t="inlineStr">
        <is>
          <t>FILM-076</t>
        </is>
      </c>
      <c r="C50" s="5" t="inlineStr">
        <is>
          <t>Naseeb</t>
        </is>
      </c>
      <c r="D50" s="17" t="n">
        <v>1981</v>
      </c>
      <c r="E50" s="5" t="inlineStr">
        <is>
          <t>John Jani Janardan (Johnny)</t>
        </is>
      </c>
      <c r="F50" s="5" t="inlineStr">
        <is>
          <t>Hema Malini</t>
        </is>
      </c>
      <c r="G50" s="5" t="inlineStr">
        <is>
          <t>Asha</t>
        </is>
      </c>
      <c r="H50" s="5" t="inlineStr">
        <is>
          <t>Female lead</t>
        </is>
      </c>
      <c r="I50" s="5" t="inlineStr">
        <is>
          <t>Yes</t>
        </is>
      </c>
      <c r="J50" s="19" t="inlineStr">
        <is>
          <t>Love triangle</t>
        </is>
      </c>
      <c r="K50" s="5" t="inlineStr">
        <is>
          <t>Strangers; Asha is a singer</t>
        </is>
      </c>
      <c r="L50" s="5" t="inlineStr">
        <is>
          <t>Johnny arrives in time to rescue Asha when her boss's son Ashok threatens her.</t>
        </is>
      </c>
      <c r="M50" s="5" t="inlineStr">
        <is>
          <t>Unclear</t>
        </is>
      </c>
      <c r="N50" s="19" t="inlineStr">
        <is>
          <t>Their romance 'flourishes' with 'complete understanding'; Johnny even mistakes her ad shoot for real life, and never asks her to give up her show.</t>
        </is>
      </c>
      <c r="O50" s="19" t="inlineStr">
        <is>
          <t>Equal and unselfconscious; Asha is not coy and feels she can take on his 'mehboob'.</t>
        </is>
      </c>
      <c r="P50" s="19" t="inlineStr">
        <is>
          <t>Johnny's staged sacrifice of their love for Vicky's sake.</t>
        </is>
      </c>
      <c r="Q50" s="20" t="n">
        <v>5</v>
      </c>
      <c r="R50" s="19" t="inlineStr">
        <is>
          <t>The staged sacrifice leaves Asha 'furious', though she later understands why he did it.</t>
        </is>
      </c>
      <c r="S50" s="20" t="n">
        <v>6</v>
      </c>
      <c r="T50" s="5" t="inlineStr">
        <is>
          <t>Existing relationship; Family; Villain</t>
        </is>
      </c>
      <c r="U50" s="19" t="inlineStr">
        <is>
          <t>Vicky loves Asha too, Damu arranges Vicky's marriage to her, and the villains threaten the whole family.</t>
        </is>
      </c>
      <c r="V50" s="20" t="n">
        <v>6</v>
      </c>
      <c r="W50" s="19" t="inlineStr">
        <is>
          <t>Johnny is an open, devoted lover whose sacrifice for friendship is the film's emotional centre, shared with the revenge plot.</t>
        </is>
      </c>
      <c r="X50" s="20" t="n">
        <v>5</v>
      </c>
      <c r="Y50" s="20" t="n">
        <v>6</v>
      </c>
      <c r="Z50" s="20" t="n">
        <v>8</v>
      </c>
      <c r="AA50" s="20" t="n">
        <v>7</v>
      </c>
      <c r="AB50" s="20" t="n">
        <v>8</v>
      </c>
      <c r="AC50" s="19" t="inlineStr">
        <is>
          <t>Conversations Over Chai (blog) praises the couple's 'complete understanding of each other' and says 'Romances should be like this'.</t>
        </is>
      </c>
      <c r="AD50" s="5" t="inlineStr">
        <is>
          <t>Yes</t>
        </is>
      </c>
      <c r="AE50" s="5" t="inlineStr">
        <is>
          <t>Yes</t>
        </is>
      </c>
      <c r="AF50" s="5" t="inlineStr">
        <is>
          <t>Unclear</t>
        </is>
      </c>
      <c r="AG50" s="5" t="inlineStr">
        <is>
          <t>Yes</t>
        </is>
      </c>
      <c r="AH50" s="5" t="inlineStr">
        <is>
          <t>Yes</t>
        </is>
      </c>
      <c r="AI50" s="5" t="inlineStr">
        <is>
          <t>Yes</t>
        </is>
      </c>
      <c r="AJ50" s="5" t="inlineStr">
        <is>
          <t>Yes</t>
        </is>
      </c>
      <c r="AK50" s="19" t="n"/>
      <c r="AL50" s="19" t="n"/>
      <c r="AM50" s="5" t="inlineStr">
        <is>
          <t>Vicky steps aside and hands Asha over to Johnny (Conversations Over Chai).</t>
        </is>
      </c>
      <c r="AN50" s="5" t="inlineStr">
        <is>
          <t>Unclear</t>
        </is>
      </c>
      <c r="AO50" s="5" t="inlineStr">
        <is>
          <t>Happy</t>
        </is>
      </c>
      <c r="AP50" s="5" t="n"/>
      <c r="AQ50" s="19" t="inlineStr">
        <is>
          <t>Asha is a working singer who keeps her career and is not coy. The triangle tests Johnny's loyalty to Vicky, and the film resolves it by having Vicky hand her back 'like a parcel', as the blog puts it.</t>
        </is>
      </c>
      <c r="AR50" s="19" t="inlineStr">
        <is>
          <t>Conversations Over Chai (2022) holds the romance up as a model but mocks Vicky returning Asha to Johnny 'like a parcel'.</t>
        </is>
      </c>
      <c r="AS50" s="5" t="inlineStr">
        <is>
          <t>SOURCE-075; SOURCE-348</t>
        </is>
      </c>
      <c r="AT50" s="5" t="inlineStr">
        <is>
          <t>Medium</t>
        </is>
      </c>
    </row>
    <row r="51" ht="94" customHeight="1">
      <c r="A51" s="15" t="inlineStr">
        <is>
          <t>PAIR-050</t>
        </is>
      </c>
      <c r="B51" s="18" t="inlineStr">
        <is>
          <t>FILM-078</t>
        </is>
      </c>
      <c r="C51" s="5" t="inlineStr">
        <is>
          <t>Lawaaris</t>
        </is>
      </c>
      <c r="D51" s="17" t="n">
        <v>1981</v>
      </c>
      <c r="E51" s="5" t="inlineStr">
        <is>
          <t>Heera</t>
        </is>
      </c>
      <c r="F51" s="5" t="inlineStr">
        <is>
          <t>Zeenat Aman</t>
        </is>
      </c>
      <c r="G51" s="5" t="inlineStr">
        <is>
          <t>Mohini</t>
        </is>
      </c>
      <c r="H51" s="5" t="inlineStr">
        <is>
          <t>Female lead</t>
        </is>
      </c>
      <c r="I51" s="5" t="inlineStr">
        <is>
          <t>Yes</t>
        </is>
      </c>
      <c r="J51" s="19" t="inlineStr">
        <is>
          <t>Romance subordinate to another genre</t>
        </is>
      </c>
      <c r="K51" s="5" t="inlineStr">
        <is>
          <t>Strangers as adults; the BRNS review says she once gave him a book as a girl</t>
        </is>
      </c>
      <c r="L51" s="5" t="inlineStr">
        <is>
          <t>Heera comes across Mohini, a privileged woman, and pursues her; she turns out to be the girl who gave him a book in childhood (BRNS review).</t>
        </is>
      </c>
      <c r="M51" s="5" t="inlineStr">
        <is>
          <t>Heera</t>
        </is>
      </c>
      <c r="N51" s="19" t="inlineStr">
        <is>
          <t>Heera 'stalks her to show his affection' (BRNS); Mohini falls in love with him without knowing his true identity (Wikipedia).</t>
        </is>
      </c>
      <c r="O51" s="19" t="inlineStr">
        <is>
          <t>Attraction across a class divide.</t>
        </is>
      </c>
      <c r="P51" s="19" t="inlineStr">
        <is>
          <t>The class gap and his unknown parentage.</t>
        </is>
      </c>
      <c r="Q51" s="20" t="n">
        <v>3</v>
      </c>
      <c r="R51" s="19" t="inlineStr">
        <is>
          <t>Her early airs and his pursuit suggest mild friction; no serious quarrel is described.</t>
        </is>
      </c>
      <c r="S51" s="20" t="n">
        <v>5</v>
      </c>
      <c r="T51" s="5" t="inlineStr">
        <is>
          <t>Class; Villain</t>
        </is>
      </c>
      <c r="U51" s="19" t="inlineStr">
        <is>
          <t>Their class difference and Mahendar Singh's attempts to kill Heera.</t>
        </is>
      </c>
      <c r="V51" s="20" t="n">
        <v>3</v>
      </c>
      <c r="W51" s="19" t="inlineStr">
        <is>
          <t>The romance is secondary to Heera's search for identity and his fight with Mahendar.</t>
        </is>
      </c>
      <c r="X51" s="20" t="n">
        <v>3</v>
      </c>
      <c r="Y51" s="20" t="n">
        <v>4</v>
      </c>
      <c r="Z51" s="20" t="n">
        <v>5</v>
      </c>
      <c r="AA51" s="20" t="n">
        <v>4</v>
      </c>
      <c r="AB51" s="20" t="n">
        <v>4</v>
      </c>
      <c r="AC51" s="19" t="inlineStr">
        <is>
          <t>Interpretive reading; no fetched review assesses this pairing. The pursuit is played as persistence rather than courtship, and Zeenat Aman is given little to do but be pursued, so the pairing has more insistence than rapport.</t>
        </is>
      </c>
      <c r="AD51" s="5" t="inlineStr">
        <is>
          <t>Unclear</t>
        </is>
      </c>
      <c r="AE51" s="5" t="inlineStr">
        <is>
          <t>Unclear</t>
        </is>
      </c>
      <c r="AF51" s="5" t="inlineStr">
        <is>
          <t>Unclear</t>
        </is>
      </c>
      <c r="AG51" s="5" t="inlineStr">
        <is>
          <t>Partial</t>
        </is>
      </c>
      <c r="AH51" s="5" t="inlineStr">
        <is>
          <t>Unclear</t>
        </is>
      </c>
      <c r="AI51" s="5" t="inlineStr">
        <is>
          <t>Unclear</t>
        </is>
      </c>
      <c r="AJ51" s="5" t="inlineStr">
        <is>
          <t>Unclear</t>
        </is>
      </c>
      <c r="AK51" s="19" t="n"/>
      <c r="AL51" s="19" t="n"/>
      <c r="AM51" s="5" t="inlineStr">
        <is>
          <t>Not described in the fetched sources.</t>
        </is>
      </c>
      <c r="AN51" s="5" t="inlineStr">
        <is>
          <t>Unclear</t>
        </is>
      </c>
      <c r="AO51" s="5" t="n"/>
      <c r="AP51" s="5" t="n"/>
      <c r="AQ51" s="19" t="inlineStr">
        <is>
          <t>The pursuit is framed as romantic persistence across class. A modern reading would treat the stalking described in the BRNS review as a red flag. The romance stays secondary to Heera's search for a father.</t>
        </is>
      </c>
      <c r="AR51" s="19" t="inlineStr">
        <is>
          <t>The BRNS review describes the pursuit sardonically ('and of course stalks her').</t>
        </is>
      </c>
      <c r="AS51" s="5" t="inlineStr">
        <is>
          <t>SOURCE-076; SOURCE-353</t>
        </is>
      </c>
      <c r="AT51" s="5" t="inlineStr">
        <is>
          <t>Low</t>
        </is>
      </c>
    </row>
    <row r="52" ht="79" customHeight="1">
      <c r="A52" s="15" t="inlineStr">
        <is>
          <t>PAIR-051</t>
        </is>
      </c>
      <c r="B52" s="18" t="inlineStr">
        <is>
          <t>FILM-079</t>
        </is>
      </c>
      <c r="C52" s="5" t="inlineStr">
        <is>
          <t>Silsila</t>
        </is>
      </c>
      <c r="D52" s="17" t="n">
        <v>1981</v>
      </c>
      <c r="E52" s="5" t="inlineStr">
        <is>
          <t>Amit Malhotra</t>
        </is>
      </c>
      <c r="F52" s="5" t="inlineStr">
        <is>
          <t>Rekha</t>
        </is>
      </c>
      <c r="G52" s="5" t="inlineStr">
        <is>
          <t>Chandni</t>
        </is>
      </c>
      <c r="H52" s="5" t="inlineStr">
        <is>
          <t>Female lead</t>
        </is>
      </c>
      <c r="I52" s="5" t="inlineStr">
        <is>
          <t>Yes</t>
        </is>
      </c>
      <c r="J52" s="19" t="inlineStr">
        <is>
          <t>Forbidden love</t>
        </is>
      </c>
      <c r="K52" s="5" t="inlineStr">
        <is>
          <t>Strangers who become lovers; later she is married to Dr. Anand</t>
        </is>
      </c>
      <c r="L52" s="5" t="inlineStr">
        <is>
          <t>Amit meets Chandni while his brother Shekhar is engaged to Shobha; their relationship 'blossoms into love' before he can introduce her to Shekhar.</t>
        </is>
      </c>
      <c r="M52" s="5" t="inlineStr">
        <is>
          <t>Amit</t>
        </is>
      </c>
      <c r="N52" s="19" t="inlineStr">
        <is>
          <t>A brief, happy courtship; her parents almost arrange her wedding on learning of her love for Amit (bachchansir blog).</t>
        </is>
      </c>
      <c r="O52" s="19" t="inlineStr">
        <is>
          <t>Passionate and poetic at first, later secretive and guilt-ridden.</t>
        </is>
      </c>
      <c r="P52" s="19" t="inlineStr">
        <is>
          <t>Amit's letter ending the relationship after he marries Shobha, and later the choice between their affair and their marriages.</t>
        </is>
      </c>
      <c r="Q52" s="20" t="n">
        <v>5</v>
      </c>
      <c r="R52" s="19" t="inlineStr">
        <is>
          <t>His abandonment by letter breaks her heart, and the renewed affair ends when Chandni returns to her husband.</t>
        </is>
      </c>
      <c r="S52" s="20" t="n">
        <v>8</v>
      </c>
      <c r="T52" s="5" t="inlineStr">
        <is>
          <t>Existing relationship; War or politics; Family</t>
        </is>
      </c>
      <c r="U52" s="19" t="inlineStr">
        <is>
          <t>Shekhar's death in the 1971 war leads Amit to marry Shobha; both lovers are then married, and Shobha's policeman cousin threatens to expose the affair.</t>
        </is>
      </c>
      <c r="V52" s="20" t="n">
        <v>8</v>
      </c>
      <c r="W52" s="19" t="inlineStr">
        <is>
          <t>Amit is a romantic poet-playwright whose identity centres on his love for Chandni, though he twice chooses duty over her.</t>
        </is>
      </c>
      <c r="X52" s="20" t="n">
        <v>10</v>
      </c>
      <c r="Y52" s="20" t="n">
        <v>3</v>
      </c>
      <c r="Z52" s="20" t="n">
        <v>8</v>
      </c>
      <c r="AA52" s="20" t="n">
        <v>6</v>
      </c>
      <c r="AB52" s="20" t="n">
        <v>4</v>
      </c>
      <c r="AC52" s="19" t="inlineStr">
        <is>
          <t>Sunil Sethi (India Today, 1981) found Rekha's 'mixture of passion and guilt' unconvincing and Bachchan's seduction 'synthetic'; later popular memory of the pairing was not assessed in fetched sources.</t>
        </is>
      </c>
      <c r="AD52" s="5" t="inlineStr">
        <is>
          <t>Unclear</t>
        </is>
      </c>
      <c r="AE52" s="5" t="inlineStr">
        <is>
          <t>Yes</t>
        </is>
      </c>
      <c r="AF52" s="5" t="inlineStr">
        <is>
          <t>Unclear</t>
        </is>
      </c>
      <c r="AG52" s="5" t="inlineStr">
        <is>
          <t>Yes</t>
        </is>
      </c>
      <c r="AH52" s="5" t="inlineStr">
        <is>
          <t>Yes</t>
        </is>
      </c>
      <c r="AI52" s="5" t="inlineStr">
        <is>
          <t>Yes</t>
        </is>
      </c>
      <c r="AJ52" s="5" t="inlineStr">
        <is>
          <t>No</t>
        </is>
      </c>
      <c r="AK52" s="19" t="inlineStr">
        <is>
          <t>From a devoted lover to a husband of duty, then an adulterer who returns to his marriage.</t>
        </is>
      </c>
      <c r="AL52" s="19" t="inlineStr">
        <is>
          <t>From Amit's beloved to Anand's wife and Amit's secret lover, who finally recommits to her husband.</t>
        </is>
      </c>
      <c r="AM52" s="5" t="inlineStr">
        <is>
          <t>Chandni realises she loves her husband and returns to him; Amit returns to Shobha.</t>
        </is>
      </c>
      <c r="AN52" s="5" t="inlineStr">
        <is>
          <t>No</t>
        </is>
      </c>
      <c r="AO52" s="5" t="inlineStr">
        <is>
          <t>Unresolved</t>
        </is>
      </c>
      <c r="AP52" s="5" t="n"/>
      <c r="AQ52" s="19" t="inlineStr">
        <is>
          <t>The film treats Amit and Chandni's love as the true passion and marriage as the claim that wins. Adultery is dramatised sympathetically but closed off by the ending, and both women's choices are shaped by the men's decisions about duty.</t>
        </is>
      </c>
      <c r="AR52" s="19" t="inlineStr">
        <is>
          <t>Sunil Sethi (India Today, 1981) argued that Yash Chopra 'reconventionalised' adultery and that Bachchan's seduction of Rekha was 'as synthetic as his tiresome chauvinism'. Rachel Dwyer, cited by Wikipedia, found Bachchan's angry-young-man persona incompatible with the lover's role.</t>
        </is>
      </c>
      <c r="AS52" s="5" t="inlineStr">
        <is>
          <t>SOURCE-077; SOURCE-324</t>
        </is>
      </c>
      <c r="AT52" s="5" t="inlineStr">
        <is>
          <t>High</t>
        </is>
      </c>
    </row>
    <row r="53" ht="79" customHeight="1">
      <c r="A53" s="15" t="inlineStr">
        <is>
          <t>PAIR-052</t>
        </is>
      </c>
      <c r="B53" s="18" t="inlineStr">
        <is>
          <t>FILM-079</t>
        </is>
      </c>
      <c r="C53" s="5" t="inlineStr">
        <is>
          <t>Silsila</t>
        </is>
      </c>
      <c r="D53" s="17" t="n">
        <v>1981</v>
      </c>
      <c r="E53" s="5" t="inlineStr">
        <is>
          <t>Amit Malhotra</t>
        </is>
      </c>
      <c r="F53" s="5" t="inlineStr">
        <is>
          <t>Jaya Bachchan</t>
        </is>
      </c>
      <c r="G53" s="5" t="inlineStr">
        <is>
          <t>Shobha Malhotra</t>
        </is>
      </c>
      <c r="H53" s="5" t="inlineStr">
        <is>
          <t>Female lead</t>
        </is>
      </c>
      <c r="I53" s="5" t="inlineStr">
        <is>
          <t>Yes</t>
        </is>
      </c>
      <c r="J53" s="19" t="inlineStr">
        <is>
          <t>Marriage under strain</t>
        </is>
      </c>
      <c r="K53" s="5" t="inlineStr">
        <is>
          <t>His brother's fiancée and a friend</t>
        </is>
      </c>
      <c r="L53" s="5" t="inlineStr">
        <is>
          <t>Shekhar introduces Amit to his fiancée Shobha, and the three become close.</t>
        </is>
      </c>
      <c r="M53" s="5" t="inlineStr">
        <is>
          <t>Amit</t>
        </is>
      </c>
      <c r="N53" s="19" t="inlineStr">
        <is>
          <t>No courtship; after Shekhar's death Amit marries the pregnant Shobha to shield her from scorn and honour his brother.</t>
        </is>
      </c>
      <c r="O53" s="19" t="inlineStr">
        <is>
          <t>A marriage of duty; Shobha comes to revere and love Amit, while he remains devoted to Chandni.</t>
        </is>
      </c>
      <c r="P53" s="19" t="inlineStr">
        <is>
          <t>Amit's affair and his decision to leave the loveless marriage.</t>
        </is>
      </c>
      <c r="Q53" s="20" t="n">
        <v>7</v>
      </c>
      <c r="R53" s="19" t="inlineStr">
        <is>
          <t>The marriage is passionless after the miscarriage, and Amit's affair and plan to leave shatter Shobha.</t>
        </is>
      </c>
      <c r="S53" s="20" t="n">
        <v>6</v>
      </c>
      <c r="T53" s="5" t="inlineStr">
        <is>
          <t>Existing relationship; Fate</t>
        </is>
      </c>
      <c r="U53" s="19" t="inlineStr">
        <is>
          <t>Shekhar's death, the car accident that ends her pregnancy, and Amit's continuing love for Chandni.</t>
        </is>
      </c>
      <c r="V53" s="20" t="n">
        <v>2</v>
      </c>
      <c r="W53" s="19" t="inlineStr">
        <is>
          <t>Here Amit is a dutiful and then unfaithful husband, not a lover.</t>
        </is>
      </c>
      <c r="X53" s="20" t="n">
        <v>9</v>
      </c>
      <c r="Y53" s="20" t="n">
        <v>3</v>
      </c>
      <c r="Z53" s="20" t="n">
        <v>3</v>
      </c>
      <c r="AA53" s="20" t="n">
        <v>5</v>
      </c>
      <c r="AB53" s="20" t="n">
        <v>3</v>
      </c>
      <c r="AC53" s="19" t="inlineStr">
        <is>
          <t>Sethi (India Today, 1981) called Amit's 'sacrifice to marry Jaya' synthetic and mocked Jaya's tearful scene as he prepares to leave.</t>
        </is>
      </c>
      <c r="AD53" s="5" t="inlineStr">
        <is>
          <t>No</t>
        </is>
      </c>
      <c r="AE53" s="5" t="inlineStr">
        <is>
          <t>Yes</t>
        </is>
      </c>
      <c r="AF53" s="5" t="inlineStr">
        <is>
          <t>Partial</t>
        </is>
      </c>
      <c r="AG53" s="5" t="inlineStr">
        <is>
          <t>Yes</t>
        </is>
      </c>
      <c r="AH53" s="5" t="inlineStr">
        <is>
          <t>Partial</t>
        </is>
      </c>
      <c r="AI53" s="5" t="inlineStr">
        <is>
          <t>Yes</t>
        </is>
      </c>
      <c r="AJ53" s="5" t="inlineStr">
        <is>
          <t>No</t>
        </is>
      </c>
      <c r="AK53" s="19" t="inlineStr">
        <is>
          <t>Returns to the marriage after the plane crash, when Shobha tells him she is carrying his child.</t>
        </is>
      </c>
      <c r="AL53" s="19" t="inlineStr">
        <is>
          <t>From Shekhar's grieving, pregnant fiancée to a wife who genuinely loves Amit and wins him back.</t>
        </is>
      </c>
      <c r="AM53" s="5" t="inlineStr">
        <is>
          <t>Amit returns to Shobha, who is expecting his child; the film ends with them happy in their marriage.</t>
        </is>
      </c>
      <c r="AN53" s="5" t="inlineStr">
        <is>
          <t>Yes</t>
        </is>
      </c>
      <c r="AO53" s="5" t="inlineStr">
        <is>
          <t>Happy</t>
        </is>
      </c>
      <c r="AP53" s="5" t="n"/>
      <c r="AQ53" s="19" t="inlineStr">
        <is>
          <t>Marriage here is duty rather than romance: Amit marries Shobha to protect her, neglects and betrays her, and returns when she is pregnant and Chandni has left. The film presents the ending as restoration; a modern reading sees Shobha's patience rewarded by a husband who has not freely chosen her.</t>
        </is>
      </c>
      <c r="AR53" s="19" t="inlineStr">
        <is>
          <t>Sethi (India Today, 1981) called the ending an 'affirmation of marriage' reached through 'filmi touches' and asked whether it could be so easy.</t>
        </is>
      </c>
      <c r="AS53" s="5" t="inlineStr">
        <is>
          <t>SOURCE-077; SOURCE-324</t>
        </is>
      </c>
      <c r="AT53" s="5" t="inlineStr">
        <is>
          <t>High</t>
        </is>
      </c>
    </row>
    <row r="54" ht="94" customHeight="1">
      <c r="A54" s="15" t="inlineStr">
        <is>
          <t>PAIR-053</t>
        </is>
      </c>
      <c r="B54" s="18" t="inlineStr">
        <is>
          <t>FILM-081</t>
        </is>
      </c>
      <c r="C54" s="5" t="inlineStr">
        <is>
          <t>Yaarana</t>
        </is>
      </c>
      <c r="D54" s="17" t="n">
        <v>1981</v>
      </c>
      <c r="E54" s="5" t="inlineStr">
        <is>
          <t>Kishan</t>
        </is>
      </c>
      <c r="F54" s="5" t="inlineStr">
        <is>
          <t>Neetu Singh</t>
        </is>
      </c>
      <c r="G54" s="5" t="inlineStr">
        <is>
          <t>Komal</t>
        </is>
      </c>
      <c r="H54" s="5" t="inlineStr">
        <is>
          <t>Female lead</t>
        </is>
      </c>
      <c r="I54" s="5" t="inlineStr">
        <is>
          <t>Yes</t>
        </is>
      </c>
      <c r="J54" s="19" t="inlineStr">
        <is>
          <t>Romance subordinate to another genre</t>
        </is>
      </c>
      <c r="K54" s="5" t="inlineStr">
        <is>
          <t>Tutor and reluctant pupil</t>
        </is>
      </c>
      <c r="L54" s="5" t="inlineStr">
        <is>
          <t>Bishan asks Komal, the daughter of Kishan's singing teacher, to groom Kishan into a performer and a gentleman.</t>
        </is>
      </c>
      <c r="M54" s="5" t="inlineStr">
        <is>
          <t>Komal</t>
        </is>
      </c>
      <c r="N54" s="19" t="inlineStr">
        <is>
          <t>Kishan resists her grooming by being uncooperative; she gives him 'a little romantic encouragement' before the concert and declares her love after his success.</t>
        </is>
      </c>
      <c r="O54" s="19" t="inlineStr">
        <is>
          <t>From exasperated tutor and unruly pupil to affection.</t>
        </is>
      </c>
      <c r="P54" s="19" t="inlineStr">
        <is>
          <t>Kishan's disruptive behaviour during his training.</t>
        </is>
      </c>
      <c r="Q54" s="20" t="n">
        <v>3</v>
      </c>
      <c r="R54" s="19" t="inlineStr">
        <is>
          <t>His deliberate disruptions cause mild, largely comic friction.</t>
        </is>
      </c>
      <c r="S54" s="20" t="n">
        <v>0</v>
      </c>
      <c r="T54" s="5" t="n"/>
      <c r="U54" s="19" t="inlineStr">
        <is>
          <t>No external obstacle to the couple is described.</t>
        </is>
      </c>
      <c r="V54" s="20" t="n">
        <v>3</v>
      </c>
      <c r="W54" s="19" t="inlineStr">
        <is>
          <t>Friendship with Bishan drives Kishan; the romance is a side-strand.</t>
        </is>
      </c>
      <c r="X54" s="20" t="n">
        <v>3</v>
      </c>
      <c r="Y54" s="20" t="n">
        <v>7</v>
      </c>
      <c r="Z54" s="20" t="n">
        <v>5</v>
      </c>
      <c r="AA54" s="20" t="n">
        <v>5</v>
      </c>
      <c r="AB54" s="20" t="n">
        <v>5</v>
      </c>
      <c r="AC54" s="19" t="inlineStr">
        <is>
          <t>Interpretive reading; no fetched review assesses this pairing. The tutor-and-pupil comedy gives Neetu Singh and Bachchan an amiable rhythm, but the film's real relationship is the friendship, and the romance stays decorative.</t>
        </is>
      </c>
      <c r="AD54" s="5" t="inlineStr">
        <is>
          <t>Yes</t>
        </is>
      </c>
      <c r="AE54" s="5" t="inlineStr">
        <is>
          <t>No</t>
        </is>
      </c>
      <c r="AF54" s="5" t="inlineStr">
        <is>
          <t>Unclear</t>
        </is>
      </c>
      <c r="AG54" s="5" t="inlineStr">
        <is>
          <t>No</t>
        </is>
      </c>
      <c r="AH54" s="5" t="inlineStr">
        <is>
          <t>Unclear</t>
        </is>
      </c>
      <c r="AI54" s="5" t="inlineStr">
        <is>
          <t>No</t>
        </is>
      </c>
      <c r="AJ54" s="5" t="inlineStr">
        <is>
          <t>Partial</t>
        </is>
      </c>
      <c r="AK54" s="19" t="n"/>
      <c r="AL54" s="19" t="n"/>
      <c r="AM54" s="5" t="inlineStr">
        <is>
          <t>Komal declares her love once Kishan becomes a star; the fetched sources do not describe their future.</t>
        </is>
      </c>
      <c r="AN54" s="5" t="inlineStr">
        <is>
          <t>Unclear</t>
        </is>
      </c>
      <c r="AO54" s="5" t="n"/>
      <c r="AP54" s="5" t="n"/>
      <c r="AQ54" s="19" t="inlineStr">
        <is>
          <t>The romance is a side-strand in a friendship film. Komal's function is to polish the rustic hero and encourage him, part of the formula the India Today review describes.</t>
        </is>
      </c>
      <c r="AR54" s="19" t="inlineStr">
        <is>
          <t>India Today's reviewer (1981) mentions Neetu Singh only as supplying 'a little romantic encouragement'.</t>
        </is>
      </c>
      <c r="AS54" s="5" t="inlineStr">
        <is>
          <t>SOURCE-078; SOURCE-325</t>
        </is>
      </c>
      <c r="AT54" s="5" t="inlineStr">
        <is>
          <t>Medium</t>
        </is>
      </c>
    </row>
    <row r="55" ht="79" customHeight="1">
      <c r="A55" s="15" t="inlineStr">
        <is>
          <t>PAIR-054</t>
        </is>
      </c>
      <c r="B55" s="18" t="inlineStr">
        <is>
          <t>FILM-082</t>
        </is>
      </c>
      <c r="C55" s="5" t="inlineStr">
        <is>
          <t>Kaalia</t>
        </is>
      </c>
      <c r="D55" s="17" t="n">
        <v>1981</v>
      </c>
      <c r="E55" s="5" t="inlineStr">
        <is>
          <t>Kallu</t>
        </is>
      </c>
      <c r="F55" s="5" t="inlineStr">
        <is>
          <t>Parveen Babi</t>
        </is>
      </c>
      <c r="G55" s="5" t="inlineStr">
        <is>
          <t>Shalini / Rani Singh</t>
        </is>
      </c>
      <c r="H55" s="5" t="inlineStr">
        <is>
          <t>Female lead</t>
        </is>
      </c>
      <c r="I55" s="5" t="inlineStr">
        <is>
          <t>Yes</t>
        </is>
      </c>
      <c r="J55" s="19" t="inlineStr">
        <is>
          <t>Romance subordinate to another genre</t>
        </is>
      </c>
      <c r="K55" s="5" t="inlineStr">
        <is>
          <t>Strangers; a Letterboxd review describes her as a bar dancer used by Shahani</t>
        </is>
      </c>
      <c r="L55" s="5" t="inlineStr">
        <is>
          <t>Not described; Wikipedia says only that after his release Kaalia 'pairs up with' Shalini.</t>
        </is>
      </c>
      <c r="M55" s="5" t="inlineStr">
        <is>
          <t>Unclear</t>
        </is>
      </c>
      <c r="N55" s="19" t="inlineStr">
        <is>
          <t>Comic domestic moments: Kaalia shows her how to wear a sari, and she tries to cook an omelette (Letterboxd review).</t>
        </is>
      </c>
      <c r="O55" s="19" t="inlineStr">
        <is>
          <t>Light companionship inside a revenge story.</t>
        </is>
      </c>
      <c r="P55" s="19" t="inlineStr">
        <is>
          <t>Not described.</t>
        </is>
      </c>
      <c r="Q55" s="20" t="n">
        <v>1</v>
      </c>
      <c r="R55" s="19" t="inlineStr">
        <is>
          <t>No conflict between them is described.</t>
        </is>
      </c>
      <c r="S55" s="20" t="n">
        <v>5</v>
      </c>
      <c r="T55" s="5" t="inlineStr">
        <is>
          <t>Villain</t>
        </is>
      </c>
      <c r="U55" s="19" t="inlineStr">
        <is>
          <t>Shahani, who sent her after a diamond and who turns out to have kidnapped her as a child, is the couple's enemy.</t>
        </is>
      </c>
      <c r="V55" s="20" t="n">
        <v>3</v>
      </c>
      <c r="W55" s="19" t="inlineStr">
        <is>
          <t>Revenge defines Kaalia; the romance supplies light relief.</t>
        </is>
      </c>
      <c r="X55" s="20" t="n">
        <v>3</v>
      </c>
      <c r="Y55" s="20" t="n">
        <v>6</v>
      </c>
      <c r="Z55" s="20" t="n">
        <v>5</v>
      </c>
      <c r="AA55" s="20" t="n">
        <v>5</v>
      </c>
      <c r="AB55" s="20" t="n">
        <v>5</v>
      </c>
      <c r="AC55" s="19" t="inlineStr">
        <is>
          <t>Interpretive reading; no fetched review assesses this pairing. Parveen Babi's hidden-identity dancer supplies comic domestic scenes that the two play lightly; the revenge plot leaves the attraction undeveloped.</t>
        </is>
      </c>
      <c r="AD55" s="5" t="inlineStr">
        <is>
          <t>Yes</t>
        </is>
      </c>
      <c r="AE55" s="5" t="inlineStr">
        <is>
          <t>Unclear</t>
        </is>
      </c>
      <c r="AF55" s="5" t="inlineStr">
        <is>
          <t>Unclear</t>
        </is>
      </c>
      <c r="AG55" s="5" t="inlineStr">
        <is>
          <t>Partial</t>
        </is>
      </c>
      <c r="AH55" s="5" t="inlineStr">
        <is>
          <t>Unclear</t>
        </is>
      </c>
      <c r="AI55" s="5" t="inlineStr">
        <is>
          <t>Unclear</t>
        </is>
      </c>
      <c r="AJ55" s="5" t="inlineStr">
        <is>
          <t>Unclear</t>
        </is>
      </c>
      <c r="AK55" s="19" t="n"/>
      <c r="AL55" s="19" t="n"/>
      <c r="AM55" s="5" t="inlineStr">
        <is>
          <t>Not described in the fetched sources; Shalini is revealed as the jailer Raghuvir's kidnapped daughter.</t>
        </is>
      </c>
      <c r="AN55" s="5" t="inlineStr">
        <is>
          <t>Unclear</t>
        </is>
      </c>
      <c r="AO55" s="5" t="n"/>
      <c r="AP55" s="5" t="n"/>
      <c r="AQ55" s="19" t="inlineStr">
        <is>
          <t>Shalini is a 'bad girl' dancer with her own hidden identity. The romance adds comic domestic scenes rather than shaping Kaalia's revenge.</t>
        </is>
      </c>
      <c r="AR55" s="19" t="inlineStr">
        <is>
          <t>No professional review was fetched; a Letterboxd user review enjoys the sari and omelette scenes.</t>
        </is>
      </c>
      <c r="AS55" s="5" t="inlineStr">
        <is>
          <t>SOURCE-079; SOURCE-354</t>
        </is>
      </c>
      <c r="AT55" s="5" t="inlineStr">
        <is>
          <t>Low</t>
        </is>
      </c>
    </row>
    <row r="56" ht="94" customHeight="1">
      <c r="A56" s="15" t="inlineStr">
        <is>
          <t>PAIR-055</t>
        </is>
      </c>
      <c r="B56" s="18" t="inlineStr">
        <is>
          <t>FILM-083</t>
        </is>
      </c>
      <c r="C56" s="5" t="inlineStr">
        <is>
          <t>Satte Pe Satta</t>
        </is>
      </c>
      <c r="D56" s="17" t="n">
        <v>1982</v>
      </c>
      <c r="E56" s="5" t="inlineStr">
        <is>
          <t>Ravi Anand</t>
        </is>
      </c>
      <c r="F56" s="5" t="inlineStr">
        <is>
          <t>Hema Malini</t>
        </is>
      </c>
      <c r="G56" s="5" t="inlineStr">
        <is>
          <t>Indu</t>
        </is>
      </c>
      <c r="H56" s="5" t="inlineStr">
        <is>
          <t>Female lead</t>
        </is>
      </c>
      <c r="I56" s="5" t="inlineStr">
        <is>
          <t>Yes</t>
        </is>
      </c>
      <c r="J56" s="19" t="inlineStr">
        <is>
          <t>Genuine incompatibility gradually resolved</t>
        </is>
      </c>
      <c r="K56" s="5" t="inlineStr">
        <is>
          <t>Strangers</t>
        </is>
      </c>
      <c r="L56" s="5" t="inlineStr">
        <is>
          <t>Trying to persuade Nurse Sheela to marry his friend Shekhar, Ravi lectures the wrong woman, Indu (bachchansir blog).</t>
        </is>
      </c>
      <c r="M56" s="5" t="inlineStr">
        <is>
          <t>Ravi</t>
        </is>
      </c>
      <c r="N56" s="19" t="inlineStr">
        <is>
          <t>Indu dislikes his filth and manners, so Ravi shaves, dresses up and woos her, pretending he has only one younger brother.</t>
        </is>
      </c>
      <c r="O56" s="19" t="inlineStr">
        <is>
          <t>From disgust to affection; after the wedding she takes charge of the household and becomes pregnant.</t>
        </is>
      </c>
      <c r="P56" s="19" t="inlineStr">
        <is>
          <t>Ravi's uncouth ways and his concealment of five of his brothers.</t>
        </is>
      </c>
      <c r="Q56" s="20" t="n">
        <v>5</v>
      </c>
      <c r="R56" s="19" t="inlineStr">
        <is>
          <t>Her dislike before the wedding and the shock of his hidden brothers after it cause real friction.</t>
        </is>
      </c>
      <c r="S56" s="20" t="n">
        <v>7</v>
      </c>
      <c r="T56" s="5" t="inlineStr">
        <is>
          <t>Villain; Crime</t>
        </is>
      </c>
      <c r="U56" s="19" t="inlineStr">
        <is>
          <t>Ranjit Singh has Ravi kidnapped and replaced by his lookalike Babu.</t>
        </is>
      </c>
      <c r="V56" s="20" t="n">
        <v>6</v>
      </c>
      <c r="W56" s="19" t="inlineStr">
        <is>
          <t>Winning Indu drives the first half and transforms Ravi, but family comedy and the crime plot share the film.</t>
        </is>
      </c>
      <c r="X56" s="20" t="n">
        <v>6</v>
      </c>
      <c r="Y56" s="20" t="n">
        <v>6</v>
      </c>
      <c r="Z56" s="20" t="n">
        <v>7</v>
      </c>
      <c r="AA56" s="20" t="n">
        <v>7</v>
      </c>
      <c r="AB56" s="20" t="n">
        <v>7</v>
      </c>
      <c r="AC56" s="19" t="inlineStr">
        <is>
          <t>Interpretive reading; no fetched review assesses this pairing. Hema Malini's Indu takes charge of the household and of the film, and the reversal of the usual taming plot gives the pair genuinely combative, enjoyable playing.</t>
        </is>
      </c>
      <c r="AD56" s="5" t="inlineStr">
        <is>
          <t>Yes</t>
        </is>
      </c>
      <c r="AE56" s="5" t="inlineStr">
        <is>
          <t>Partial</t>
        </is>
      </c>
      <c r="AF56" s="5" t="inlineStr">
        <is>
          <t>Unclear</t>
        </is>
      </c>
      <c r="AG56" s="5" t="inlineStr">
        <is>
          <t>Yes</t>
        </is>
      </c>
      <c r="AH56" s="5" t="inlineStr">
        <is>
          <t>Yes</t>
        </is>
      </c>
      <c r="AI56" s="5" t="inlineStr">
        <is>
          <t>No</t>
        </is>
      </c>
      <c r="AJ56" s="5" t="inlineStr">
        <is>
          <t>Yes</t>
        </is>
      </c>
      <c r="AK56" s="19" t="inlineStr">
        <is>
          <t>Ravi grooms himself into a presentable suitor.</t>
        </is>
      </c>
      <c r="AL56" s="19" t="inlineStr">
        <is>
          <t>From a disapproving nurse to the mother figure who civilises seven brothers.</t>
        </is>
      </c>
      <c r="AM56" s="5" t="inlineStr">
        <is>
          <t>Reunited after Ravi defeats Ranjit.</t>
        </is>
      </c>
      <c r="AN56" s="5" t="inlineStr">
        <is>
          <t>Yes</t>
        </is>
      </c>
      <c r="AO56" s="5" t="inlineStr">
        <is>
          <t>Happy</t>
        </is>
      </c>
      <c r="AP56" s="5" t="n"/>
      <c r="AQ56" s="19" t="inlineStr">
        <is>
          <t>Indu civilises Ravi and his brothers, reversing the usual taming plot. The deception about the brothers is played for comedy, and her authority in the house brings order to the film.</t>
        </is>
      </c>
      <c r="AR56" s="19" t="inlineStr">
        <is>
          <t>Jagannath Dubashi (India Today, 1982) calls Bachchan and Hema Malini 'the first brother and the first bride' of the Seven Brides copy and says the wife 'soon sets house and brothers to rights'.</t>
        </is>
      </c>
      <c r="AS56" s="5" t="inlineStr">
        <is>
          <t>SOURCE-083; SOURCE-326; SOURCE-355</t>
        </is>
      </c>
      <c r="AT56" s="5" t="inlineStr">
        <is>
          <t>High</t>
        </is>
      </c>
    </row>
    <row r="57" ht="94" customHeight="1">
      <c r="A57" s="15" t="inlineStr">
        <is>
          <t>PAIR-056</t>
        </is>
      </c>
      <c r="B57" s="18" t="inlineStr">
        <is>
          <t>FILM-083</t>
        </is>
      </c>
      <c r="C57" s="5" t="inlineStr">
        <is>
          <t>Satte Pe Satta</t>
        </is>
      </c>
      <c r="D57" s="17" t="n">
        <v>1982</v>
      </c>
      <c r="E57" s="5" t="inlineStr">
        <is>
          <t>Babu</t>
        </is>
      </c>
      <c r="F57" s="5" t="inlineStr">
        <is>
          <t>Ranjeeta Kaur</t>
        </is>
      </c>
      <c r="G57" s="5" t="inlineStr">
        <is>
          <t>Seema Singh</t>
        </is>
      </c>
      <c r="H57" s="5" t="inlineStr">
        <is>
          <t>Second female lead</t>
        </is>
      </c>
      <c r="I57" s="5" t="inlineStr">
        <is>
          <t>Partial</t>
        </is>
      </c>
      <c r="J57" s="19" t="inlineStr">
        <is>
          <t>Relationship manipulated by outsiders</t>
        </is>
      </c>
      <c r="K57" s="5" t="inlineStr">
        <is>
          <t>Hired killer and intended victim</t>
        </is>
      </c>
      <c r="L57" s="5" t="inlineStr">
        <is>
          <t>Posing as Ravi at the farmhouse, Babu is about to stab Seema when the shock restores her ability to walk.</t>
        </is>
      </c>
      <c r="M57" s="5" t="inlineStr">
        <is>
          <t>Unclear</t>
        </is>
      </c>
      <c r="N57" s="19" t="inlineStr">
        <is>
          <t>Overcome with guilt at the family's happiness, Babu falls in love with Seema, who falls for him too.</t>
        </is>
      </c>
      <c r="O57" s="19" t="inlineStr">
        <is>
          <t>Redemptive love; Seema loses the use of her legs again when he tries to leave.</t>
        </is>
      </c>
      <c r="P57" s="19" t="inlineStr">
        <is>
          <t>Babu's mission to murder her.</t>
        </is>
      </c>
      <c r="Q57" s="20" t="n">
        <v>7</v>
      </c>
      <c r="R57" s="19" t="inlineStr">
        <is>
          <t>He begins as her would-be murderer, even though she does not know it.</t>
        </is>
      </c>
      <c r="S57" s="20" t="n">
        <v>7</v>
      </c>
      <c r="T57" s="5" t="inlineStr">
        <is>
          <t>Villain; Crime</t>
        </is>
      </c>
      <c r="U57" s="19" t="inlineStr">
        <is>
          <t>Seema's uncle Ranjit Singh hires Babu to kill her for her inheritance.</t>
        </is>
      </c>
      <c r="V57" s="20" t="n">
        <v>5</v>
      </c>
      <c r="W57" s="19" t="inlineStr">
        <is>
          <t>Love is what redeems Babu, but it arrives late in the film.</t>
        </is>
      </c>
      <c r="X57" s="20" t="n">
        <v>4</v>
      </c>
      <c r="Y57" s="20" t="n">
        <v>3</v>
      </c>
      <c r="Z57" s="20" t="n">
        <v>6</v>
      </c>
      <c r="AA57" s="20" t="n">
        <v>3</v>
      </c>
      <c r="AB57" s="20" t="n">
        <v>4</v>
      </c>
      <c r="AC57" s="19" t="inlineStr">
        <is>
          <t>Interpretive reading; no fetched review assesses this pairing. The redemptive-love premise is asserted rather than played, and Ranjeeta Kaur's recovery depends entirely on him, which leaves little exchange between the two.</t>
        </is>
      </c>
      <c r="AD57" s="5" t="inlineStr">
        <is>
          <t>Unclear</t>
        </is>
      </c>
      <c r="AE57" s="5" t="inlineStr">
        <is>
          <t>Yes</t>
        </is>
      </c>
      <c r="AF57" s="5" t="inlineStr">
        <is>
          <t>Unclear</t>
        </is>
      </c>
      <c r="AG57" s="5" t="inlineStr">
        <is>
          <t>Yes</t>
        </is>
      </c>
      <c r="AH57" s="5" t="inlineStr">
        <is>
          <t>Partial</t>
        </is>
      </c>
      <c r="AI57" s="5" t="inlineStr">
        <is>
          <t>Partial</t>
        </is>
      </c>
      <c r="AJ57" s="5" t="inlineStr">
        <is>
          <t>Partial</t>
        </is>
      </c>
      <c r="AK57" s="19" t="inlineStr">
        <is>
          <t>From hired killer to penitent lover who helps rescue Ravi.</t>
        </is>
      </c>
      <c r="AL57" s="19" t="inlineStr">
        <is>
          <t>From a wheelchair-bound heiress to a woman who walks again.</t>
        </is>
      </c>
      <c r="AM57" s="5" t="inlineStr">
        <is>
          <t>Babu uses his dagger to make her stand up from her wheelchair, and they stay together.</t>
        </is>
      </c>
      <c r="AN57" s="5" t="inlineStr">
        <is>
          <t>Unclear</t>
        </is>
      </c>
      <c r="AO57" s="5" t="inlineStr">
        <is>
          <t>Happy</t>
        </is>
      </c>
      <c r="AP57" s="5" t="n"/>
      <c r="AQ57" s="19" t="inlineStr">
        <is>
          <t>The romance redeems the double: Babu's love turns the murder plot into a cure. Because Seema's recovery depends on him, she has little agency of her own.</t>
        </is>
      </c>
      <c r="AR57" s="19" t="inlineStr">
        <is>
          <t>Dubashi (India Today, 1982) says Babu 'falls for her with a thud'; Rediff (2003) says he 'finds love with the very lady he was sent to kill'.</t>
        </is>
      </c>
      <c r="AS57" s="5" t="inlineStr">
        <is>
          <t>SOURCE-083; SOURCE-326; SOURCE-329</t>
        </is>
      </c>
      <c r="AT57" s="5" t="inlineStr">
        <is>
          <t>Medium</t>
        </is>
      </c>
    </row>
    <row r="58" ht="94" customHeight="1">
      <c r="A58" s="15" t="inlineStr">
        <is>
          <t>PAIR-057</t>
        </is>
      </c>
      <c r="B58" s="18" t="inlineStr">
        <is>
          <t>FILM-084</t>
        </is>
      </c>
      <c r="C58" s="5" t="inlineStr">
        <is>
          <t>Bemisal</t>
        </is>
      </c>
      <c r="D58" s="17" t="n">
        <v>1982</v>
      </c>
      <c r="E58" s="5" t="inlineStr">
        <is>
          <t>Dr. Sudhir Roy</t>
        </is>
      </c>
      <c r="F58" s="5" t="inlineStr">
        <is>
          <t>Raakhee</t>
        </is>
      </c>
      <c r="G58" s="5" t="inlineStr">
        <is>
          <t>Kavita Chaturvedi (née Goel)</t>
        </is>
      </c>
      <c r="H58" s="5" t="inlineStr">
        <is>
          <t>Female lead</t>
        </is>
      </c>
      <c r="I58" s="5" t="inlineStr">
        <is>
          <t>Yes</t>
        </is>
      </c>
      <c r="J58" s="19" t="inlineStr">
        <is>
          <t>Romance subordinate to another genre</t>
        </is>
      </c>
      <c r="K58" s="5" t="inlineStr">
        <is>
          <t>Strangers met on holiday</t>
        </is>
      </c>
      <c r="L58" s="5" t="inlineStr">
        <is>
          <t>Sudhir and Prashant meet Kavita Goel on holiday and keep seeing her.</t>
        </is>
      </c>
      <c r="M58" s="5" t="inlineStr">
        <is>
          <t>Unclear</t>
        </is>
      </c>
      <c r="N58" s="19" t="inlineStr">
        <is>
          <t>Though interested himself, Sudhir recommends Prashant to her; when she asks why he will not marry her, he cites his brother's mental illness and his criminal past.</t>
        </is>
      </c>
      <c r="O58" s="19" t="inlineStr">
        <is>
          <t>Suppressed attraction turned into protective friendship.</t>
        </is>
      </c>
      <c r="P58" s="19" t="inlineStr">
        <is>
          <t>Sudhir's refusal to marry her.</t>
        </is>
      </c>
      <c r="Q58" s="20" t="n">
        <v>2</v>
      </c>
      <c r="R58" s="19" t="inlineStr">
        <is>
          <t>Her question and his refusal are handled calmly; no quarrel is described.</t>
        </is>
      </c>
      <c r="S58" s="20" t="n">
        <v>5</v>
      </c>
      <c r="T58" s="5" t="inlineStr">
        <is>
          <t>Illness; Existing relationship; Other</t>
        </is>
      </c>
      <c r="U58" s="19" t="inlineStr">
        <is>
          <t>His fear of hereditary mental illness, his past as a thief, and Prashant's claim on Kavita.</t>
        </is>
      </c>
      <c r="V58" s="20" t="n">
        <v>3</v>
      </c>
      <c r="W58" s="19" t="inlineStr">
        <is>
          <t>Sudhir's defining trait is self-sacrifice for his foster family, not romance.</t>
        </is>
      </c>
      <c r="X58" s="20" t="n">
        <v>4</v>
      </c>
      <c r="Y58" s="20" t="n">
        <v>7</v>
      </c>
      <c r="Z58" s="20" t="n">
        <v>4</v>
      </c>
      <c r="AA58" s="20" t="n">
        <v>5</v>
      </c>
      <c r="AB58" s="20" t="n">
        <v>5</v>
      </c>
      <c r="AC58" s="19" t="inlineStr">
        <is>
          <t>Interpretive reading; no fetched review assesses this pairing. Raakhee and Bachchan play suppressed attraction turned to friendship with restraint, but the film exists to show his self-denial, so the pairing is kept deliberately cool.</t>
        </is>
      </c>
      <c r="AD58" s="5" t="inlineStr">
        <is>
          <t>Unclear</t>
        </is>
      </c>
      <c r="AE58" s="5" t="inlineStr">
        <is>
          <t>No</t>
        </is>
      </c>
      <c r="AF58" s="5" t="inlineStr">
        <is>
          <t>Unclear</t>
        </is>
      </c>
      <c r="AG58" s="5" t="inlineStr">
        <is>
          <t>No</t>
        </is>
      </c>
      <c r="AH58" s="5" t="inlineStr">
        <is>
          <t>Yes</t>
        </is>
      </c>
      <c r="AI58" s="5" t="inlineStr">
        <is>
          <t>Yes</t>
        </is>
      </c>
      <c r="AJ58" s="5" t="inlineStr">
        <is>
          <t>Partial</t>
        </is>
      </c>
      <c r="AK58" s="19" t="n"/>
      <c r="AL58" s="19" t="n"/>
      <c r="AM58" s="5" t="inlineStr">
        <is>
          <t>Kavita marries Prashant; Sudhir remains the family's protector and takes the blame for Prashant's crime.</t>
        </is>
      </c>
      <c r="AN58" s="5" t="inlineStr">
        <is>
          <t>No</t>
        </is>
      </c>
      <c r="AO58" s="5" t="inlineStr">
        <is>
          <t>Unresolved</t>
        </is>
      </c>
      <c r="AP58" s="5" t="n"/>
      <c r="AQ58" s="19" t="inlineStr">
        <is>
          <t>Giving up Kavita is the first of Sudhir's sacrifices for the family that adopted him. The romance exists to show his self-denial.</t>
        </is>
      </c>
      <c r="AR58" s="19" t="inlineStr">
        <is>
          <t>No fetched review assesses the pairing.</t>
        </is>
      </c>
      <c r="AS58" s="5" t="inlineStr">
        <is>
          <t>SOURCE-084</t>
        </is>
      </c>
      <c r="AT58" s="5" t="inlineStr">
        <is>
          <t>Medium</t>
        </is>
      </c>
    </row>
    <row r="59" ht="94" customHeight="1">
      <c r="A59" s="15" t="inlineStr">
        <is>
          <t>PAIR-058</t>
        </is>
      </c>
      <c r="B59" s="18" t="inlineStr">
        <is>
          <t>FILM-085</t>
        </is>
      </c>
      <c r="C59" s="5" t="inlineStr">
        <is>
          <t>Desh Premee</t>
        </is>
      </c>
      <c r="D59" s="17" t="n">
        <v>1982</v>
      </c>
      <c r="E59" s="5" t="inlineStr">
        <is>
          <t>Raju</t>
        </is>
      </c>
      <c r="F59" s="5" t="inlineStr">
        <is>
          <t>Hema Malini</t>
        </is>
      </c>
      <c r="G59" s="5" t="inlineStr">
        <is>
          <t>Asha</t>
        </is>
      </c>
      <c r="H59" s="5" t="inlineStr">
        <is>
          <t>Female lead</t>
        </is>
      </c>
      <c r="I59" s="5" t="inlineStr">
        <is>
          <t>Yes</t>
        </is>
      </c>
      <c r="J59" s="19" t="inlineStr">
        <is>
          <t>Romance subordinate to another genre</t>
        </is>
      </c>
      <c r="K59" s="5" t="inlineStr">
        <is>
          <t>Strangers thrown together in a group wedding</t>
        </is>
      </c>
      <c r="L59" s="5" t="inlineStr">
        <is>
          <t>Running from the police, Raju hides in a group wedding beside Asha, a cabaret dancer fleeing a cruel stepbrother (Memsaabstory).</t>
        </is>
      </c>
      <c r="M59" s="5" t="inlineStr">
        <is>
          <t>Asha</t>
        </is>
      </c>
      <c r="N59" s="19" t="inlineStr">
        <is>
          <t>Raju wants her gone, but she treats the accidental wedding as a lifelong commitment and follows him singing 'Jaoji Jao'; he spends the wedding night with her in a seedy hotel and disappears before she wakes.</t>
        </is>
      </c>
      <c r="O59" s="19" t="inlineStr">
        <is>
          <t>Her determined devotion against his evasion.</t>
        </is>
      </c>
      <c r="P59" s="19" t="inlineStr">
        <is>
          <t>Raju's desertion after the wedding night.</t>
        </is>
      </c>
      <c r="Q59" s="20" t="n">
        <v>6</v>
      </c>
      <c r="R59" s="19" t="inlineStr">
        <is>
          <t>He abandons her while she insists on the marriage.</t>
        </is>
      </c>
      <c r="S59" s="20" t="n">
        <v>4</v>
      </c>
      <c r="T59" s="5" t="inlineStr">
        <is>
          <t>Family; Crime</t>
        </is>
      </c>
      <c r="U59" s="19" t="inlineStr">
        <is>
          <t>Her cruel stepbrother and Raju's criminal life with Pratap Singh.</t>
        </is>
      </c>
      <c r="V59" s="20" t="n">
        <v>2</v>
      </c>
      <c r="W59" s="19" t="inlineStr">
        <is>
          <t>Raju is a rogue who evades commitment; romance is incidental to his crimes.</t>
        </is>
      </c>
      <c r="X59" s="20" t="n">
        <v>3</v>
      </c>
      <c r="Y59" s="20" t="n">
        <v>3</v>
      </c>
      <c r="Z59" s="20" t="n">
        <v>3</v>
      </c>
      <c r="AA59" s="20" t="n">
        <v>6</v>
      </c>
      <c r="AB59" s="20" t="n">
        <v>4</v>
      </c>
      <c r="AC59" s="19" t="inlineStr">
        <is>
          <t>Interpretive reading; no fetched review assesses this pairing. The comic pursuit makes Hema Malini the aggressor and Bachchan the evader, which is played for laughs; the desertion afterwards gives the pair nothing warmer to build on.</t>
        </is>
      </c>
      <c r="AD59" s="5" t="inlineStr">
        <is>
          <t>Yes</t>
        </is>
      </c>
      <c r="AE59" s="5" t="inlineStr">
        <is>
          <t>Partial</t>
        </is>
      </c>
      <c r="AF59" s="5" t="inlineStr">
        <is>
          <t>Unclear</t>
        </is>
      </c>
      <c r="AG59" s="5" t="inlineStr">
        <is>
          <t>Partial</t>
        </is>
      </c>
      <c r="AH59" s="5" t="inlineStr">
        <is>
          <t>Yes</t>
        </is>
      </c>
      <c r="AI59" s="5" t="inlineStr">
        <is>
          <t>Unclear</t>
        </is>
      </c>
      <c r="AJ59" s="5" t="inlineStr">
        <is>
          <t>Unclear</t>
        </is>
      </c>
      <c r="AK59" s="19" t="n"/>
      <c r="AL59" s="19" t="n"/>
      <c r="AM59" s="5" t="inlineStr">
        <is>
          <t>Not described in the fetched sources; Memsaabstory asks whether Asha will ever find her new husband.</t>
        </is>
      </c>
      <c r="AN59" s="5" t="inlineStr">
        <is>
          <t>Unclear</t>
        </is>
      </c>
      <c r="AO59" s="5" t="n"/>
      <c r="AP59" s="5" t="n"/>
      <c r="AQ59" s="19" t="inlineStr">
        <is>
          <t>The comic 'marriage' makes Asha the pursuer and Raju the cad. His desertion after the wedding night is played lightly within the patriotic melodrama.</t>
        </is>
      </c>
      <c r="AR59" s="19" t="inlineStr">
        <is>
          <t>No fetched review assesses the pairing.</t>
        </is>
      </c>
      <c r="AS59" s="5" t="inlineStr">
        <is>
          <t>SOURCE-085; SOURCE-350</t>
        </is>
      </c>
      <c r="AT59" s="5" t="inlineStr">
        <is>
          <t>Low</t>
        </is>
      </c>
    </row>
    <row r="60" ht="94" customHeight="1">
      <c r="A60" s="15" t="inlineStr">
        <is>
          <t>PAIR-059</t>
        </is>
      </c>
      <c r="B60" s="18" t="inlineStr">
        <is>
          <t>FILM-086</t>
        </is>
      </c>
      <c r="C60" s="5" t="inlineStr">
        <is>
          <t>Namak Halaal</t>
        </is>
      </c>
      <c r="D60" s="17" t="n">
        <v>1982</v>
      </c>
      <c r="E60" s="5" t="inlineStr">
        <is>
          <t>Arjun Singh</t>
        </is>
      </c>
      <c r="F60" s="5" t="inlineStr">
        <is>
          <t>Smita Patil</t>
        </is>
      </c>
      <c r="G60" s="5" t="inlineStr">
        <is>
          <t>Poonam</t>
        </is>
      </c>
      <c r="H60" s="5" t="inlineStr">
        <is>
          <t>Female lead</t>
        </is>
      </c>
      <c r="I60" s="5" t="inlineStr">
        <is>
          <t>Yes</t>
        </is>
      </c>
      <c r="J60" s="19" t="inlineStr">
        <is>
          <t>Romance subordinate to another genre</t>
        </is>
      </c>
      <c r="K60" s="5" t="inlineStr">
        <is>
          <t>Strangers</t>
        </is>
      </c>
      <c r="L60" s="5" t="inlineStr">
        <is>
          <t>At the five-star hotel where Arjun works as a bellboy.</t>
        </is>
      </c>
      <c r="M60" s="5" t="inlineStr">
        <is>
          <t>Unclear</t>
        </is>
      </c>
      <c r="N60" s="19" t="inlineStr">
        <is>
          <t>They fall in love; the rain duet 'Aaj Rapat Jaayen To' is their best-known song.</t>
        </is>
      </c>
      <c r="O60" s="19" t="inlineStr">
        <is>
          <t>Mutual affection; the fetched sources say little more.</t>
        </is>
      </c>
      <c r="P60" s="19" t="inlineStr">
        <is>
          <t>None described.</t>
        </is>
      </c>
      <c r="Q60" s="20" t="n">
        <v>0</v>
      </c>
      <c r="R60" s="19" t="inlineStr">
        <is>
          <t>No conflict between the couple is described.</t>
        </is>
      </c>
      <c r="S60" s="20" t="n">
        <v>3</v>
      </c>
      <c r="T60" s="5" t="inlineStr">
        <is>
          <t>Villain</t>
        </is>
      </c>
      <c r="U60" s="19" t="inlineStr">
        <is>
          <t>Ranjit's goons kidnap the families, including those close to Arjun, in the finale.</t>
        </is>
      </c>
      <c r="V60" s="20" t="n">
        <v>3</v>
      </c>
      <c r="W60" s="19" t="inlineStr">
        <is>
          <t>Arjun's loyalty to Raja and his comic persona dominate; the romance is a side-strand.</t>
        </is>
      </c>
      <c r="X60" s="20" t="n">
        <v>3</v>
      </c>
      <c r="Y60" s="20" t="n">
        <v>7</v>
      </c>
      <c r="Z60" s="20" t="n">
        <v>6</v>
      </c>
      <c r="AA60" s="20" t="n">
        <v>3</v>
      </c>
      <c r="AB60" s="20" t="n">
        <v>5</v>
      </c>
      <c r="AC60" s="19" t="inlineStr">
        <is>
          <t>Interpretive reading; no fetched review assesses this pairing. Smita Patil was uncomfortable with the song-and-dance register and needed persuading to perform the rain song, and the pairing stays conventional against Bachchan's comic energy.</t>
        </is>
      </c>
      <c r="AD60" s="5" t="inlineStr">
        <is>
          <t>Unclear</t>
        </is>
      </c>
      <c r="AE60" s="5" t="inlineStr">
        <is>
          <t>No</t>
        </is>
      </c>
      <c r="AF60" s="5" t="inlineStr">
        <is>
          <t>Unclear</t>
        </is>
      </c>
      <c r="AG60" s="5" t="inlineStr">
        <is>
          <t>No</t>
        </is>
      </c>
      <c r="AH60" s="5" t="inlineStr">
        <is>
          <t>Unclear</t>
        </is>
      </c>
      <c r="AI60" s="5" t="inlineStr">
        <is>
          <t>No</t>
        </is>
      </c>
      <c r="AJ60" s="5" t="inlineStr">
        <is>
          <t>Unclear</t>
        </is>
      </c>
      <c r="AK60" s="19" t="n"/>
      <c r="AL60" s="19" t="n"/>
      <c r="AM60" s="5" t="inlineStr">
        <is>
          <t>Arjun marries Poonam at the end.</t>
        </is>
      </c>
      <c r="AN60" s="5" t="inlineStr">
        <is>
          <t>Yes</t>
        </is>
      </c>
      <c r="AO60" s="5" t="inlineStr">
        <is>
          <t>Happy</t>
        </is>
      </c>
      <c r="AP60" s="5" t="inlineStr">
        <is>
          <t>Aaj Rapat Jaayen To</t>
        </is>
      </c>
      <c r="AQ60" s="19" t="inlineStr">
        <is>
          <t>Poonam is a conventional heroine in a loyalty-and-comedy film. Off screen, Smita Patil, known for art-house work, was uncomfortable with the song-and-dance role and needed Bachchan's persuasion to perform the rain song.</t>
        </is>
      </c>
      <c r="AR60" s="19" t="inlineStr">
        <is>
          <t>ThePrint (2024) reports that Patil went home and cried after shooting 'Aaj Rapat Jaayen To', and quotes Bachchan's 2016 blog saying she was uncomfortable throughout; the Indian Express (2022) says he put her at ease.</t>
        </is>
      </c>
      <c r="AS60" s="5" t="inlineStr">
        <is>
          <t>SOURCE-086; SOURCE-330; SOURCE-331</t>
        </is>
      </c>
      <c r="AT60" s="5" t="inlineStr">
        <is>
          <t>Medium</t>
        </is>
      </c>
    </row>
    <row r="61" ht="79" customHeight="1">
      <c r="A61" s="15" t="inlineStr">
        <is>
          <t>PAIR-060</t>
        </is>
      </c>
      <c r="B61" s="18" t="inlineStr">
        <is>
          <t>FILM-087</t>
        </is>
      </c>
      <c r="C61" s="5" t="inlineStr">
        <is>
          <t>Khud-Daar</t>
        </is>
      </c>
      <c r="D61" s="17" t="n">
        <v>1982</v>
      </c>
      <c r="E61" s="5" t="inlineStr">
        <is>
          <t>Govind Srivastava</t>
        </is>
      </c>
      <c r="F61" s="5" t="inlineStr">
        <is>
          <t>Parveen Babi</t>
        </is>
      </c>
      <c r="G61" s="5" t="inlineStr">
        <is>
          <t>Mary</t>
        </is>
      </c>
      <c r="H61" s="5" t="inlineStr">
        <is>
          <t>Female lead</t>
        </is>
      </c>
      <c r="I61" s="5" t="inlineStr">
        <is>
          <t>Yes</t>
        </is>
      </c>
      <c r="J61" s="19" t="inlineStr">
        <is>
          <t>Romance subordinate to another genre</t>
        </is>
      </c>
      <c r="K61" s="5" t="inlineStr">
        <is>
          <t>Unclear</t>
        </is>
      </c>
      <c r="L61" s="5" t="inlineStr">
        <is>
          <t>Not described in the fetched sources.</t>
        </is>
      </c>
      <c r="M61" s="5" t="inlineStr">
        <is>
          <t>Mary</t>
        </is>
      </c>
      <c r="N61" s="19" t="inlineStr">
        <is>
          <t>Mary, a Christian woman in the illicit liquor trade, gives it up to win Govind over (India Today).</t>
        </is>
      </c>
      <c r="O61" s="19" t="inlineStr">
        <is>
          <t>Reform through love: Govind's values change her.</t>
        </is>
      </c>
      <c r="P61" s="19" t="inlineStr">
        <is>
          <t>Her illicit liquor business against his honesty.</t>
        </is>
      </c>
      <c r="Q61" s="20" t="n">
        <v>3</v>
      </c>
      <c r="R61" s="19" t="inlineStr">
        <is>
          <t>The clash of values is resolved by her giving up the trade.</t>
        </is>
      </c>
      <c r="S61" s="20" t="n">
        <v>0</v>
      </c>
      <c r="T61" s="5" t="n"/>
      <c r="U61" s="19" t="inlineStr">
        <is>
          <t>No external obstacle to the couple is described.</t>
        </is>
      </c>
      <c r="V61" s="20" t="n">
        <v>2</v>
      </c>
      <c r="W61" s="19" t="inlineStr">
        <is>
          <t>Govind's role centres on his brothers and his pride; the romance is minor.</t>
        </is>
      </c>
      <c r="X61" s="20" t="n">
        <v>2</v>
      </c>
      <c r="Y61" s="20" t="n">
        <v>6</v>
      </c>
      <c r="Z61" s="20" t="n">
        <v>4</v>
      </c>
      <c r="AA61" s="20" t="n">
        <v>5</v>
      </c>
      <c r="AB61" s="20" t="n">
        <v>4</v>
      </c>
      <c r="AC61" s="19" t="inlineStr">
        <is>
          <t>Interpretive reading; no fetched review assesses this pairing. Parveen Babi's Mary is one of the people the hero reforms, and the fetched sources give the romance no development beyond her change of trade.</t>
        </is>
      </c>
      <c r="AD61" s="5" t="inlineStr">
        <is>
          <t>Unclear</t>
        </is>
      </c>
      <c r="AE61" s="5" t="inlineStr">
        <is>
          <t>Unclear</t>
        </is>
      </c>
      <c r="AF61" s="5" t="inlineStr">
        <is>
          <t>Unclear</t>
        </is>
      </c>
      <c r="AG61" s="5" t="inlineStr">
        <is>
          <t>Unclear</t>
        </is>
      </c>
      <c r="AH61" s="5" t="inlineStr">
        <is>
          <t>Unclear</t>
        </is>
      </c>
      <c r="AI61" s="5" t="inlineStr">
        <is>
          <t>Partial</t>
        </is>
      </c>
      <c r="AJ61" s="5" t="inlineStr">
        <is>
          <t>Unclear</t>
        </is>
      </c>
      <c r="AK61" s="19" t="n"/>
      <c r="AL61" s="19" t="inlineStr">
        <is>
          <t>Gives up the illicit liquor trade to win Govind.</t>
        </is>
      </c>
      <c r="AM61" s="5" t="inlineStr">
        <is>
          <t>Not described in the fetched sources.</t>
        </is>
      </c>
      <c r="AN61" s="5" t="inlineStr">
        <is>
          <t>Unclear</t>
        </is>
      </c>
      <c r="AO61" s="5" t="n"/>
      <c r="AP61" s="5" t="n"/>
      <c r="AQ61" s="19" t="inlineStr">
        <is>
          <t>Mary is one of the people the hero reforms; in the fetched sources her change of trade is the romance's whole arc.</t>
        </is>
      </c>
      <c r="AR61" s="19" t="inlineStr">
        <is>
          <t>S. Venkat Narayan (India Today, 1982) counts Parveen Babi's character among those Bachchan's hero 'goes about reforming'.</t>
        </is>
      </c>
      <c r="AS61" s="5" t="inlineStr">
        <is>
          <t>SOURCE-087; SOURCE-327</t>
        </is>
      </c>
      <c r="AT61" s="5" t="inlineStr">
        <is>
          <t>Low</t>
        </is>
      </c>
    </row>
    <row r="62" ht="79" customHeight="1">
      <c r="A62" s="15" t="inlineStr">
        <is>
          <t>PAIR-061</t>
        </is>
      </c>
      <c r="B62" s="18" t="inlineStr">
        <is>
          <t>FILM-088</t>
        </is>
      </c>
      <c r="C62" s="5" t="inlineStr">
        <is>
          <t>Shakti</t>
        </is>
      </c>
      <c r="D62" s="17" t="n">
        <v>1982</v>
      </c>
      <c r="E62" s="5" t="inlineStr">
        <is>
          <t>Vijay Kumar</t>
        </is>
      </c>
      <c r="F62" s="5" t="inlineStr">
        <is>
          <t>Smita Patil</t>
        </is>
      </c>
      <c r="G62" s="5" t="inlineStr">
        <is>
          <t>Roma Devi</t>
        </is>
      </c>
      <c r="H62" s="5" t="inlineStr">
        <is>
          <t>Female lead</t>
        </is>
      </c>
      <c r="I62" s="5" t="inlineStr">
        <is>
          <t>Yes</t>
        </is>
      </c>
      <c r="J62" s="19" t="inlineStr">
        <is>
          <t>Romance subordinate to another genre</t>
        </is>
      </c>
      <c r="K62" s="5" t="inlineStr">
        <is>
          <t>Strangers</t>
        </is>
      </c>
      <c r="L62" s="5" t="inlineStr">
        <is>
          <t>Vijay rescues Roma from four men trying to molest her.</t>
        </is>
      </c>
      <c r="M62" s="5" t="inlineStr">
        <is>
          <t>Unclear</t>
        </is>
      </c>
      <c r="N62" s="19" t="inlineStr">
        <is>
          <t>They grow close; after his father throws him out, Vijay moves in with Roma without marrying her, and marries her when she becomes pregnant.</t>
        </is>
      </c>
      <c r="O62" s="19" t="inlineStr">
        <is>
          <t>Roma is his refuge from the estrangement with his father.</t>
        </is>
      </c>
      <c r="P62" s="19" t="inlineStr">
        <is>
          <t>None described between them.</t>
        </is>
      </c>
      <c r="Q62" s="20" t="n">
        <v>1</v>
      </c>
      <c r="R62" s="19" t="inlineStr">
        <is>
          <t>No disagreement between the couple is described.</t>
        </is>
      </c>
      <c r="S62" s="20" t="n">
        <v>8</v>
      </c>
      <c r="T62" s="5" t="inlineStr">
        <is>
          <t>Family; Crime; Villain</t>
        </is>
      </c>
      <c r="U62" s="19" t="inlineStr">
        <is>
          <t>His father's hostility, J.K.'s gang, a murder frame-up and finally Vijay's death at his father's hands.</t>
        </is>
      </c>
      <c r="V62" s="20" t="n">
        <v>3</v>
      </c>
      <c r="W62" s="19" t="inlineStr">
        <is>
          <t>The father-son conflict defines Vijay; Roma is a steady presence rather than his motive.</t>
        </is>
      </c>
      <c r="X62" s="20" t="n">
        <v>3</v>
      </c>
      <c r="Y62" s="20" t="n">
        <v>7</v>
      </c>
      <c r="Z62" s="20" t="n">
        <v>6</v>
      </c>
      <c r="AA62" s="20" t="n">
        <v>5</v>
      </c>
      <c r="AB62" s="20" t="n">
        <v>6</v>
      </c>
      <c r="AC62" s="19" t="inlineStr">
        <is>
          <t>Interpretive reading; no fetched review assesses this pairing. Smita Patil gives Roma a grounded warmth that makes her the refuge the film needs her to be, though the father-son conflict crowds the pairing out.</t>
        </is>
      </c>
      <c r="AD62" s="5" t="inlineStr">
        <is>
          <t>Unclear</t>
        </is>
      </c>
      <c r="AE62" s="5" t="inlineStr">
        <is>
          <t>No</t>
        </is>
      </c>
      <c r="AF62" s="5" t="inlineStr">
        <is>
          <t>Partial</t>
        </is>
      </c>
      <c r="AG62" s="5" t="inlineStr">
        <is>
          <t>No</t>
        </is>
      </c>
      <c r="AH62" s="5" t="inlineStr">
        <is>
          <t>Yes</t>
        </is>
      </c>
      <c r="AI62" s="5" t="inlineStr">
        <is>
          <t>Unclear</t>
        </is>
      </c>
      <c r="AJ62" s="5" t="inlineStr">
        <is>
          <t>Unclear</t>
        </is>
      </c>
      <c r="AK62" s="19" t="n"/>
      <c r="AL62" s="19" t="inlineStr">
        <is>
          <t>From a single woman living alone to Vijay's wife and the mother of Ravi.</t>
        </is>
      </c>
      <c r="AM62" s="5" t="inlineStr">
        <is>
          <t>Married; Vijay is killed by his father, and Ashwini takes Roma in (bachchansir blog).</t>
        </is>
      </c>
      <c r="AN62" s="5" t="inlineStr">
        <is>
          <t>Yes</t>
        </is>
      </c>
      <c r="AO62" s="5" t="inlineStr">
        <is>
          <t>Tragic</t>
        </is>
      </c>
      <c r="AP62" s="5" t="n"/>
      <c r="AQ62" s="19" t="inlineStr">
        <is>
          <t>Roma gives Vijay the home he has lost. The couple live together before marrying, and the pregnancy prompts the wedding, but the film's emotional centre is father and son.</t>
        </is>
      </c>
      <c r="AR62" s="19" t="inlineStr">
        <is>
          <t>No fetched review assesses the pairing.</t>
        </is>
      </c>
      <c r="AS62" s="5" t="inlineStr">
        <is>
          <t>SOURCE-088; SOURCE-356</t>
        </is>
      </c>
      <c r="AT62" s="5" t="inlineStr">
        <is>
          <t>Medium</t>
        </is>
      </c>
    </row>
    <row r="63" ht="79" customHeight="1">
      <c r="A63" s="15" t="inlineStr">
        <is>
          <t>PAIR-062</t>
        </is>
      </c>
      <c r="B63" s="18" t="inlineStr">
        <is>
          <t>FILM-091</t>
        </is>
      </c>
      <c r="C63" s="5" t="inlineStr">
        <is>
          <t>Andha Kanoon</t>
        </is>
      </c>
      <c r="D63" s="17" t="n">
        <v>1983</v>
      </c>
      <c r="E63" s="5" t="inlineStr">
        <is>
          <t>Jan Nissar Akhtar Khan</t>
        </is>
      </c>
      <c r="F63" s="5" t="inlineStr">
        <is>
          <t>Madhavi</t>
        </is>
      </c>
      <c r="G63" s="5" t="inlineStr">
        <is>
          <t>Zakhiya Khan</t>
        </is>
      </c>
      <c r="H63" s="5" t="inlineStr">
        <is>
          <t>Extended special appearance</t>
        </is>
      </c>
      <c r="I63" s="5" t="inlineStr">
        <is>
          <t>No</t>
        </is>
      </c>
      <c r="J63" s="19" t="inlineStr">
        <is>
          <t>Tragic lovers</t>
        </is>
      </c>
      <c r="K63" s="5" t="inlineStr">
        <is>
          <t>Married couple with a young daughter</t>
        </is>
      </c>
      <c r="L63" s="5" t="inlineStr">
        <is>
          <t>Already married when the story of Khan's past begins; the fetched sources do not show how they met.</t>
        </is>
      </c>
      <c r="M63" s="5" t="inlineStr">
        <is>
          <t>Not described in the fetched sources</t>
        </is>
      </c>
      <c r="N63" s="19" t="inlineStr">
        <is>
          <t>Marital affection; India Today describes a comic song in which he tries in vain to coax a kiss on the cheek from her.</t>
        </is>
      </c>
      <c r="O63" s="19" t="inlineStr">
        <is>
          <t>Playful, affectionate domesticity, cut short by his imprisonment.</t>
        </is>
      </c>
      <c r="P63" s="19" t="inlineStr">
        <is>
          <t>None between them; the tragedy is imposed from outside.</t>
        </is>
      </c>
      <c r="Q63" s="20" t="n">
        <v>1</v>
      </c>
      <c r="R63" s="19" t="inlineStr">
        <is>
          <t>Only her teasing refusal of a kiss in the song.</t>
        </is>
      </c>
      <c r="S63" s="20" t="n">
        <v>10</v>
      </c>
      <c r="T63" s="5" t="inlineStr">
        <is>
          <t>Villain; Crime</t>
        </is>
      </c>
      <c r="U63" s="19" t="inlineStr">
        <is>
          <t>Ram Gupta's staged death sends Khan to prison, and while he is away she is assaulted and kills herself and their daughter.</t>
        </is>
      </c>
      <c r="V63" s="20" t="n">
        <v>3</v>
      </c>
      <c r="W63" s="19" t="inlineStr">
        <is>
          <t>A fond, teasing husband in one song; the role is defined by grief and revenge.</t>
        </is>
      </c>
      <c r="X63" s="20" t="n">
        <v>2</v>
      </c>
      <c r="Y63" s="20" t="n">
        <v>8</v>
      </c>
      <c r="Z63" s="20" t="n">
        <v>5</v>
      </c>
      <c r="AA63" s="20" t="n">
        <v>2</v>
      </c>
      <c r="AB63" s="20" t="n">
        <v>4</v>
      </c>
      <c r="AC63" s="19" t="inlineStr">
        <is>
          <t>Interpretive reading; no fetched review assesses this pairing. One playful song establishes the marriage before the film destroys it; Madhavi is given affection to play but almost no time in which to play it.</t>
        </is>
      </c>
      <c r="AD63" s="5" t="inlineStr">
        <is>
          <t>Yes</t>
        </is>
      </c>
      <c r="AE63" s="5" t="inlineStr">
        <is>
          <t>No</t>
        </is>
      </c>
      <c r="AF63" s="5" t="inlineStr">
        <is>
          <t>No</t>
        </is>
      </c>
      <c r="AG63" s="5" t="inlineStr">
        <is>
          <t>No</t>
        </is>
      </c>
      <c r="AH63" s="5" t="inlineStr">
        <is>
          <t>Yes</t>
        </is>
      </c>
      <c r="AI63" s="5" t="inlineStr">
        <is>
          <t>No</t>
        </is>
      </c>
      <c r="AJ63" s="5" t="inlineStr">
        <is>
          <t>Unclear</t>
        </is>
      </c>
      <c r="AK63" s="19" t="inlineStr">
        <is>
          <t>Her death turns him from an honest officer into an avenger.</t>
        </is>
      </c>
      <c r="AL63" s="19" t="inlineStr">
        <is>
          <t>None; she is a victim whose death drives his story.</t>
        </is>
      </c>
      <c r="AM63" s="5" t="inlineStr">
        <is>
          <t>She kills herself and their daughter while he is in prison.</t>
        </is>
      </c>
      <c r="AN63" s="5" t="inlineStr">
        <is>
          <t>Yes</t>
        </is>
      </c>
      <c r="AO63" s="5" t="inlineStr">
        <is>
          <t>Tragic</t>
        </is>
      </c>
      <c r="AP63" s="5" t="inlineStr">
        <is>
          <t>A comic song in which he coaxes his wife for a kiss (India Today does not name it).</t>
        </is>
      </c>
      <c r="AQ63" s="19" t="inlineStr">
        <is>
          <t>The marriage is sketched in one playful song and exists mainly to be destroyed: Zakhiya's assault and suicide turn Khan's wrongful imprisonment into a personal vendetta. A modern reading would note that her suffering serves only to motivate his revenge.</t>
        </is>
      </c>
      <c r="AR63" s="19" t="inlineStr">
        <is>
          <t>India Today (1983) singled out Bachchan's comic flair in the song in which he cajoles his wife 'in vain to plant a kiss on his cheek', and said the film would have done as well 'with less violence, fewer rapes and bedroom scenes'.</t>
        </is>
      </c>
      <c r="AS63" s="5" t="inlineStr">
        <is>
          <t>SOURCE-090; SOURCE-366</t>
        </is>
      </c>
      <c r="AT63" s="5" t="inlineStr">
        <is>
          <t>Medium</t>
        </is>
      </c>
    </row>
    <row r="64" ht="94" customHeight="1">
      <c r="A64" s="15" t="inlineStr">
        <is>
          <t>PAIR-063</t>
        </is>
      </c>
      <c r="B64" s="18" t="inlineStr">
        <is>
          <t>FILM-092</t>
        </is>
      </c>
      <c r="C64" s="5" t="inlineStr">
        <is>
          <t>Mahaan</t>
        </is>
      </c>
      <c r="D64" s="17" t="n">
        <v>1983</v>
      </c>
      <c r="E64" s="5" t="inlineStr">
        <is>
          <t>Guru Singh</t>
        </is>
      </c>
      <c r="F64" s="5" t="inlineStr">
        <is>
          <t>Zeenat Aman</t>
        </is>
      </c>
      <c r="G64" s="5" t="inlineStr">
        <is>
          <t>Rita</t>
        </is>
      </c>
      <c r="H64" s="5" t="inlineStr">
        <is>
          <t>Female lead</t>
        </is>
      </c>
      <c r="I64" s="5" t="inlineStr">
        <is>
          <t>Partial</t>
        </is>
      </c>
      <c r="J64" s="19" t="inlineStr">
        <is>
          <t>Romance subordinate to another genre</t>
        </is>
      </c>
      <c r="K64" s="5" t="inlineStr">
        <is>
          <t>Strangers; she recruits him for a pretend marriage</t>
        </is>
      </c>
      <c r="L64" s="5" t="inlineStr">
        <is>
          <t>Rita comes to Guru for help, asking him to stage a fake marriage to satisfy her grandfather Rai Sahab's insistence (Talking Sid).</t>
        </is>
      </c>
      <c r="M64" s="5" t="inlineStr">
        <is>
          <t>Rita</t>
        </is>
      </c>
      <c r="N64" s="19" t="inlineStr">
        <is>
          <t>A staged marriage that turns into real love on her side; Wikipedia says Guru is 'pursued by Rita'.</t>
        </is>
      </c>
      <c r="O64" s="19" t="inlineStr">
        <is>
          <t>Comic; she moves from using him as a front to loving him.</t>
        </is>
      </c>
      <c r="P64" s="19" t="inlineStr">
        <is>
          <t>The pretence at the heart of their arrangement.</t>
        </is>
      </c>
      <c r="Q64" s="20" t="n">
        <v>2</v>
      </c>
      <c r="R64" s="19" t="inlineStr">
        <is>
          <t>No sourced quarrel beyond the pretence itself.</t>
        </is>
      </c>
      <c r="S64" s="20" t="n">
        <v>3</v>
      </c>
      <c r="T64" s="5" t="inlineStr">
        <is>
          <t>Family</t>
        </is>
      </c>
      <c r="U64" s="19" t="inlineStr">
        <is>
          <t>Her grandfather's insistence on her marriage prompts the pretence; the sources describe no active opposition to the couple.</t>
        </is>
      </c>
      <c r="V64" s="20" t="n">
        <v>3</v>
      </c>
      <c r="W64" s="19" t="inlineStr">
        <is>
          <t>Guru is the comic twin; the sources give him no romantic initiative.</t>
        </is>
      </c>
      <c r="X64" s="20" t="n">
        <v>3</v>
      </c>
      <c r="Y64" s="20" t="n">
        <v>6</v>
      </c>
      <c r="Z64" s="20" t="n">
        <v>4</v>
      </c>
      <c r="AA64" s="20" t="n">
        <v>7</v>
      </c>
      <c r="AB64" s="20" t="n">
        <v>5</v>
      </c>
      <c r="AC64" s="19" t="inlineStr">
        <is>
          <t>Interpretive reading; no fetched review assesses this pairing. Zeenat Aman drives the staged-marriage comedy and plays it with spirit, but the sources say little about Bachchan's side of it, so the exchange is one-directional.</t>
        </is>
      </c>
      <c r="AD64" s="5" t="inlineStr">
        <is>
          <t>Unclear</t>
        </is>
      </c>
      <c r="AE64" s="5" t="inlineStr">
        <is>
          <t>Unclear</t>
        </is>
      </c>
      <c r="AF64" s="5" t="inlineStr">
        <is>
          <t>Unclear</t>
        </is>
      </c>
      <c r="AG64" s="5" t="inlineStr">
        <is>
          <t>Yes</t>
        </is>
      </c>
      <c r="AH64" s="5" t="inlineStr">
        <is>
          <t>Unclear</t>
        </is>
      </c>
      <c r="AI64" s="5" t="inlineStr">
        <is>
          <t>Unclear</t>
        </is>
      </c>
      <c r="AJ64" s="5" t="inlineStr">
        <is>
          <t>Partial</t>
        </is>
      </c>
      <c r="AK64" s="19" t="n"/>
      <c r="AL64" s="19" t="inlineStr">
        <is>
          <t>She moves from staging a marriage to falling in love with Guru.</t>
        </is>
      </c>
      <c r="AM64" s="5" t="inlineStr">
        <is>
          <t>Not described in the fetched sources.</t>
        </is>
      </c>
      <c r="AN64" s="5" t="inlineStr">
        <is>
          <t>Unclear</t>
        </is>
      </c>
      <c r="AO64" s="5" t="n"/>
      <c r="AP64" s="5" t="n"/>
      <c r="AQ64" s="19" t="inlineStr">
        <is>
          <t>Rita drives this subplot: she stages a marriage with the carefree performer Guru to manage her grandfather, then falls for him. The sources say little about Guru's feelings, and the pairing is one strand of a family-reunion melodrama.</t>
        </is>
      </c>
      <c r="AR64" s="19" t="inlineStr">
        <is>
          <t>No fetched review assesses the pairing. A search-result summary mentions over-the-top Bachchan–Zeenat scenes, but no fetched page confirms it.</t>
        </is>
      </c>
      <c r="AS64" s="5" t="inlineStr">
        <is>
          <t>SOURCE-091; SOURCE-376</t>
        </is>
      </c>
      <c r="AT64" s="5" t="inlineStr">
        <is>
          <t>Low</t>
        </is>
      </c>
    </row>
    <row r="65" ht="94" customHeight="1">
      <c r="A65" s="15" t="inlineStr">
        <is>
          <t>PAIR-064</t>
        </is>
      </c>
      <c r="B65" s="18" t="inlineStr">
        <is>
          <t>FILM-092</t>
        </is>
      </c>
      <c r="C65" s="5" t="inlineStr">
        <is>
          <t>Mahaan</t>
        </is>
      </c>
      <c r="D65" s="17" t="n">
        <v>1983</v>
      </c>
      <c r="E65" s="5" t="inlineStr">
        <is>
          <t>Inspector Shankar Singh</t>
        </is>
      </c>
      <c r="F65" s="5" t="inlineStr">
        <is>
          <t>Parveen Babi</t>
        </is>
      </c>
      <c r="G65" s="5" t="inlineStr">
        <is>
          <t>Manju</t>
        </is>
      </c>
      <c r="H65" s="5" t="inlineStr">
        <is>
          <t>Female lead</t>
        </is>
      </c>
      <c r="I65" s="5" t="inlineStr">
        <is>
          <t>Partial</t>
        </is>
      </c>
      <c r="J65" s="19" t="inlineStr">
        <is>
          <t>Romance subordinate to another genre</t>
        </is>
      </c>
      <c r="K65" s="5" t="inlineStr">
        <is>
          <t>Disputed: Talking Sid has her raised in Janki's household with Shankar; Wikipedia makes her Rana Ranveer's adopted daughter, who meets Shankar as a stranger</t>
        </is>
      </c>
      <c r="L65" s="5" t="inlineStr">
        <is>
          <t>Wikipedia says Manju meets and falls in love with Shankar, unaware that he is her adoptive father's long-lost son; Talking Sid says she is an orphan cared for by Janki.</t>
        </is>
      </c>
      <c r="M65" s="5" t="inlineStr">
        <is>
          <t>Manju</t>
        </is>
      </c>
      <c r="N65" s="19" t="inlineStr">
        <is>
          <t>Her love for Shankar is stated; the fetched sources describe no courtship scenes.</t>
        </is>
      </c>
      <c r="O65" s="19" t="inlineStr">
        <is>
          <t>Not described beyond Manju's love.</t>
        </is>
      </c>
      <c r="P65" s="19" t="inlineStr">
        <is>
          <t>Not described in the fetched sources.</t>
        </is>
      </c>
      <c r="Q65" s="20" t="n">
        <v>1</v>
      </c>
      <c r="R65" s="19" t="inlineStr">
        <is>
          <t>No sourced conflict between them.</t>
        </is>
      </c>
      <c r="S65" s="20" t="n">
        <v>3</v>
      </c>
      <c r="T65" s="5" t="inlineStr">
        <is>
          <t>Family; Fate</t>
        </is>
      </c>
      <c r="U65" s="19" t="inlineStr">
        <is>
          <t>Hidden family ties complicate the match: she is linked to the father Shankar believes lost, but the sources describe no active opposition.</t>
        </is>
      </c>
      <c r="V65" s="20" t="n">
        <v>2</v>
      </c>
      <c r="W65" s="19" t="inlineStr">
        <is>
          <t>Talking Sid calls Shankar the angry-young-man twin; no romantic role is described.</t>
        </is>
      </c>
      <c r="X65" s="20" t="n">
        <v>2</v>
      </c>
      <c r="Y65" s="20" t="n">
        <v>6</v>
      </c>
      <c r="Z65" s="20" t="n">
        <v>3</v>
      </c>
      <c r="AA65" s="20" t="n">
        <v>4</v>
      </c>
      <c r="AB65" s="20" t="n">
        <v>3</v>
      </c>
      <c r="AC65" s="19" t="inlineStr">
        <is>
          <t>Interpretive reading; no fetched review assesses this pairing. The sources describe no development at all beyond Manju's love, and Parveen Babi's role is a connective device between the film's two halves.</t>
        </is>
      </c>
      <c r="AD65" s="5" t="inlineStr">
        <is>
          <t>Unclear</t>
        </is>
      </c>
      <c r="AE65" s="5" t="inlineStr">
        <is>
          <t>Unclear</t>
        </is>
      </c>
      <c r="AF65" s="5" t="inlineStr">
        <is>
          <t>Unclear</t>
        </is>
      </c>
      <c r="AG65" s="5" t="inlineStr">
        <is>
          <t>Unclear</t>
        </is>
      </c>
      <c r="AH65" s="5" t="inlineStr">
        <is>
          <t>Unclear</t>
        </is>
      </c>
      <c r="AI65" s="5" t="inlineStr">
        <is>
          <t>Unclear</t>
        </is>
      </c>
      <c r="AJ65" s="5" t="inlineStr">
        <is>
          <t>Unclear</t>
        </is>
      </c>
      <c r="AK65" s="19" t="n"/>
      <c r="AL65" s="19" t="n"/>
      <c r="AM65" s="5" t="inlineStr">
        <is>
          <t>Not described in the fetched sources.</t>
        </is>
      </c>
      <c r="AN65" s="5" t="inlineStr">
        <is>
          <t>Unclear</t>
        </is>
      </c>
      <c r="AO65" s="5" t="n"/>
      <c r="AP65" s="5" t="n"/>
      <c r="AQ65" s="19" t="inlineStr">
        <is>
          <t>Manju's love for Shankar links the two halves of the separated family, but the sources disagree about her background and describe no development of the romance.</t>
        </is>
      </c>
      <c r="AR65" s="19" t="inlineStr">
        <is>
          <t>No fetched review assesses the pairing.</t>
        </is>
      </c>
      <c r="AS65" s="5" t="inlineStr">
        <is>
          <t>SOURCE-091; SOURCE-376</t>
        </is>
      </c>
      <c r="AT65" s="5" t="inlineStr">
        <is>
          <t>Low</t>
        </is>
      </c>
    </row>
    <row r="66" ht="79" customHeight="1">
      <c r="A66" s="15" t="inlineStr">
        <is>
          <t>PAIR-065</t>
        </is>
      </c>
      <c r="B66" s="18" t="inlineStr">
        <is>
          <t>FILM-094</t>
        </is>
      </c>
      <c r="C66" s="5" t="inlineStr">
        <is>
          <t>Coolie</t>
        </is>
      </c>
      <c r="D66" s="17" t="n">
        <v>1983</v>
      </c>
      <c r="E66" s="5" t="inlineStr">
        <is>
          <t>Iqbal Khan</t>
        </is>
      </c>
      <c r="F66" s="5" t="inlineStr">
        <is>
          <t>Rati Agnihotri</t>
        </is>
      </c>
      <c r="G66" s="5" t="inlineStr">
        <is>
          <t>Julie D'Costa</t>
        </is>
      </c>
      <c r="H66" s="5" t="inlineStr">
        <is>
          <t>Female lead</t>
        </is>
      </c>
      <c r="I66" s="5" t="inlineStr">
        <is>
          <t>Yes</t>
        </is>
      </c>
      <c r="J66" s="19" t="inlineStr">
        <is>
          <t>Playful conflict masking attraction</t>
        </is>
      </c>
      <c r="K66" s="5" t="inlineStr">
        <is>
          <t>Strangers from opposite classes: a porter and a wealthy heiress</t>
        </is>
      </c>
      <c r="L66" s="5" t="inlineStr">
        <is>
          <t>When the coolies crash her engagement party to Vicky, Iqbal carries Julie off as a hostage; she escapes after tying him up (MemsaabStory).</t>
        </is>
      </c>
      <c r="M66" s="5" t="inlineStr">
        <is>
          <t>Iqbal, by carrying her off; MemsaabStory calls it 'love at first sight'</t>
        </is>
      </c>
      <c r="N66" s="19" t="inlineStr">
        <is>
          <t>A comic abduction and escape, then romance while she resists her guardian's marriage plan.</t>
        </is>
      </c>
      <c r="O66" s="19" t="inlineStr">
        <is>
          <t>Mutual attraction with playful sparring; she keeps her own aim of avenging her father.</t>
        </is>
      </c>
      <c r="P66" s="19" t="inlineStr">
        <is>
          <t>Her engagement to Vicky, and her mistaken belief that Iqbal's father Aslam killed her father.</t>
        </is>
      </c>
      <c r="Q66" s="20" t="n">
        <v>3</v>
      </c>
      <c r="R66" s="19" t="inlineStr">
        <is>
          <t>The hostage-taking and escape are played as sparring, and her attempt on Aslam threatens Iqbal's family, though the sources do not say it sets her against Iqbal.</t>
        </is>
      </c>
      <c r="S66" s="20" t="n">
        <v>6</v>
      </c>
      <c r="T66" s="5" t="inlineStr">
        <is>
          <t>Existing relationship; Villain</t>
        </is>
      </c>
      <c r="U66" s="19" t="inlineStr">
        <is>
          <t>Her guardian Puri pushes her to marry Vicky for her fortune, and Zafar Khan's frame-up makes her target Iqbal's father.</t>
        </is>
      </c>
      <c r="V66" s="20" t="n">
        <v>5</v>
      </c>
      <c r="W66" s="19" t="inlineStr">
        <is>
          <t>Iqbal courts Julie with swagger, but the workers' cause and his mother dominate the role.</t>
        </is>
      </c>
      <c r="X66" s="20" t="n">
        <v>3</v>
      </c>
      <c r="Y66" s="20" t="n">
        <v>4</v>
      </c>
      <c r="Z66" s="20" t="n">
        <v>6</v>
      </c>
      <c r="AA66" s="20" t="n">
        <v>6</v>
      </c>
      <c r="AB66" s="20" t="n">
        <v>5</v>
      </c>
      <c r="AC66" s="19" t="inlineStr">
        <is>
          <t>Interpretive reading; no fetched review assesses this pairing. The comic abduction premise sits badly, but Rati Agnihotri's Julie has her own revenge to pursue, and the sparring between them is played with energy.</t>
        </is>
      </c>
      <c r="AD66" s="5" t="inlineStr">
        <is>
          <t>Yes</t>
        </is>
      </c>
      <c r="AE66" s="5" t="inlineStr">
        <is>
          <t>Partial</t>
        </is>
      </c>
      <c r="AF66" s="5" t="inlineStr">
        <is>
          <t>Unclear</t>
        </is>
      </c>
      <c r="AG66" s="5" t="inlineStr">
        <is>
          <t>Partial</t>
        </is>
      </c>
      <c r="AH66" s="5" t="inlineStr">
        <is>
          <t>Unclear</t>
        </is>
      </c>
      <c r="AI66" s="5" t="inlineStr">
        <is>
          <t>Unclear</t>
        </is>
      </c>
      <c r="AJ66" s="5" t="inlineStr">
        <is>
          <t>Unclear</t>
        </is>
      </c>
      <c r="AK66" s="19" t="n"/>
      <c r="AL66" s="19" t="inlineStr">
        <is>
          <t>She drops her vendetta when Aslam explains that Zafar killed her father.</t>
        </is>
      </c>
      <c r="AM66" s="5" t="inlineStr">
        <is>
          <t>Not described in the fetched sources; the film ends with Iqbal's recovery and his family's reunion.</t>
        </is>
      </c>
      <c r="AN66" s="5" t="inlineStr">
        <is>
          <t>Unclear</t>
        </is>
      </c>
      <c r="AO66" s="5" t="n"/>
      <c r="AP66" s="5" t="n"/>
      <c r="AQ66" s="19" t="inlineStr">
        <is>
          <t>The romance begins with a comic abduction framed as love at first sight, which a modern reading would question. Julie is more than a prize: she resists her guardian's mercenary match and pursues her own revenge, which briefly turns her against Iqbal's father.</t>
        </is>
      </c>
      <c r="AR66" s="19" t="inlineStr">
        <is>
          <t>No fetched review assesses the pairing.</t>
        </is>
      </c>
      <c r="AS66" s="5" t="inlineStr">
        <is>
          <t>SOURCE-093; SOURCE-373</t>
        </is>
      </c>
      <c r="AT66" s="5" t="inlineStr">
        <is>
          <t>Low</t>
        </is>
      </c>
    </row>
    <row r="67" ht="94" customHeight="1">
      <c r="A67" s="15" t="inlineStr">
        <is>
          <t>PAIR-066</t>
        </is>
      </c>
      <c r="B67" s="18" t="inlineStr">
        <is>
          <t>FILM-098</t>
        </is>
      </c>
      <c r="C67" s="5" t="inlineStr">
        <is>
          <t>Inquilaab</t>
        </is>
      </c>
      <c r="D67" s="17" t="n">
        <v>1984</v>
      </c>
      <c r="E67" s="5" t="inlineStr">
        <is>
          <t>Amarnath (Amar)</t>
        </is>
      </c>
      <c r="F67" s="5" t="inlineStr">
        <is>
          <t>Sridevi</t>
        </is>
      </c>
      <c r="G67" s="5" t="inlineStr">
        <is>
          <t>Asha</t>
        </is>
      </c>
      <c r="H67" s="5" t="inlineStr">
        <is>
          <t>Female lead</t>
        </is>
      </c>
      <c r="I67" s="5" t="inlineStr">
        <is>
          <t>Yes</t>
        </is>
      </c>
      <c r="J67" s="19" t="inlineStr">
        <is>
          <t>Relationship damaged by mistrust</t>
        </is>
      </c>
      <c r="K67" s="5" t="inlineStr">
        <is>
          <t>Strangers; he is a police officer, she the only daughter of the tycoon Seetharam</t>
        </is>
      </c>
      <c r="L67" s="5" t="inlineStr">
        <is>
          <t>Wikipedia says only that Amar meets Asha and they fall for each other.</t>
        </is>
      </c>
      <c r="M67" s="5" t="inlineStr">
        <is>
          <t>Not described in the fetched sources</t>
        </is>
      </c>
      <c r="N67" s="19" t="inlineStr">
        <is>
          <t>Mutual attraction, followed by Amar persuading her father Seetharam to accept the match.</t>
        </is>
      </c>
      <c r="O67" s="19" t="inlineStr">
        <is>
          <t>A loving marriage that breaks when Asha misreads Amar's collaboration with the syndicate.</t>
        </is>
      </c>
      <c r="P67" s="19" t="inlineStr">
        <is>
          <t>Asha's belief that Amar has become corrupt, when he is being blackmailed by her own father's syndicate.</t>
        </is>
      </c>
      <c r="Q67" s="20" t="n">
        <v>6</v>
      </c>
      <c r="R67" s="19" t="inlineStr">
        <is>
          <t>She leaves him with their newborn child, a serious rupture rooted in mistrust.</t>
        </is>
      </c>
      <c r="S67" s="20" t="n">
        <v>8</v>
      </c>
      <c r="T67" s="5" t="inlineStr">
        <is>
          <t>Family; Crime; War or politics</t>
        </is>
      </c>
      <c r="U67" s="19" t="inlineStr">
        <is>
          <t>Her father and Amar's political mentor run the syndicate that blackmails him, and Amar ultimately kills her father.</t>
        </is>
      </c>
      <c r="V67" s="20" t="n">
        <v>3</v>
      </c>
      <c r="W67" s="19" t="inlineStr">
        <is>
          <t>Romance is one strand of a political revenge story; Amar is defined by his public role.</t>
        </is>
      </c>
      <c r="X67" s="20" t="n">
        <v>4</v>
      </c>
      <c r="Y67" s="20" t="n">
        <v>5</v>
      </c>
      <c r="Z67" s="20" t="n">
        <v>6</v>
      </c>
      <c r="AA67" s="20" t="n">
        <v>6</v>
      </c>
      <c r="AB67" s="20" t="n">
        <v>5</v>
      </c>
      <c r="AC67" s="19" t="inlineStr">
        <is>
          <t>Interpretive reading; no fetched review assesses this pairing. Sridevi plays the misreading and the estrangement credibly, though the marriage's warmth is established briefly and the film is more interested in the syndicate plot.</t>
        </is>
      </c>
      <c r="AD67" s="5" t="inlineStr">
        <is>
          <t>Unclear</t>
        </is>
      </c>
      <c r="AE67" s="5" t="inlineStr">
        <is>
          <t>Yes</t>
        </is>
      </c>
      <c r="AF67" s="5" t="inlineStr">
        <is>
          <t>Unclear</t>
        </is>
      </c>
      <c r="AG67" s="5" t="inlineStr">
        <is>
          <t>Yes</t>
        </is>
      </c>
      <c r="AH67" s="5" t="inlineStr">
        <is>
          <t>Yes</t>
        </is>
      </c>
      <c r="AI67" s="5" t="inlineStr">
        <is>
          <t>Unclear</t>
        </is>
      </c>
      <c r="AJ67" s="5" t="inlineStr">
        <is>
          <t>No</t>
        </is>
      </c>
      <c r="AK67" s="19" t="inlineStr">
        <is>
          <t>Heartbroken by the separation, he resigns from the police and enters politics.</t>
        </is>
      </c>
      <c r="AL67" s="19" t="inlineStr">
        <is>
          <t>She learns of her father's crimes and the blackmail, and reconciles with Amar.</t>
        </is>
      </c>
      <c r="AM67" s="5" t="inlineStr">
        <is>
          <t>They reconcile, but Amar surrenders to the police after killing the syndicate.</t>
        </is>
      </c>
      <c r="AN67" s="5" t="inlineStr">
        <is>
          <t>Yes</t>
        </is>
      </c>
      <c r="AO67" s="5" t="inlineStr">
        <is>
          <t>Unresolved</t>
        </is>
      </c>
      <c r="AP67" s="5" t="n"/>
      <c r="AQ67" s="19" t="inlineStr">
        <is>
          <t>The marriage is caught between Amar's duty and a syndicate run by Asha's father. She leaves because she misreads his compromises, and the reconciliation comes only after he has killed her father, a cost the sources do not examine. The bachchansir blog gives a different account of her discovery.</t>
        </is>
      </c>
      <c r="AR67" s="19" t="inlineStr">
        <is>
          <t>No fetched review assesses the pairing.</t>
        </is>
      </c>
      <c r="AS67" s="5" t="inlineStr">
        <is>
          <t>SOURCE-095; SOURCE-381</t>
        </is>
      </c>
      <c r="AT67" s="5" t="inlineStr">
        <is>
          <t>Low</t>
        </is>
      </c>
    </row>
    <row r="68" ht="94" customHeight="1">
      <c r="A68" s="15" t="inlineStr">
        <is>
          <t>PAIR-067</t>
        </is>
      </c>
      <c r="B68" s="18" t="inlineStr">
        <is>
          <t>FILM-099</t>
        </is>
      </c>
      <c r="C68" s="5" t="inlineStr">
        <is>
          <t>Sharaabi</t>
        </is>
      </c>
      <c r="D68" s="17" t="n">
        <v>1984</v>
      </c>
      <c r="E68" s="5" t="inlineStr">
        <is>
          <t>Vicky Kapoor</t>
        </is>
      </c>
      <c r="F68" s="5" t="inlineStr">
        <is>
          <t>Jaya Prada</t>
        </is>
      </c>
      <c r="G68" s="5" t="inlineStr">
        <is>
          <t>Meena</t>
        </is>
      </c>
      <c r="H68" s="5" t="inlineStr">
        <is>
          <t>Female lead</t>
        </is>
      </c>
      <c r="I68" s="5" t="inlineStr">
        <is>
          <t>Yes</t>
        </is>
      </c>
      <c r="J68" s="19" t="inlineStr">
        <is>
          <t>United couple versus external world</t>
        </is>
      </c>
      <c r="K68" s="5" t="inlineStr">
        <is>
          <t>Strangers from opposite classes: an industrialist's heir and a poor dancer</t>
        </is>
      </c>
      <c r="L68" s="5" t="inlineStr">
        <is>
          <t>Vicky meets Meena, a professional dancer and the daughter of a poor blind man, and falls in love with her.</t>
        </is>
      </c>
      <c r="M68" s="5" t="inlineStr">
        <is>
          <t>Vicky</t>
        </is>
      </c>
      <c r="N68" s="19" t="inlineStr">
        <is>
          <t>Gifts and attention, which her greedy agent Natwar steals from her.</t>
        </is>
      </c>
      <c r="O68" s="19" t="inlineStr">
        <is>
          <t>Devoted and protective; he defies his father for her.</t>
        </is>
      </c>
      <c r="P68" s="19" t="inlineStr">
        <is>
          <t>Natwar frames Vicky with another woman, but the sources do not say that the frame-up turns Meena against him.</t>
        </is>
      </c>
      <c r="Q68" s="20" t="n">
        <v>2</v>
      </c>
      <c r="R68" s="19" t="inlineStr">
        <is>
          <t>No quarrel between them is described.</t>
        </is>
      </c>
      <c r="S68" s="20" t="n">
        <v>9</v>
      </c>
      <c r="T68" s="5" t="inlineStr">
        <is>
          <t>Class; Family; Villain</t>
        </is>
      </c>
      <c r="U68" s="19" t="inlineStr">
        <is>
          <t>His father rejects a poor bride and disowns him; Natwar harasses and kidnaps her; Govardhandas pays to have her killed, and her death is faked.</t>
        </is>
      </c>
      <c r="V68" s="20" t="n">
        <v>6</v>
      </c>
      <c r="W68" s="19" t="inlineStr">
        <is>
          <t>His love for Meena is one of Vicky's main drives, alongside his bond with Phoolchand and his conflict with his father.</t>
        </is>
      </c>
      <c r="X68" s="20" t="n">
        <v>5</v>
      </c>
      <c r="Y68" s="20" t="n">
        <v>7</v>
      </c>
      <c r="Z68" s="20" t="n">
        <v>6</v>
      </c>
      <c r="AA68" s="20" t="n">
        <v>3</v>
      </c>
      <c r="AB68" s="20" t="n">
        <v>6</v>
      </c>
      <c r="AC68" s="19" t="inlineStr">
        <is>
          <t>Interpretive reading; no fetched review assesses this pairing. Jaya Prada's Meena is the object of Vicky's defiance more than a partner in it, but the two play the class romance with enough tenderness to anchor the film's sentiment.</t>
        </is>
      </c>
      <c r="AD68" s="5" t="inlineStr">
        <is>
          <t>Unclear</t>
        </is>
      </c>
      <c r="AE68" s="5" t="inlineStr">
        <is>
          <t>No</t>
        </is>
      </c>
      <c r="AF68" s="5" t="inlineStr">
        <is>
          <t>Unclear</t>
        </is>
      </c>
      <c r="AG68" s="5" t="inlineStr">
        <is>
          <t>Yes</t>
        </is>
      </c>
      <c r="AH68" s="5" t="inlineStr">
        <is>
          <t>Yes</t>
        </is>
      </c>
      <c r="AI68" s="5" t="inlineStr">
        <is>
          <t>Yes</t>
        </is>
      </c>
      <c r="AJ68" s="5" t="inlineStr">
        <is>
          <t>No</t>
        </is>
      </c>
      <c r="AK68" s="19" t="inlineStr">
        <is>
          <t>Love for Meena, and Phoolchand's death, push him to give up alcohol.</t>
        </is>
      </c>
      <c r="AL68" s="19" t="inlineStr">
        <is>
          <t>Not described in the fetched sources.</t>
        </is>
      </c>
      <c r="AM68" s="5" t="inlineStr">
        <is>
          <t>Abdul returns Meena alive, and Amarnath welcomes her into the family.</t>
        </is>
      </c>
      <c r="AN68" s="5" t="inlineStr">
        <is>
          <t>Yes</t>
        </is>
      </c>
      <c r="AO68" s="5" t="inlineStr">
        <is>
          <t>Happy</t>
        </is>
      </c>
      <c r="AP68" s="5" t="n"/>
      <c r="AQ68" s="19" t="inlineStr">
        <is>
          <t>A class romance in which Vicky chooses a poor dancer over his father's money. Nearly all the obstacles are external—his father's snobbery and the schemers who exploit it—so the romance mostly tests Vicky's loyalty, while Meena has little say in her own fate.</t>
        </is>
      </c>
      <c r="AR68" s="19" t="inlineStr">
        <is>
          <t>No fetched review assesses the pairing.</t>
        </is>
      </c>
      <c r="AS68" s="5" t="inlineStr">
        <is>
          <t>SOURCE-096</t>
        </is>
      </c>
      <c r="AT68" s="5" t="inlineStr">
        <is>
          <t>Medium</t>
        </is>
      </c>
    </row>
    <row r="69" ht="94" customHeight="1">
      <c r="A69" s="15" t="inlineStr">
        <is>
          <t>PAIR-068</t>
        </is>
      </c>
      <c r="B69" s="18" t="inlineStr">
        <is>
          <t>FILM-102</t>
        </is>
      </c>
      <c r="C69" s="5" t="inlineStr">
        <is>
          <t>Geraftaar</t>
        </is>
      </c>
      <c r="D69" s="17" t="n">
        <v>1985</v>
      </c>
      <c r="E69" s="5" t="inlineStr">
        <is>
          <t>Inspector Karan Kumar Khanna</t>
        </is>
      </c>
      <c r="F69" s="5" t="inlineStr">
        <is>
          <t>Madhavi</t>
        </is>
      </c>
      <c r="G69" s="5" t="inlineStr">
        <is>
          <t>Inspector Geeta Sinha</t>
        </is>
      </c>
      <c r="H69" s="5" t="inlineStr">
        <is>
          <t>Supporting</t>
        </is>
      </c>
      <c r="I69" s="5" t="inlineStr">
        <is>
          <t>No</t>
        </is>
      </c>
      <c r="J69" s="19" t="inlineStr">
        <is>
          <t>Romance subordinate to another genre</t>
        </is>
      </c>
      <c r="K69" s="5" t="inlineStr">
        <is>
          <t>Fellow police inspectors</t>
        </is>
      </c>
      <c r="L69" s="5" t="inlineStr">
        <is>
          <t>Geeta is Karan's colleague; Hussein's mother urges him to propose to her, and he does.</t>
        </is>
      </c>
      <c r="M69" s="5" t="inlineStr">
        <is>
          <t>Karan, at Hussein's mother's urging</t>
        </is>
      </c>
      <c r="N69" s="19" t="inlineStr">
        <is>
          <t>A proposal, followed by Karan rescuing Geeta and Hussein's mother from jewellery-shop robbers.</t>
        </is>
      </c>
      <c r="O69" s="19" t="inlineStr">
        <is>
          <t>Warm and teasing within a trio of Karan, Geeta and Hussein, who is her rakhi brother.</t>
        </is>
      </c>
      <c r="P69" s="19" t="inlineStr">
        <is>
          <t>Geeta cautions them against abusing their uniforms, and her brother Vijay belongs to the gang Karan fights.</t>
        </is>
      </c>
      <c r="Q69" s="20" t="n">
        <v>3</v>
      </c>
      <c r="R69" s="19" t="inlineStr">
        <is>
          <t>A brief argument over police methods.</t>
        </is>
      </c>
      <c r="S69" s="20" t="n">
        <v>8</v>
      </c>
      <c r="T69" s="5" t="inlineStr">
        <is>
          <t>Family; Villain; Crime</t>
        </is>
      </c>
      <c r="U69" s="19" t="inlineStr">
        <is>
          <t>Her brother Vijay helps murder Hussein and Karan burns him to death in revenge; her father, the Police Commissioner, warns Karan off and later nearly shoots him.</t>
        </is>
      </c>
      <c r="V69" s="20" t="n">
        <v>2</v>
      </c>
      <c r="W69" s="19" t="inlineStr">
        <is>
          <t>A single proposal in a story about revenge and a lost family.</t>
        </is>
      </c>
      <c r="X69" s="20" t="n">
        <v>2</v>
      </c>
      <c r="Y69" s="20" t="n">
        <v>6</v>
      </c>
      <c r="Z69" s="20" t="n">
        <v>5</v>
      </c>
      <c r="AA69" s="20" t="n">
        <v>5</v>
      </c>
      <c r="AB69" s="20" t="n">
        <v>4</v>
      </c>
      <c r="AC69" s="19" t="inlineStr">
        <is>
          <t>Interpretive reading; no fetched review assesses this pairing. A small romance inside a revenge plot; the sources do not say how Geeta responds to the killing, so the pairing's most consequential moment goes unplayed.</t>
        </is>
      </c>
      <c r="AD69" s="5" t="inlineStr">
        <is>
          <t>Yes</t>
        </is>
      </c>
      <c r="AE69" s="5" t="inlineStr">
        <is>
          <t>Partial</t>
        </is>
      </c>
      <c r="AF69" s="5" t="inlineStr">
        <is>
          <t>Unclear</t>
        </is>
      </c>
      <c r="AG69" s="5" t="inlineStr">
        <is>
          <t>Unclear</t>
        </is>
      </c>
      <c r="AH69" s="5" t="inlineStr">
        <is>
          <t>Yes</t>
        </is>
      </c>
      <c r="AI69" s="5" t="inlineStr">
        <is>
          <t>Unclear</t>
        </is>
      </c>
      <c r="AJ69" s="5" t="inlineStr">
        <is>
          <t>Partial</t>
        </is>
      </c>
      <c r="AK69" s="19" t="n"/>
      <c r="AL69" s="19" t="n"/>
      <c r="AM69" s="5" t="inlineStr">
        <is>
          <t>Wikipedia says Karan marries Geeta at the end, but its account of the ending is internally inconsistent.</t>
        </is>
      </c>
      <c r="AN69" s="5" t="inlineStr">
        <is>
          <t>Yes</t>
        </is>
      </c>
      <c r="AO69" s="5" t="inlineStr">
        <is>
          <t>Happy</t>
        </is>
      </c>
      <c r="AP69" s="5" t="n"/>
      <c r="AQ69" s="19" t="inlineStr">
        <is>
          <t>A small romance inside a brothers-and-revenge plot, notable for the collision it creates: Karan kills Geeta's brother to avenge Hussein. The sources do not say how Geeta responds, so the reported marriage goes unexplained.</t>
        </is>
      </c>
      <c r="AR69" s="19" t="inlineStr">
        <is>
          <t>No fetched review assesses the pairing.</t>
        </is>
      </c>
      <c r="AS69" s="5" t="inlineStr">
        <is>
          <t>SOURCE-101</t>
        </is>
      </c>
      <c r="AT69" s="5" t="inlineStr">
        <is>
          <t>Low</t>
        </is>
      </c>
    </row>
    <row r="70" ht="94" customHeight="1">
      <c r="A70" s="15" t="inlineStr">
        <is>
          <t>PAIR-069</t>
        </is>
      </c>
      <c r="B70" s="18" t="inlineStr">
        <is>
          <t>FILM-103</t>
        </is>
      </c>
      <c r="C70" s="5" t="inlineStr">
        <is>
          <t>Mard</t>
        </is>
      </c>
      <c r="D70" s="17" t="n">
        <v>1985</v>
      </c>
      <c r="E70" s="5" t="inlineStr">
        <is>
          <t>Raju Singh</t>
        </is>
      </c>
      <c r="F70" s="5" t="inlineStr">
        <is>
          <t>Amrita Singh</t>
        </is>
      </c>
      <c r="G70" s="5" t="inlineStr">
        <is>
          <t>Ruby</t>
        </is>
      </c>
      <c r="H70" s="5" t="inlineStr">
        <is>
          <t>Female lead</t>
        </is>
      </c>
      <c r="I70" s="5" t="inlineStr">
        <is>
          <t>Yes</t>
        </is>
      </c>
      <c r="J70" s="19" t="inlineStr">
        <is>
          <t>Rivals to lovers</t>
        </is>
      </c>
      <c r="K70" s="5" t="inlineStr">
        <is>
          <t>Antagonists across a class and colonial divide: a tonga driver and the spoiled daughter of a British collaborator</t>
        </is>
      </c>
      <c r="L70" s="5" t="inlineStr">
        <is>
          <t>Raju confronts Ruby over her reckless behaviour, and she falls in love with him (Wikipedia).</t>
        </is>
      </c>
      <c r="M70" s="5" t="inlineStr">
        <is>
          <t>Ruby falls for Raju after he confronts her</t>
        </is>
      </c>
      <c r="N70" s="19" t="inlineStr">
        <is>
          <t>Combative: Post-Punk Cinema Club describes them whipping each other and rubbing salt in each other's wounds before love.</t>
        </is>
      </c>
      <c r="O70" s="19" t="inlineStr">
        <is>
          <t>Aggressive sparring that turns into mutual loyalty.</t>
        </is>
      </c>
      <c r="P70" s="19" t="inlineStr">
        <is>
          <t>Her arrogance, and his defiance of her father's class.</t>
        </is>
      </c>
      <c r="Q70" s="20" t="n">
        <v>6</v>
      </c>
      <c r="R70" s="19" t="inlineStr">
        <is>
          <t>Mutual physical humiliation dominates the early relationship.</t>
        </is>
      </c>
      <c r="S70" s="20" t="n">
        <v>8</v>
      </c>
      <c r="T70" s="5" t="inlineStr">
        <is>
          <t>Family; Villain; Class</t>
        </is>
      </c>
      <c r="U70" s="19" t="inlineStr">
        <is>
          <t>Dr Harry and the British officers plan to marry Ruby to the sadistic Danny and repeatedly try to eliminate Raju.</t>
        </is>
      </c>
      <c r="V70" s="20" t="n">
        <v>5</v>
      </c>
      <c r="W70" s="19" t="inlineStr">
        <is>
          <t>The courtship is a major comic thread, but Raju's patriotic mission and his parents dominate.</t>
        </is>
      </c>
      <c r="X70" s="20" t="n">
        <v>4</v>
      </c>
      <c r="Y70" s="20" t="n">
        <v>3</v>
      </c>
      <c r="Z70" s="20" t="n">
        <v>6</v>
      </c>
      <c r="AA70" s="20" t="n">
        <v>5</v>
      </c>
      <c r="AB70" s="20" t="n">
        <v>5</v>
      </c>
      <c r="AC70" s="19" t="inlineStr">
        <is>
          <t>Interpretive reading; no fetched review assesses this pairing. Amrita Singh matches Bachchan's aggression, which makes the sparring lively, but the film stages humiliation as courtship and the pairing is hard to read as appealing now.</t>
        </is>
      </c>
      <c r="AD70" s="5" t="inlineStr">
        <is>
          <t>Yes</t>
        </is>
      </c>
      <c r="AE70" s="5" t="inlineStr">
        <is>
          <t>Yes</t>
        </is>
      </c>
      <c r="AF70" s="5" t="inlineStr">
        <is>
          <t>Unclear</t>
        </is>
      </c>
      <c r="AG70" s="5" t="inlineStr">
        <is>
          <t>Unclear</t>
        </is>
      </c>
      <c r="AH70" s="5" t="inlineStr">
        <is>
          <t>Yes</t>
        </is>
      </c>
      <c r="AI70" s="5" t="inlineStr">
        <is>
          <t>Unclear</t>
        </is>
      </c>
      <c r="AJ70" s="5" t="inlineStr">
        <is>
          <t>Partial</t>
        </is>
      </c>
      <c r="AK70" s="19" t="n"/>
      <c r="AL70" s="19" t="inlineStr">
        <is>
          <t>She moves from spoiled heiress to Raju's ally against her father's circle.</t>
        </is>
      </c>
      <c r="AM70" s="5" t="inlineStr">
        <is>
          <t>Raju and Ruby are united, together with his reunited parents.</t>
        </is>
      </c>
      <c r="AN70" s="5" t="inlineStr">
        <is>
          <t>Partial</t>
        </is>
      </c>
      <c r="AO70" s="5" t="inlineStr">
        <is>
          <t>Happy</t>
        </is>
      </c>
      <c r="AP70" s="5" t="n"/>
      <c r="AQ70" s="19" t="inlineStr">
        <is>
          <t>Mard plays its romance as a slapstick taming story. The humiliation runs both ways, but the film frames whipping and salt in wounds as courtship, which a modern reading finds troubling. Ruby's choice of Raju is also her break from her collaborator father.</t>
        </is>
      </c>
      <c r="AR70" s="19" t="inlineStr">
        <is>
          <t>Post-Punk Cinema Club (2008) found the couple's 'sadomasochistic romp, complete with whipping and rubbing salt in each other's wounds' baffling, and said Amrita Singh 'generally matched her macho boytoy' apart from 'silly, coy, and helpless' routines.</t>
        </is>
      </c>
      <c r="AS70" s="5" t="inlineStr">
        <is>
          <t>SOURCE-100; SOURCE-375</t>
        </is>
      </c>
      <c r="AT70" s="5" t="inlineStr">
        <is>
          <t>Medium</t>
        </is>
      </c>
    </row>
    <row r="71" ht="79" customHeight="1">
      <c r="A71" s="15" t="inlineStr">
        <is>
          <t>PAIR-070</t>
        </is>
      </c>
      <c r="B71" s="18" t="inlineStr">
        <is>
          <t>FILM-104</t>
        </is>
      </c>
      <c r="C71" s="5" t="inlineStr">
        <is>
          <t>Aakhree Raasta</t>
        </is>
      </c>
      <c r="D71" s="17" t="n">
        <v>1986</v>
      </c>
      <c r="E71" s="5" t="inlineStr">
        <is>
          <t>David D'Costa</t>
        </is>
      </c>
      <c r="F71" s="5" t="inlineStr">
        <is>
          <t>Jaya Prada</t>
        </is>
      </c>
      <c r="G71" s="5" t="inlineStr">
        <is>
          <t>Mary D'Costa</t>
        </is>
      </c>
      <c r="H71" s="5" t="inlineStr">
        <is>
          <t>Female lead (flashback)</t>
        </is>
      </c>
      <c r="I71" s="5" t="inlineStr">
        <is>
          <t>Partial</t>
        </is>
      </c>
      <c r="J71" s="19" t="inlineStr">
        <is>
          <t>Tragic lovers</t>
        </is>
      </c>
      <c r="K71" s="5" t="inlineStr">
        <is>
          <t>Married couple expecting a child</t>
        </is>
      </c>
      <c r="L71" s="5" t="inlineStr">
        <is>
          <t>Already married when the film begins; the fetched sources do not show how they met.</t>
        </is>
      </c>
      <c r="M71" s="5" t="inlineStr">
        <is>
          <t>Not described in the fetched sources</t>
        </is>
      </c>
      <c r="N71" s="19" t="inlineStr">
        <is>
          <t>Not shown; the sources describe their poor but hopeful life and the naming of their son with Chaturvedi's blessing.</t>
        </is>
      </c>
      <c r="O71" s="19" t="inlineStr">
        <is>
          <t>Loving, but overshadowed by David's blind devotion to Chaturvedi.</t>
        </is>
      </c>
      <c r="P71" s="19" t="inlineStr">
        <is>
          <t>None between them; David's trust in Chaturvedi exposes Mary to him.</t>
        </is>
      </c>
      <c r="Q71" s="20" t="n">
        <v>1</v>
      </c>
      <c r="R71" s="19" t="inlineStr">
        <is>
          <t>No conflict between them is described.</t>
        </is>
      </c>
      <c r="S71" s="20" t="n">
        <v>10</v>
      </c>
      <c r="T71" s="5" t="inlineStr">
        <is>
          <t>Villain; Crime</t>
        </is>
      </c>
      <c r="U71" s="19" t="inlineStr">
        <is>
          <t>Chaturvedi rapes Mary, who kills herself; his allies destroy her note and frame David for her death.</t>
        </is>
      </c>
      <c r="V71" s="20" t="n">
        <v>3</v>
      </c>
      <c r="W71" s="19" t="inlineStr">
        <is>
          <t>A devoted husband whose later life is organised around avenging Mary rather than romance.</t>
        </is>
      </c>
      <c r="X71" s="20" t="n">
        <v>3</v>
      </c>
      <c r="Y71" s="20" t="n">
        <v>6</v>
      </c>
      <c r="Z71" s="20" t="n">
        <v>5</v>
      </c>
      <c r="AA71" s="20" t="n">
        <v>2</v>
      </c>
      <c r="AB71" s="20" t="n">
        <v>4</v>
      </c>
      <c r="AC71" s="19" t="inlineStr">
        <is>
          <t>Interpretive reading; no fetched review assesses this pairing. Jaya Prada's Mary exists to be wronged; the marriage is sketched quickly so that its destruction can drive the revenge, leaving the two little to build.</t>
        </is>
      </c>
      <c r="AD71" s="5" t="inlineStr">
        <is>
          <t>Unclear</t>
        </is>
      </c>
      <c r="AE71" s="5" t="inlineStr">
        <is>
          <t>No</t>
        </is>
      </c>
      <c r="AF71" s="5" t="inlineStr">
        <is>
          <t>No</t>
        </is>
      </c>
      <c r="AG71" s="5" t="inlineStr">
        <is>
          <t>No</t>
        </is>
      </c>
      <c r="AH71" s="5" t="inlineStr">
        <is>
          <t>Yes</t>
        </is>
      </c>
      <c r="AI71" s="5" t="inlineStr">
        <is>
          <t>Unclear</t>
        </is>
      </c>
      <c r="AJ71" s="5" t="inlineStr">
        <is>
          <t>Unclear</t>
        </is>
      </c>
      <c r="AK71" s="19" t="inlineStr">
        <is>
          <t>Her death turns David from a devoted follower of Chaturvedi into an avenger who spends 24 years in prison.</t>
        </is>
      </c>
      <c r="AL71" s="19" t="inlineStr">
        <is>
          <t>None; she dies early in the film.</t>
        </is>
      </c>
      <c r="AM71" s="5" t="inlineStr">
        <is>
          <t>Mary kills herself after the rape; David avenges her and dies.</t>
        </is>
      </c>
      <c r="AN71" s="5" t="inlineStr">
        <is>
          <t>Yes</t>
        </is>
      </c>
      <c r="AO71" s="5" t="inlineStr">
        <is>
          <t>Tragic</t>
        </is>
      </c>
      <c r="AP71" s="5" t="n"/>
      <c r="AQ71" s="19" t="inlineStr">
        <is>
          <t>Mary exists mainly as the wrong that David must avenge; her rape and suicide are the film's inciting crime. The cruel irony is that David's own hero-worship delivers her to her attacker.</t>
        </is>
      </c>
      <c r="AR71" s="19" t="inlineStr">
        <is>
          <t>No fetched review assesses the pairing.</t>
        </is>
      </c>
      <c r="AS71" s="5" t="inlineStr">
        <is>
          <t>SOURCE-104</t>
        </is>
      </c>
      <c r="AT71" s="5" t="inlineStr">
        <is>
          <t>Medium</t>
        </is>
      </c>
    </row>
    <row r="72" ht="79" customHeight="1">
      <c r="A72" s="15" t="inlineStr">
        <is>
          <t>PAIR-071</t>
        </is>
      </c>
      <c r="B72" s="18" t="inlineStr">
        <is>
          <t>FILM-104</t>
        </is>
      </c>
      <c r="C72" s="5" t="inlineStr">
        <is>
          <t>Aakhree Raasta</t>
        </is>
      </c>
      <c r="D72" s="17" t="n">
        <v>1986</v>
      </c>
      <c r="E72" s="5" t="inlineStr">
        <is>
          <t>Inspector Vijay Shandilya</t>
        </is>
      </c>
      <c r="F72" s="5" t="inlineStr">
        <is>
          <t>Sridevi</t>
        </is>
      </c>
      <c r="G72" s="5" t="inlineStr">
        <is>
          <t>Vinita Bhatnagar</t>
        </is>
      </c>
      <c r="H72" s="5" t="inlineStr">
        <is>
          <t>Female lead</t>
        </is>
      </c>
      <c r="I72" s="5" t="inlineStr">
        <is>
          <t>Partial</t>
        </is>
      </c>
      <c r="J72" s="19" t="inlineStr">
        <is>
          <t>Established relationship</t>
        </is>
      </c>
      <c r="K72" s="5" t="inlineStr">
        <is>
          <t>Lovers; she is the daughter of DIG Bhatnagar</t>
        </is>
      </c>
      <c r="L72" s="5" t="inlineStr">
        <is>
          <t>Already lovers when they appear; the fetched sources do not show how they met.</t>
        </is>
      </c>
      <c r="M72" s="5" t="inlineStr">
        <is>
          <t>Not described in the fetched sources</t>
        </is>
      </c>
      <c r="N72" s="19" t="inlineStr">
        <is>
          <t>Playful: she prank-calls him while he is on a surveillance job.</t>
        </is>
      </c>
      <c r="O72" s="19" t="inlineStr">
        <is>
          <t>Light and teasing, until David kidnaps her.</t>
        </is>
      </c>
      <c r="P72" s="19" t="inlineStr">
        <is>
          <t>Her prank call distracts him at the moment David kills Sahay.</t>
        </is>
      </c>
      <c r="Q72" s="20" t="n">
        <v>2</v>
      </c>
      <c r="R72" s="19" t="inlineStr">
        <is>
          <t>A playful distraction with serious consequences; no quarrel is described.</t>
        </is>
      </c>
      <c r="S72" s="20" t="n">
        <v>6</v>
      </c>
      <c r="T72" s="5" t="inlineStr">
        <is>
          <t>Villain; Family</t>
        </is>
      </c>
      <c r="U72" s="19" t="inlineStr">
        <is>
          <t>David kidnaps Vinita to trade her for Dr Verma, and her father puts duty first and refuses the exchange.</t>
        </is>
      </c>
      <c r="V72" s="20" t="n">
        <v>3</v>
      </c>
      <c r="W72" s="19" t="inlineStr">
        <is>
          <t>Vijay's role centres on duty and the discovery of his parentage.</t>
        </is>
      </c>
      <c r="X72" s="20" t="n">
        <v>2</v>
      </c>
      <c r="Y72" s="20" t="n">
        <v>7</v>
      </c>
      <c r="Z72" s="20" t="n">
        <v>5</v>
      </c>
      <c r="AA72" s="20" t="n">
        <v>6</v>
      </c>
      <c r="AB72" s="20" t="n">
        <v>4</v>
      </c>
      <c r="AC72" s="19" t="inlineStr">
        <is>
          <t>Interpretive reading; no fetched review assesses this pairing. Sridevi supplies the film's lighter register and her scenes with Bachchan are amiable, but the relationship is a plot mechanism for the family secret.</t>
        </is>
      </c>
      <c r="AD72" s="5" t="inlineStr">
        <is>
          <t>Yes</t>
        </is>
      </c>
      <c r="AE72" s="5" t="inlineStr">
        <is>
          <t>No</t>
        </is>
      </c>
      <c r="AF72" s="5" t="inlineStr">
        <is>
          <t>Unclear</t>
        </is>
      </c>
      <c r="AG72" s="5" t="inlineStr">
        <is>
          <t>No</t>
        </is>
      </c>
      <c r="AH72" s="5" t="inlineStr">
        <is>
          <t>Partial</t>
        </is>
      </c>
      <c r="AI72" s="5" t="inlineStr">
        <is>
          <t>Unclear</t>
        </is>
      </c>
      <c r="AJ72" s="5" t="inlineStr">
        <is>
          <t>Partial</t>
        </is>
      </c>
      <c r="AK72" s="19" t="n"/>
      <c r="AL72" s="19" t="inlineStr">
        <is>
          <t>After David frees her, she draws the secret of Vijay's birth from Mahesh.</t>
        </is>
      </c>
      <c r="AM72" s="5" t="inlineStr">
        <is>
          <t>Not described in the fetched sources.</t>
        </is>
      </c>
      <c r="AN72" s="5" t="inlineStr">
        <is>
          <t>Unclear</t>
        </is>
      </c>
      <c r="AO72" s="5" t="n"/>
      <c r="AP72" s="5" t="n"/>
      <c r="AQ72" s="19" t="inlineStr">
        <is>
          <t>Vinita supplies the lighter romance in a revenge film. Her capture reveals David's decency, since he frees her on learning that she loves his son, and her questioning of Mahesh helps expose the family secret.</t>
        </is>
      </c>
      <c r="AR72" s="19" t="inlineStr">
        <is>
          <t>No fetched review assesses the pairing.</t>
        </is>
      </c>
      <c r="AS72" s="5" t="inlineStr">
        <is>
          <t>SOURCE-104</t>
        </is>
      </c>
      <c r="AT72" s="5" t="inlineStr">
        <is>
          <t>Low</t>
        </is>
      </c>
    </row>
    <row r="73" ht="94" customHeight="1">
      <c r="A73" s="15" t="inlineStr">
        <is>
          <t>PAIR-072</t>
        </is>
      </c>
      <c r="B73" s="18" t="inlineStr">
        <is>
          <t>FILM-107</t>
        </is>
      </c>
      <c r="C73" s="5" t="inlineStr">
        <is>
          <t>Shahenshah</t>
        </is>
      </c>
      <c r="D73" s="17" t="n">
        <v>1988</v>
      </c>
      <c r="E73" s="5" t="inlineStr">
        <is>
          <t>Inspector Vijay Kumar Srivastava</t>
        </is>
      </c>
      <c r="F73" s="5" t="inlineStr">
        <is>
          <t>Meenakshi Sheshadri</t>
        </is>
      </c>
      <c r="G73" s="5" t="inlineStr">
        <is>
          <t>Shalu</t>
        </is>
      </c>
      <c r="H73" s="5" t="inlineStr">
        <is>
          <t>Female lead</t>
        </is>
      </c>
      <c r="I73" s="5" t="inlineStr">
        <is>
          <t>Yes</t>
        </is>
      </c>
      <c r="J73" s="19" t="inlineStr">
        <is>
          <t>United couple versus external world</t>
        </is>
      </c>
      <c r="K73" s="5" t="inlineStr">
        <is>
          <t>Not described; she is a small-time trickster from a slum that Shahenshah protects</t>
        </is>
      </c>
      <c r="L73" s="5" t="inlineStr">
        <is>
          <t>Shalu notices Shahenshah when he halts the demolition of her slum (Wikipedia); how she meets Vijay is not described.</t>
        </is>
      </c>
      <c r="M73" s="5" t="inlineStr">
        <is>
          <t>Not described in the fetched sources</t>
        </is>
      </c>
      <c r="N73" s="19" t="inlineStr">
        <is>
          <t>Not described; India Today says the hero 'gets a beautiful woman's love'.</t>
        </is>
      </c>
      <c r="O73" s="19" t="inlineStr">
        <is>
          <t>A shared purpose against J.K. Verma.</t>
        </is>
      </c>
      <c r="P73" s="19" t="inlineStr">
        <is>
          <t>Her mother Julie helped frame Vijay's father; the sources do not say whether this divides them.</t>
        </is>
      </c>
      <c r="Q73" s="20" t="n">
        <v>2</v>
      </c>
      <c r="R73" s="19" t="inlineStr">
        <is>
          <t>No quarrel between them is described.</t>
        </is>
      </c>
      <c r="S73" s="20" t="n">
        <v>8</v>
      </c>
      <c r="T73" s="5" t="inlineStr">
        <is>
          <t>Villain; Crime</t>
        </is>
      </c>
      <c r="U73" s="19" t="inlineStr">
        <is>
          <t>J.K. Verma captures Shalu after her failed attempt on his life and abducts her in the climax.</t>
        </is>
      </c>
      <c r="V73" s="20" t="n">
        <v>3</v>
      </c>
      <c r="W73" s="19" t="inlineStr">
        <is>
          <t>Vijay's double life and his revenge dominate the role.</t>
        </is>
      </c>
      <c r="X73" s="20" t="n">
        <v>3</v>
      </c>
      <c r="Y73" s="20" t="n">
        <v>6</v>
      </c>
      <c r="Z73" s="20" t="n">
        <v>5</v>
      </c>
      <c r="AA73" s="20" t="n">
        <v>7</v>
      </c>
      <c r="AB73" s="20" t="n">
        <v>5</v>
      </c>
      <c r="AC73" s="19" t="inlineStr">
        <is>
          <t>Interpretive reading; no fetched review assesses this pairing. Meenakshi Sheshadri's own revenge mission makes her an ally as well as a love interest, which helps, but the sources do not describe the romance's development.</t>
        </is>
      </c>
      <c r="AD73" s="5" t="inlineStr">
        <is>
          <t>Unclear</t>
        </is>
      </c>
      <c r="AE73" s="5" t="inlineStr">
        <is>
          <t>Unclear</t>
        </is>
      </c>
      <c r="AF73" s="5" t="inlineStr">
        <is>
          <t>Unclear</t>
        </is>
      </c>
      <c r="AG73" s="5" t="inlineStr">
        <is>
          <t>Partial</t>
        </is>
      </c>
      <c r="AH73" s="5" t="inlineStr">
        <is>
          <t>Partial</t>
        </is>
      </c>
      <c r="AI73" s="5" t="inlineStr">
        <is>
          <t>Unclear</t>
        </is>
      </c>
      <c r="AJ73" s="5" t="inlineStr">
        <is>
          <t>Partial</t>
        </is>
      </c>
      <c r="AK73" s="19" t="n"/>
      <c r="AL73" s="19" t="n"/>
      <c r="AM73" s="5" t="inlineStr">
        <is>
          <t>Not described beyond J.K.'s defeat.</t>
        </is>
      </c>
      <c r="AN73" s="5" t="inlineStr">
        <is>
          <t>Unclear</t>
        </is>
      </c>
      <c r="AO73" s="5" t="n"/>
      <c r="AP73" s="5" t="n"/>
      <c r="AQ73" s="19" t="inlineStr">
        <is>
          <t>Shalu has her own revenge mission against J.K., which makes her Vijay's ally as well as his love interest. Wikipedia's hint that she is Shahenshah's weakness and India Today's line about the hero winning her love confirm the romance, but its development is not described.</t>
        </is>
      </c>
      <c r="AR73" s="19" t="inlineStr">
        <is>
          <t>India Today (1988) called Meenakshi Seshadri 'the fresh, leggy heroine who lives in a slum but wears clothes that could teach Pierre Cardin a trick or two', a jibe at the styling rather than an assessment of the pair.</t>
        </is>
      </c>
      <c r="AS73" s="5" t="inlineStr">
        <is>
          <t>SOURCE-107; SOURCE-369</t>
        </is>
      </c>
      <c r="AT73" s="5" t="inlineStr">
        <is>
          <t>Low</t>
        </is>
      </c>
    </row>
    <row r="74" ht="94" customHeight="1">
      <c r="A74" s="15" t="inlineStr">
        <is>
          <t>PAIR-073</t>
        </is>
      </c>
      <c r="B74" s="18" t="inlineStr">
        <is>
          <t>FILM-111</t>
        </is>
      </c>
      <c r="C74" s="5" t="inlineStr">
        <is>
          <t>Gangaa Jamunaa Saraswati</t>
        </is>
      </c>
      <c r="D74" s="17" t="n">
        <v>1988</v>
      </c>
      <c r="E74" s="5" t="inlineStr">
        <is>
          <t>Ganga Prasad</t>
        </is>
      </c>
      <c r="F74" s="5" t="inlineStr">
        <is>
          <t>Meenakshi Sheshadri</t>
        </is>
      </c>
      <c r="G74" s="5" t="inlineStr">
        <is>
          <t>Jamuna</t>
        </is>
      </c>
      <c r="H74" s="5" t="inlineStr">
        <is>
          <t>Female lead</t>
        </is>
      </c>
      <c r="I74" s="5" t="inlineStr">
        <is>
          <t>Yes</t>
        </is>
      </c>
      <c r="J74" s="19" t="inlineStr">
        <is>
          <t>United couple versus external world</t>
        </is>
      </c>
      <c r="K74" s="5" t="inlineStr">
        <is>
          <t>Strangers</t>
        </is>
      </c>
      <c r="L74" s="5" t="inlineStr">
        <is>
          <t>Fleeing a goon, Jamuna jumps into Ganga's truck; stranded by rain, they shelter at a honeymoon lodge posing as a couple.</t>
        </is>
      </c>
      <c r="M74" s="5" t="inlineStr">
        <is>
          <t>Jamuna seeks his protection; the bachchansir blog says Ganga initiates sex to keep her from freezing</t>
        </is>
      </c>
      <c r="N74" s="19" t="inlineStr">
        <is>
          <t>Forced intimacy on the road, then his fight to protect her; their child is born while he is in jail.</t>
        </is>
      </c>
      <c r="O74" s="19" t="inlineStr">
        <is>
          <t>Protective and bonded, then broken by her amnesia.</t>
        </is>
      </c>
      <c r="P74" s="19" t="inlineStr">
        <is>
          <t>Her loss of memory after the bridge blast, which takes her to Shankar.</t>
        </is>
      </c>
      <c r="Q74" s="20" t="n">
        <v>2</v>
      </c>
      <c r="R74" s="19" t="inlineStr">
        <is>
          <t>No quarrel is described; the rupture comes from amnesia.</t>
        </is>
      </c>
      <c r="S74" s="20" t="n">
        <v>9</v>
      </c>
      <c r="T74" s="5" t="inlineStr">
        <is>
          <t>Villain; Fate; Existing relationship</t>
        </is>
      </c>
      <c r="U74" s="19" t="inlineStr">
        <is>
          <t>The Thakur's son pursues her, the Thakur's men blow up the bridge, and amnesia sends her to Shankar, who loves her.</t>
        </is>
      </c>
      <c r="V74" s="20" t="n">
        <v>5</v>
      </c>
      <c r="W74" s="19" t="inlineStr">
        <is>
          <t>The romance drives much of the story, alongside Ganga's revenge.</t>
        </is>
      </c>
      <c r="X74" s="20" t="n">
        <v>6</v>
      </c>
      <c r="Y74" s="20" t="n">
        <v>4</v>
      </c>
      <c r="Z74" s="20" t="n">
        <v>5</v>
      </c>
      <c r="AA74" s="20" t="n">
        <v>3</v>
      </c>
      <c r="AB74" s="20" t="n">
        <v>4</v>
      </c>
      <c r="AC74" s="19" t="inlineStr">
        <is>
          <t>Interpretive reading; no fetched review assesses this pairing. The contrived intimacy of the early scenes raises consent questions the film does not acknowledge, and the amnesia then separates the two for most of the running time.</t>
        </is>
      </c>
      <c r="AD74" s="5" t="inlineStr">
        <is>
          <t>Unclear</t>
        </is>
      </c>
      <c r="AE74" s="5" t="inlineStr">
        <is>
          <t>Partial</t>
        </is>
      </c>
      <c r="AF74" s="5" t="inlineStr">
        <is>
          <t>Unclear</t>
        </is>
      </c>
      <c r="AG74" s="5" t="inlineStr">
        <is>
          <t>Yes</t>
        </is>
      </c>
      <c r="AH74" s="5" t="inlineStr">
        <is>
          <t>Yes</t>
        </is>
      </c>
      <c r="AI74" s="5" t="inlineStr">
        <is>
          <t>Unclear</t>
        </is>
      </c>
      <c r="AJ74" s="5" t="inlineStr">
        <is>
          <t>Unclear</t>
        </is>
      </c>
      <c r="AK74" s="19" t="n"/>
      <c r="AL74" s="19" t="inlineStr">
        <is>
          <t>She loses her memory and lives with Shankar's family before being reunited with Ganga.</t>
        </is>
      </c>
      <c r="AM74" s="5" t="inlineStr">
        <is>
          <t>Wikipedia says the rest of the film shows how Ganga and Jamuna reunite.</t>
        </is>
      </c>
      <c r="AN74" s="5" t="inlineStr">
        <is>
          <t>Partial</t>
        </is>
      </c>
      <c r="AO74" s="5" t="inlineStr">
        <is>
          <t>Happy</t>
        </is>
      </c>
      <c r="AP74" s="5" t="n"/>
      <c r="AQ74" s="19" t="inlineStr">
        <is>
          <t>The relationship begins in contrived intimacy—posing as a married couple and, in the bachchansir account, sex 'forced' by the cold, which raises consent questions the film frames as life-saving. It is then defined by separation, and amnesia turns it into a quadrangle with Shankar and Saraswati.</t>
        </is>
      </c>
      <c r="AR74" s="19" t="inlineStr">
        <is>
          <t>No fetched review assesses the pairing; the critic and distributor quoted by India Today blamed a bad story line and a disappointing Bachchan.</t>
        </is>
      </c>
      <c r="AS74" s="5" t="inlineStr">
        <is>
          <t>SOURCE-108; SOURCE-382</t>
        </is>
      </c>
      <c r="AT74" s="5" t="inlineStr">
        <is>
          <t>Low</t>
        </is>
      </c>
    </row>
    <row r="75" ht="79" customHeight="1">
      <c r="A75" s="15" t="inlineStr">
        <is>
          <t>PAIR-074</t>
        </is>
      </c>
      <c r="B75" s="18" t="inlineStr">
        <is>
          <t>FILM-111</t>
        </is>
      </c>
      <c r="C75" s="5" t="inlineStr">
        <is>
          <t>Gangaa Jamunaa Saraswati</t>
        </is>
      </c>
      <c r="D75" s="17" t="n">
        <v>1988</v>
      </c>
      <c r="E75" s="5" t="inlineStr">
        <is>
          <t>Ganga Prasad</t>
        </is>
      </c>
      <c r="F75" s="5" t="inlineStr">
        <is>
          <t>Jaya Prada</t>
        </is>
      </c>
      <c r="G75" s="5" t="inlineStr">
        <is>
          <t>Saraswati</t>
        </is>
      </c>
      <c r="H75" s="5" t="inlineStr">
        <is>
          <t>Female lead</t>
        </is>
      </c>
      <c r="I75" s="5" t="inlineStr">
        <is>
          <t>Partial</t>
        </is>
      </c>
      <c r="J75" s="19" t="inlineStr">
        <is>
          <t>Unrequited love</t>
        </is>
      </c>
      <c r="K75" s="5" t="inlineStr">
        <is>
          <t>Strangers; he turns to her for help</t>
        </is>
      </c>
      <c r="L75" s="5" t="inlineStr">
        <is>
          <t>After losing Jamuna, Ganga takes help from Saraswati to care for his son.</t>
        </is>
      </c>
      <c r="M75" s="5" t="inlineStr">
        <is>
          <t>Saraswati, who falls in love with him</t>
        </is>
      </c>
      <c r="N75" s="19" t="inlineStr">
        <is>
          <t>Not described in the fetched sources.</t>
        </is>
      </c>
      <c r="O75" s="19" t="inlineStr">
        <is>
          <t>She loves him while he searches for Jamuna.</t>
        </is>
      </c>
      <c r="P75" s="19" t="inlineStr">
        <is>
          <t>His commitment to the lost Jamuna.</t>
        </is>
      </c>
      <c r="Q75" s="20" t="n">
        <v>1</v>
      </c>
      <c r="R75" s="19" t="inlineStr">
        <is>
          <t>No conflict between them is described.</t>
        </is>
      </c>
      <c r="S75" s="20" t="n">
        <v>4</v>
      </c>
      <c r="T75" s="5" t="inlineStr">
        <is>
          <t>Existing relationship</t>
        </is>
      </c>
      <c r="U75" s="19" t="inlineStr">
        <is>
          <t>Ganga's bond with Jamuna, the mother of his child.</t>
        </is>
      </c>
      <c r="V75" s="20" t="n">
        <v>1</v>
      </c>
      <c r="W75" s="19" t="inlineStr">
        <is>
          <t>No romantic interest on Ganga's side is described.</t>
        </is>
      </c>
      <c r="X75" s="20" t="n">
        <v>3</v>
      </c>
      <c r="Y75" s="20" t="n">
        <v>5</v>
      </c>
      <c r="Z75" s="20" t="n">
        <v>1</v>
      </c>
      <c r="AA75" s="20" t="n">
        <v>5</v>
      </c>
      <c r="AB75" s="20" t="n">
        <v>3</v>
      </c>
      <c r="AC75" s="19" t="inlineStr">
        <is>
          <t>Interpretive reading; no fetched review assesses this pairing. A caregiver whose love goes unreturned and whose fate the sources do not follow; Jaya Prada is given little to play opposite him.</t>
        </is>
      </c>
      <c r="AD75" s="5" t="inlineStr">
        <is>
          <t>Unclear</t>
        </is>
      </c>
      <c r="AE75" s="5" t="inlineStr">
        <is>
          <t>Unclear</t>
        </is>
      </c>
      <c r="AF75" s="5" t="inlineStr">
        <is>
          <t>Unclear</t>
        </is>
      </c>
      <c r="AG75" s="5" t="inlineStr">
        <is>
          <t>Unclear</t>
        </is>
      </c>
      <c r="AH75" s="5" t="inlineStr">
        <is>
          <t>Not applicable</t>
        </is>
      </c>
      <c r="AI75" s="5" t="inlineStr">
        <is>
          <t>Unclear</t>
        </is>
      </c>
      <c r="AJ75" s="5" t="inlineStr">
        <is>
          <t>Partial</t>
        </is>
      </c>
      <c r="AK75" s="19" t="n"/>
      <c r="AL75" s="19" t="n"/>
      <c r="AM75" s="5" t="inlineStr">
        <is>
          <t>Not described in the fetched sources; Wikipedia says only that Saraswati plays a part in reuniting Ganga and Jamuna.</t>
        </is>
      </c>
      <c r="AN75" s="5" t="inlineStr">
        <is>
          <t>No</t>
        </is>
      </c>
      <c r="AO75" s="5" t="n"/>
      <c r="AP75" s="5" t="n"/>
      <c r="AQ75" s="19" t="inlineStr">
        <is>
          <t>Saraswati is the third point of the quadrangle: a caregiver whose love for Ganga goes unreturned. The sources credit her with a part in the reunion but do not say what becomes of her.</t>
        </is>
      </c>
      <c r="AR75" s="19" t="inlineStr">
        <is>
          <t>No fetched review assesses the pairing.</t>
        </is>
      </c>
      <c r="AS75" s="5" t="inlineStr">
        <is>
          <t>SOURCE-108; SOURCE-382</t>
        </is>
      </c>
      <c r="AT75" s="5" t="inlineStr">
        <is>
          <t>Low</t>
        </is>
      </c>
    </row>
    <row r="76" ht="79" customHeight="1">
      <c r="A76" s="15" t="inlineStr">
        <is>
          <t>PAIR-075</t>
        </is>
      </c>
      <c r="B76" s="18" t="inlineStr">
        <is>
          <t>FILM-116</t>
        </is>
      </c>
      <c r="C76" s="5" t="inlineStr">
        <is>
          <t>Agneepath</t>
        </is>
      </c>
      <c r="D76" s="17" t="n">
        <v>1990</v>
      </c>
      <c r="E76" s="5" t="inlineStr">
        <is>
          <t>Vijay Deenanath Chauhan</t>
        </is>
      </c>
      <c r="F76" s="5" t="inlineStr">
        <is>
          <t>Madhavi</t>
        </is>
      </c>
      <c r="G76" s="5" t="inlineStr">
        <is>
          <t>Mary Mathew</t>
        </is>
      </c>
      <c r="H76" s="5" t="inlineStr">
        <is>
          <t>Female lead</t>
        </is>
      </c>
      <c r="I76" s="5" t="inlineStr">
        <is>
          <t>Yes</t>
        </is>
      </c>
      <c r="J76" s="19" t="inlineStr">
        <is>
          <t>Romance subordinate to another genre</t>
        </is>
      </c>
      <c r="K76" s="5" t="inlineStr">
        <is>
          <t>Patient and nurse</t>
        </is>
      </c>
      <c r="L76" s="5" t="inlineStr">
        <is>
          <t>Mary nurses Vijay in hospital after an assassination attempt.</t>
        </is>
      </c>
      <c r="M76" s="5" t="inlineStr">
        <is>
          <t>Vijay, who turns to her for solace</t>
        </is>
      </c>
      <c r="N76" s="19" t="inlineStr">
        <is>
          <t>After his mother drives him away, he 'seeks solace in Mary's arms' and begins a relationship; he later marries her, resolving to do things 'the right way' to win back his mother.</t>
        </is>
      </c>
      <c r="O76" s="19" t="inlineStr">
        <is>
          <t>Mary comforts a man wounded by his mother's rejection.</t>
        </is>
      </c>
      <c r="P76" s="19" t="inlineStr">
        <is>
          <t>None described.</t>
        </is>
      </c>
      <c r="Q76" s="20" t="n">
        <v>1</v>
      </c>
      <c r="R76" s="19" t="inlineStr">
        <is>
          <t>No conflict between them is described.</t>
        </is>
      </c>
      <c r="S76" s="20" t="n">
        <v>7</v>
      </c>
      <c r="T76" s="5" t="inlineStr">
        <is>
          <t>Villain; Crime</t>
        </is>
      </c>
      <c r="U76" s="19" t="inlineStr">
        <is>
          <t>Kancha Cheena takes Mary hostage with Vijay's mother and sister, and Vijay dies rescuing them.</t>
        </is>
      </c>
      <c r="V76" s="20" t="n">
        <v>2</v>
      </c>
      <c r="W76" s="19" t="inlineStr">
        <is>
          <t>Romance is a refuge; Vijay's motives centre on his father and mother.</t>
        </is>
      </c>
      <c r="X76" s="20" t="n">
        <v>2</v>
      </c>
      <c r="Y76" s="20" t="n">
        <v>5</v>
      </c>
      <c r="Z76" s="20" t="n">
        <v>5</v>
      </c>
      <c r="AA76" s="20" t="n">
        <v>2</v>
      </c>
      <c r="AB76" s="20" t="n">
        <v>3</v>
      </c>
      <c r="AC76" s="19" t="inlineStr">
        <is>
          <t>Interpretive reading; no fetched review assesses this pairing. Madhavi's Mary is written as consolation rather than partner, and the film's emotional weight sits entirely with Vijay's mother.</t>
        </is>
      </c>
      <c r="AD76" s="5" t="inlineStr">
        <is>
          <t>Unclear</t>
        </is>
      </c>
      <c r="AE76" s="5" t="inlineStr">
        <is>
          <t>No</t>
        </is>
      </c>
      <c r="AF76" s="5" t="inlineStr">
        <is>
          <t>No</t>
        </is>
      </c>
      <c r="AG76" s="5" t="inlineStr">
        <is>
          <t>No</t>
        </is>
      </c>
      <c r="AH76" s="5" t="inlineStr">
        <is>
          <t>No</t>
        </is>
      </c>
      <c r="AI76" s="5" t="inlineStr">
        <is>
          <t>Partial</t>
        </is>
      </c>
      <c r="AJ76" s="5" t="inlineStr">
        <is>
          <t>No</t>
        </is>
      </c>
      <c r="AK76" s="19" t="inlineStr">
        <is>
          <t>Marriage is part of his attempt to live 'the right way' for his mother.</t>
        </is>
      </c>
      <c r="AL76" s="19" t="inlineStr">
        <is>
          <t>Not described in the fetched sources.</t>
        </is>
      </c>
      <c r="AM76" s="5" t="inlineStr">
        <is>
          <t>Vijay dies of his wounds, and Mary mourns with his family.</t>
        </is>
      </c>
      <c r="AN76" s="5" t="inlineStr">
        <is>
          <t>Yes</t>
        </is>
      </c>
      <c r="AO76" s="5" t="inlineStr">
        <is>
          <t>Tragic</t>
        </is>
      </c>
      <c r="AP76" s="5" t="n"/>
      <c r="AQ76" s="19" t="inlineStr">
        <is>
          <t>Mary is the only tenderness in Vijay's life outside his family, but the film treats her as consolation: he turns to her when his mother rejects him and marries her partly to regain his mother's favour.</t>
        </is>
      </c>
      <c r="AR76" s="19" t="inlineStr">
        <is>
          <t>No fetched review assesses the pairing.</t>
        </is>
      </c>
      <c r="AS76" s="5" t="inlineStr">
        <is>
          <t>SOURCE-116</t>
        </is>
      </c>
      <c r="AT76" s="5" t="inlineStr">
        <is>
          <t>Medium</t>
        </is>
      </c>
    </row>
    <row r="77" ht="94" customHeight="1">
      <c r="A77" s="15" t="inlineStr">
        <is>
          <t>PAIR-076</t>
        </is>
      </c>
      <c r="B77" s="18" t="inlineStr">
        <is>
          <t>FILM-119</t>
        </is>
      </c>
      <c r="C77" s="5" t="inlineStr">
        <is>
          <t>Hum</t>
        </is>
      </c>
      <c r="D77" s="17" t="n">
        <v>1991</v>
      </c>
      <c r="E77" s="5" t="inlineStr">
        <is>
          <t>Shekhar Malhotra</t>
        </is>
      </c>
      <c r="F77" s="5" t="inlineStr">
        <is>
          <t>Kimi Katkar</t>
        </is>
      </c>
      <c r="G77" s="5" t="inlineStr">
        <is>
          <t>Jumalina 'Jumma' Gonsalves</t>
        </is>
      </c>
      <c r="H77" s="5" t="inlineStr">
        <is>
          <t>Female lead</t>
        </is>
      </c>
      <c r="I77" s="5" t="inlineStr">
        <is>
          <t>Yes</t>
        </is>
      </c>
      <c r="J77" s="19" t="inlineStr">
        <is>
          <t>United couple versus external world</t>
        </is>
      </c>
      <c r="K77" s="5" t="inlineStr">
        <is>
          <t>Lovers; she is the sister of Tiger's best friend Gonsalves</t>
        </is>
      </c>
      <c r="L77" s="5" t="inlineStr">
        <is>
          <t>Already in love when the film begins; the fetched sources do not show how they met.</t>
        </is>
      </c>
      <c r="M77" s="5" t="inlineStr">
        <is>
          <t>Not described in the fetched sources</t>
        </is>
      </c>
      <c r="N77" s="19" t="inlineStr">
        <is>
          <t>A youthful romance in the 1975 dockyard world; the hit song 'Jumma Chumma De De' carries her name.</t>
        </is>
      </c>
      <c r="O77" s="19" t="inlineStr">
        <is>
          <t>Loyal and self-sacrificing on both sides.</t>
        </is>
      </c>
      <c r="P77" s="19" t="inlineStr">
        <is>
          <t>Jumma refuses to flee with Tiger so that he can devote himself to his brothers.</t>
        </is>
      </c>
      <c r="Q77" s="20" t="n">
        <v>2</v>
      </c>
      <c r="R77" s="19" t="inlineStr">
        <is>
          <t>A painful but agreed parting, not a quarrel.</t>
        </is>
      </c>
      <c r="S77" s="20" t="n">
        <v>7</v>
      </c>
      <c r="T77" s="5" t="inlineStr">
        <is>
          <t>Villain; Crime; Family</t>
        </is>
      </c>
      <c r="U77" s="19" t="inlineStr">
        <is>
          <t>Bhaktawar kills her brother, Girdhar frames Tiger and bombs his train, and duty to his brothers forces a 16-year separation.</t>
        </is>
      </c>
      <c r="V77" s="20" t="n">
        <v>5</v>
      </c>
      <c r="W77" s="19" t="inlineStr">
        <is>
          <t>Romance defines Tiger's youth, but his brothers dominate his adult life.</t>
        </is>
      </c>
      <c r="X77" s="20" t="n">
        <v>3</v>
      </c>
      <c r="Y77" s="20" t="n">
        <v>7</v>
      </c>
      <c r="Z77" s="20" t="n">
        <v>7</v>
      </c>
      <c r="AA77" s="20" t="n">
        <v>7</v>
      </c>
      <c r="AB77" s="20" t="n">
        <v>6</v>
      </c>
      <c r="AC77" s="19" t="inlineStr">
        <is>
          <t>Interpretive reading; no fetched review assesses this pairing. Kimi Katkar's Jumma has a career and a decisive role in the plot, and the mutual sacrifice gives the two more substantial playing than most heroines of this period get.</t>
        </is>
      </c>
      <c r="AD77" s="5" t="inlineStr">
        <is>
          <t>Unclear</t>
        </is>
      </c>
      <c r="AE77" s="5" t="inlineStr">
        <is>
          <t>No</t>
        </is>
      </c>
      <c r="AF77" s="5" t="inlineStr">
        <is>
          <t>Unclear</t>
        </is>
      </c>
      <c r="AG77" s="5" t="inlineStr">
        <is>
          <t>Partial</t>
        </is>
      </c>
      <c r="AH77" s="5" t="inlineStr">
        <is>
          <t>Yes</t>
        </is>
      </c>
      <c r="AI77" s="5" t="inlineStr">
        <is>
          <t>Yes</t>
        </is>
      </c>
      <c r="AJ77" s="5" t="inlineStr">
        <is>
          <t>Partial</t>
        </is>
      </c>
      <c r="AK77" s="19" t="n"/>
      <c r="AL77" s="19" t="inlineStr">
        <is>
          <t>From a dockyard girl to a successful actress who restores Tiger's standing with his brothers.</t>
        </is>
      </c>
      <c r="AM77" s="5" t="inlineStr">
        <is>
          <t>They promise to reunite; the fetched sources do not describe their reunion beyond Jumma's role in the finale.</t>
        </is>
      </c>
      <c r="AN77" s="5" t="inlineStr">
        <is>
          <t>Unclear</t>
        </is>
      </c>
      <c r="AO77" s="5" t="n"/>
      <c r="AP77" s="5" t="inlineStr">
        <is>
          <t>Jumma Chumma De De</t>
        </is>
      </c>
      <c r="AQ77" s="19" t="inlineStr">
        <is>
          <t>The pair's defining act is mutual sacrifice: Jumma lets Tiger go so he can raise his brothers, and she returns years later to vindicate him. She has more agency than most heroines of Bachchan's films of this period, with her own career and a decisive role in the plot.</t>
        </is>
      </c>
      <c r="AR77" s="19" t="inlineStr">
        <is>
          <t>No fetched review assesses the pairing.</t>
        </is>
      </c>
      <c r="AS77" s="5" t="inlineStr">
        <is>
          <t>SOURCE-119; SOURCE-387</t>
        </is>
      </c>
      <c r="AT77" s="5" t="inlineStr">
        <is>
          <t>Low</t>
        </is>
      </c>
    </row>
    <row r="78" ht="94" customHeight="1">
      <c r="A78" s="15" t="inlineStr">
        <is>
          <t>PAIR-077</t>
        </is>
      </c>
      <c r="B78" s="18" t="inlineStr">
        <is>
          <t>FILM-120</t>
        </is>
      </c>
      <c r="C78" s="5" t="inlineStr">
        <is>
          <t>Ajooba</t>
        </is>
      </c>
      <c r="D78" s="17" t="n">
        <v>1991</v>
      </c>
      <c r="E78" s="5" t="inlineStr">
        <is>
          <t>Shehzada Ali</t>
        </is>
      </c>
      <c r="F78" s="5" t="inlineStr">
        <is>
          <t>Dimple Kapadia</t>
        </is>
      </c>
      <c r="G78" s="5" t="inlineStr">
        <is>
          <t>Rukhsana</t>
        </is>
      </c>
      <c r="H78" s="5" t="inlineStr">
        <is>
          <t>Female lead</t>
        </is>
      </c>
      <c r="I78" s="5" t="inlineStr">
        <is>
          <t>Yes</t>
        </is>
      </c>
      <c r="J78" s="19" t="inlineStr">
        <is>
          <t>Romance subordinate to another genre</t>
        </is>
      </c>
      <c r="K78" s="5" t="inlineStr">
        <is>
          <t>Strangers</t>
        </is>
      </c>
      <c r="L78" s="5" t="inlineStr">
        <is>
          <t>Arriving in Baharistan to find her imprisoned father, Rukhsana is seized by Prince Altaf's men and rescued by the masked Ajooba, to whom she gives a silver bracelet (MemsaabStory).</t>
        </is>
      </c>
      <c r="M78" s="5" t="inlineStr">
        <is>
          <t>Ali, who falls for Rukhsana (Wikipedia)</t>
        </is>
      </c>
      <c r="N78" s="19" t="inlineStr">
        <is>
          <t>Rescues and wooing; Wikipedia says Ali and Hassan 'woo their girls'.</t>
        </is>
      </c>
      <c r="O78" s="19" t="inlineStr">
        <is>
          <t>Gratitude and attraction amid adventure.</t>
        </is>
      </c>
      <c r="P78" s="19" t="inlineStr">
        <is>
          <t>His masked double identity.</t>
        </is>
      </c>
      <c r="Q78" s="20" t="n">
        <v>1</v>
      </c>
      <c r="R78" s="19" t="inlineStr">
        <is>
          <t>No conflict between them is described.</t>
        </is>
      </c>
      <c r="S78" s="20" t="n">
        <v>7</v>
      </c>
      <c r="T78" s="5" t="inlineStr">
        <is>
          <t>Villain; Crime</t>
        </is>
      </c>
      <c r="U78" s="19" t="inlineStr">
        <is>
          <t>The Vazir's regime, Prince Altaf, and bandits who kidnap and auction her.</t>
        </is>
      </c>
      <c r="V78" s="20" t="n">
        <v>4</v>
      </c>
      <c r="W78" s="19" t="inlineStr">
        <is>
          <t>Romance is one thread of a swashbuckling fantasy.</t>
        </is>
      </c>
      <c r="X78" s="20" t="n">
        <v>3</v>
      </c>
      <c r="Y78" s="20" t="n">
        <v>7</v>
      </c>
      <c r="Z78" s="20" t="n">
        <v>5</v>
      </c>
      <c r="AA78" s="20" t="n">
        <v>6</v>
      </c>
      <c r="AB78" s="20" t="n">
        <v>5</v>
      </c>
      <c r="AC78" s="19" t="inlineStr">
        <is>
          <t>Interpretive reading; no fetched review assesses this pairing. Dimple Kapadia arrives on her own rescue mission, which gives the pairing some spark, though she is repeatedly captured and the adventure crowds out the romance.</t>
        </is>
      </c>
      <c r="AD78" s="5" t="inlineStr">
        <is>
          <t>Unclear</t>
        </is>
      </c>
      <c r="AE78" s="5" t="inlineStr">
        <is>
          <t>No</t>
        </is>
      </c>
      <c r="AF78" s="5" t="inlineStr">
        <is>
          <t>Unclear</t>
        </is>
      </c>
      <c r="AG78" s="5" t="inlineStr">
        <is>
          <t>Partial</t>
        </is>
      </c>
      <c r="AH78" s="5" t="inlineStr">
        <is>
          <t>Yes</t>
        </is>
      </c>
      <c r="AI78" s="5" t="inlineStr">
        <is>
          <t>Unclear</t>
        </is>
      </c>
      <c r="AJ78" s="5" t="inlineStr">
        <is>
          <t>Unclear</t>
        </is>
      </c>
      <c r="AK78" s="19" t="n"/>
      <c r="AL78" s="19" t="n"/>
      <c r="AM78" s="5" t="inlineStr">
        <is>
          <t>Not described in the fetched sources.</t>
        </is>
      </c>
      <c r="AN78" s="5" t="inlineStr">
        <is>
          <t>Unclear</t>
        </is>
      </c>
      <c r="AO78" s="5" t="n"/>
      <c r="AP78" s="5" t="n"/>
      <c r="AQ78" s="19" t="inlineStr">
        <is>
          <t>Rukhsana arrives on her own rescue mission, which gives her more purpose than a standard damsel, yet she is repeatedly captured and saved. The masked-hero device adds a Zorro-style secret-identity romance.</t>
        </is>
      </c>
      <c r="AR78" s="19" t="inlineStr">
        <is>
          <t>No fetched review assesses the pairing.</t>
        </is>
      </c>
      <c r="AS78" s="5" t="inlineStr">
        <is>
          <t>SOURCE-120; SOURCE-374</t>
        </is>
      </c>
      <c r="AT78" s="5" t="inlineStr">
        <is>
          <t>Low</t>
        </is>
      </c>
    </row>
    <row r="79" ht="94" customHeight="1">
      <c r="A79" s="15" t="inlineStr">
        <is>
          <t>PAIR-078</t>
        </is>
      </c>
      <c r="B79" s="18" t="inlineStr">
        <is>
          <t>FILM-121</t>
        </is>
      </c>
      <c r="C79" s="5" t="inlineStr">
        <is>
          <t>Indrajeet</t>
        </is>
      </c>
      <c r="D79" s="17" t="n">
        <v>1991</v>
      </c>
      <c r="E79" s="5" t="inlineStr">
        <is>
          <t>Inspector Indrajeet</t>
        </is>
      </c>
      <c r="F79" s="5" t="inlineStr">
        <is>
          <t>Jaya Prada</t>
        </is>
      </c>
      <c r="G79" s="5" t="inlineStr">
        <is>
          <t>Shanti</t>
        </is>
      </c>
      <c r="H79" s="5" t="inlineStr">
        <is>
          <t>Lead</t>
        </is>
      </c>
      <c r="I79" s="5" t="inlineStr">
        <is>
          <t>Yes</t>
        </is>
      </c>
      <c r="J79" s="19" t="inlineStr">
        <is>
          <t>Romance subordinate to another genre</t>
        </is>
      </c>
      <c r="K79" s="5" t="inlineStr">
        <is>
          <t>Lovers when the story begins; Wikipedia calls her his 'lady love'.</t>
        </is>
      </c>
      <c r="L79" s="5" t="inlineStr">
        <is>
          <t>Not described in the fetched sources.</t>
        </is>
      </c>
      <c r="M79" s="5" t="inlineStr">
        <is>
          <t>Not described in the fetched sources.</t>
        </is>
      </c>
      <c r="N79" s="19" t="inlineStr">
        <is>
          <t>Not shown; the sources begin with the couple already together.</t>
        </is>
      </c>
      <c r="O79" s="19" t="inlineStr">
        <is>
          <t>A romance strained by the clash between his duty and her loyalty to her father.</t>
        </is>
      </c>
      <c r="P79" s="19" t="inlineStr">
        <is>
          <t>He must arrest her father for murder; she stands up for her father, and he is offended.</t>
        </is>
      </c>
      <c r="Q79" s="20" t="n">
        <v>6</v>
      </c>
      <c r="R79" s="19" t="inlineStr">
        <is>
          <t>A serious rupture of loyalties between the two, though the sources do not show how long it lasts.</t>
        </is>
      </c>
      <c r="S79" s="20" t="n">
        <v>6</v>
      </c>
      <c r="T79" s="5" t="inlineStr">
        <is>
          <t>Family; Crime</t>
        </is>
      </c>
      <c r="U79" s="19" t="inlineStr">
        <is>
          <t>Her father's murder charge and Indrajeet's transfer part them; years later her brother kills Indrajeet's adopted daughter.</t>
        </is>
      </c>
      <c r="V79" s="20" t="n">
        <v>2</v>
      </c>
      <c r="W79" s="19" t="inlineStr">
        <is>
          <t>The romance is confined to the early story; the role is built on police duty and later revenge.</t>
        </is>
      </c>
      <c r="X79" s="20" t="n">
        <v>3</v>
      </c>
      <c r="Y79" s="20" t="n">
        <v>5</v>
      </c>
      <c r="Z79" s="20" t="n">
        <v>5</v>
      </c>
      <c r="AA79" s="20" t="n">
        <v>5</v>
      </c>
      <c r="AB79" s="20" t="n">
        <v>4</v>
      </c>
      <c r="AC79" s="19" t="inlineStr">
        <is>
          <t>Interpretive reading; no fetched review assesses this pairing. Jaya Prada's loyalty to her father gives her a position of her own, but the sources lose track of her, so the pairing is left unresolved and the reading provisional.</t>
        </is>
      </c>
      <c r="AD79" s="5" t="inlineStr">
        <is>
          <t>Unclear</t>
        </is>
      </c>
      <c r="AE79" s="5" t="inlineStr">
        <is>
          <t>Yes</t>
        </is>
      </c>
      <c r="AF79" s="5" t="inlineStr">
        <is>
          <t>Unclear</t>
        </is>
      </c>
      <c r="AG79" s="5" t="inlineStr">
        <is>
          <t>Unclear</t>
        </is>
      </c>
      <c r="AH79" s="5" t="inlineStr">
        <is>
          <t>Yes</t>
        </is>
      </c>
      <c r="AI79" s="5" t="inlineStr">
        <is>
          <t>Unclear</t>
        </is>
      </c>
      <c r="AJ79" s="5" t="inlineStr">
        <is>
          <t>No</t>
        </is>
      </c>
      <c r="AK79" s="19" t="inlineStr">
        <is>
          <t>Not described in the fetched sources.</t>
        </is>
      </c>
      <c r="AL79" s="19" t="inlineStr">
        <is>
          <t>Not described in the fetched sources.</t>
        </is>
      </c>
      <c r="AM79" s="5" t="inlineStr">
        <is>
          <t>Not described; years later Indrajeet is retired with an adopted daughter, and Shanti's brother is her killer.</t>
        </is>
      </c>
      <c r="AN79" s="5" t="inlineStr">
        <is>
          <t>Unclear</t>
        </is>
      </c>
      <c r="AO79" s="5" t="n"/>
      <c r="AP79" s="5" t="n"/>
      <c r="AQ79" s="19" t="inlineStr">
        <is>
          <t>The romance sets up the film's moral trap: an honest officer loses his beloved by doing his duty against her family, and that family's crimes later destroy his own. Shanti's choice to side with her father gives her a stance of her own, but the sources do not follow her afterwards, so the scores are provisional.</t>
        </is>
      </c>
      <c r="AR79" s="19" t="n"/>
      <c r="AS79" s="5" t="inlineStr">
        <is>
          <t>SOURCE-121; SOURCE-419</t>
        </is>
      </c>
      <c r="AT79" s="5" t="inlineStr">
        <is>
          <t>Low</t>
        </is>
      </c>
    </row>
    <row r="80" ht="94" customHeight="1">
      <c r="A80" s="15" t="inlineStr">
        <is>
          <t>PAIR-079</t>
        </is>
      </c>
      <c r="B80" s="18" t="inlineStr">
        <is>
          <t>FILM-122</t>
        </is>
      </c>
      <c r="C80" s="5" t="inlineStr">
        <is>
          <t>Akayla</t>
        </is>
      </c>
      <c r="D80" s="17" t="n">
        <v>1991</v>
      </c>
      <c r="E80" s="5" t="inlineStr">
        <is>
          <t>Inspector Vijay Verma</t>
        </is>
      </c>
      <c r="F80" s="5" t="inlineStr">
        <is>
          <t>Meenakshi Seshadri</t>
        </is>
      </c>
      <c r="G80" s="5" t="inlineStr">
        <is>
          <t>Seema</t>
        </is>
      </c>
      <c r="H80" s="5" t="inlineStr">
        <is>
          <t>Supporting</t>
        </is>
      </c>
      <c r="I80" s="5" t="inlineStr">
        <is>
          <t>Partial</t>
        </is>
      </c>
      <c r="J80" s="19" t="inlineStr">
        <is>
          <t>Love triangle</t>
        </is>
      </c>
      <c r="K80" s="5" t="inlineStr">
        <is>
          <t>Close friends; Seema and Shekhar are Vijay's two good friends.</t>
        </is>
      </c>
      <c r="L80" s="5" t="inlineStr">
        <is>
          <t>Not described; they are already friends.</t>
        </is>
      </c>
      <c r="M80" s="5" t="inlineStr">
        <is>
          <t>Neither; Vijay steps aside for Shekhar.</t>
        </is>
      </c>
      <c r="N80" s="19" t="inlineStr">
        <is>
          <t>None; he gives her up without declaring himself.</t>
        </is>
      </c>
      <c r="O80" s="19" t="inlineStr">
        <is>
          <t>Unspoken mutual feeling: he sacrifices her for his friend, unaware that she was also interested in him.</t>
        </is>
      </c>
      <c r="P80" s="19" t="inlineStr">
        <is>
          <t>None between them; the obstacle is his loyalty to Shekhar.</t>
        </is>
      </c>
      <c r="Q80" s="20" t="n">
        <v>1</v>
      </c>
      <c r="R80" s="19" t="inlineStr">
        <is>
          <t>No disagreement is described; the relationship never begins.</t>
        </is>
      </c>
      <c r="S80" s="20" t="n">
        <v>5</v>
      </c>
      <c r="T80" s="5" t="inlineStr">
        <is>
          <t>Existing relationship; Villain</t>
        </is>
      </c>
      <c r="U80" s="19" t="inlineStr">
        <is>
          <t>Shekhar's love for Seema leads Vijay to stand aside; Tony and Jojo later murder Shekhar and Seema.</t>
        </is>
      </c>
      <c r="V80" s="20" t="n">
        <v>3</v>
      </c>
      <c r="W80" s="19" t="inlineStr">
        <is>
          <t>A self-denying lover in the backstory; the role is a lonely policeman's revenge story.</t>
        </is>
      </c>
      <c r="X80" s="20" t="n">
        <v>2</v>
      </c>
      <c r="Y80" s="20" t="n">
        <v>7</v>
      </c>
      <c r="Z80" s="20" t="n">
        <v>5</v>
      </c>
      <c r="AA80" s="20" t="n">
        <v>3</v>
      </c>
      <c r="AB80" s="20" t="n">
        <v>3</v>
      </c>
      <c r="AC80" s="19" t="inlineStr">
        <is>
          <t>Interpretive reading; no fetched review assesses this pairing. A silent triangle established in a single plot sentence; Seema's own interest is never spoken, so there is almost no interaction between the two to assess.</t>
        </is>
      </c>
      <c r="AD80" s="5" t="inlineStr">
        <is>
          <t>Unclear</t>
        </is>
      </c>
      <c r="AE80" s="5" t="inlineStr">
        <is>
          <t>No</t>
        </is>
      </c>
      <c r="AF80" s="5" t="inlineStr">
        <is>
          <t>No</t>
        </is>
      </c>
      <c r="AG80" s="5" t="inlineStr">
        <is>
          <t>No</t>
        </is>
      </c>
      <c r="AH80" s="5" t="inlineStr">
        <is>
          <t>Partial</t>
        </is>
      </c>
      <c r="AI80" s="5" t="inlineStr">
        <is>
          <t>Yes</t>
        </is>
      </c>
      <c r="AJ80" s="5" t="inlineStr">
        <is>
          <t>No</t>
        </is>
      </c>
      <c r="AK80" s="19" t="inlineStr">
        <is>
          <t>Giving her up deepens his loneliness.</t>
        </is>
      </c>
      <c r="AL80" s="19" t="inlineStr">
        <is>
          <t>Not described in the fetched sources.</t>
        </is>
      </c>
      <c r="AM80" s="5" t="inlineStr">
        <is>
          <t>She stays with Shekhar, and both are killed by Tony and Jojo.</t>
        </is>
      </c>
      <c r="AN80" s="5" t="inlineStr">
        <is>
          <t>No</t>
        </is>
      </c>
      <c r="AO80" s="5" t="inlineStr">
        <is>
          <t>Tragic</t>
        </is>
      </c>
      <c r="AP80" s="5" t="n"/>
      <c r="AQ80" s="19" t="inlineStr">
        <is>
          <t>A single plot sentence establishes a silent triangle in which Vijay's friendship outweighs his feelings and Seema's own interest goes unspoken. Her murder turns the lost romance into grief and fuels his revenge. Seema has almost no agency in the sources: the choice is Vijay's alone.</t>
        </is>
      </c>
      <c r="AR80" s="19" t="n"/>
      <c r="AS80" s="5" t="inlineStr">
        <is>
          <t>SOURCE-122</t>
        </is>
      </c>
      <c r="AT80" s="5" t="inlineStr">
        <is>
          <t>Low</t>
        </is>
      </c>
    </row>
    <row r="81" ht="94" customHeight="1">
      <c r="A81" s="15" t="inlineStr">
        <is>
          <t>PAIR-080</t>
        </is>
      </c>
      <c r="B81" s="18" t="inlineStr">
        <is>
          <t>FILM-122</t>
        </is>
      </c>
      <c r="C81" s="5" t="inlineStr">
        <is>
          <t>Akayla</t>
        </is>
      </c>
      <c r="D81" s="17" t="n">
        <v>1991</v>
      </c>
      <c r="E81" s="5" t="inlineStr">
        <is>
          <t>Inspector Vijay Verma</t>
        </is>
      </c>
      <c r="F81" s="5" t="inlineStr">
        <is>
          <t>Amrita Singh</t>
        </is>
      </c>
      <c r="G81" s="5" t="inlineStr">
        <is>
          <t>Sapna</t>
        </is>
      </c>
      <c r="H81" s="5" t="inlineStr">
        <is>
          <t>Lead</t>
        </is>
      </c>
      <c r="I81" s="5" t="inlineStr">
        <is>
          <t>Yes</t>
        </is>
      </c>
      <c r="J81" s="19" t="inlineStr">
        <is>
          <t>Friendship to love</t>
        </is>
      </c>
      <c r="K81" s="5" t="inlineStr">
        <is>
          <t>Strangers; she is a nightclub dancer.</t>
        </is>
      </c>
      <c r="L81" s="5" t="inlineStr">
        <is>
          <t>Vijay meets Sapna, a nightclub dancer; the fetched sources do not describe the meeting.</t>
        </is>
      </c>
      <c r="M81" s="5" t="inlineStr">
        <is>
          <t>Unclear; both confess their love.</t>
        </is>
      </c>
      <c r="N81" s="19" t="inlineStr">
        <is>
          <t>Growing closeness: they watch Seeta Aur Geeta together, she comforts him after his friends are killed, and they confess their love and plan to marry.</t>
        </is>
      </c>
      <c r="O81" s="19" t="inlineStr">
        <is>
          <t>Mutual support amid grief.</t>
        </is>
      </c>
      <c r="P81" s="19" t="inlineStr">
        <is>
          <t>None described.</t>
        </is>
      </c>
      <c r="Q81" s="20" t="n">
        <v>1</v>
      </c>
      <c r="R81" s="19" t="inlineStr">
        <is>
          <t>No disagreement between them is described.</t>
        </is>
      </c>
      <c r="S81" s="20" t="n">
        <v>7</v>
      </c>
      <c r="T81" s="5" t="inlineStr">
        <is>
          <t>Villain</t>
        </is>
      </c>
      <c r="U81" s="19" t="inlineStr">
        <is>
          <t>Having killed Vijay's friends and brother, Tony targets Sapna and nearly kills her before Vijay saves her.</t>
        </is>
      </c>
      <c r="V81" s="20" t="n">
        <v>4</v>
      </c>
      <c r="W81" s="19" t="inlineStr">
        <is>
          <t>Love is his consolation and something to protect within a revenge thriller.</t>
        </is>
      </c>
      <c r="X81" s="20" t="n">
        <v>3</v>
      </c>
      <c r="Y81" s="20" t="n">
        <v>8</v>
      </c>
      <c r="Z81" s="20" t="n">
        <v>8</v>
      </c>
      <c r="AA81" s="20" t="n">
        <v>4</v>
      </c>
      <c r="AB81" s="20" t="n">
        <v>5</v>
      </c>
      <c r="AC81" s="19" t="inlineStr">
        <is>
          <t>Interpretive reading; no fetched review assesses this pairing. Amrita Singh and Bachchan play mutual support amid grief with warmth, and the sources describe the bond as untroubled, though her function is consolation.</t>
        </is>
      </c>
      <c r="AD81" s="5" t="inlineStr">
        <is>
          <t>Unclear</t>
        </is>
      </c>
      <c r="AE81" s="5" t="inlineStr">
        <is>
          <t>No</t>
        </is>
      </c>
      <c r="AF81" s="5" t="inlineStr">
        <is>
          <t>No</t>
        </is>
      </c>
      <c r="AG81" s="5" t="inlineStr">
        <is>
          <t>No</t>
        </is>
      </c>
      <c r="AH81" s="5" t="inlineStr">
        <is>
          <t>No</t>
        </is>
      </c>
      <c r="AI81" s="5" t="inlineStr">
        <is>
          <t>No</t>
        </is>
      </c>
      <c r="AJ81" s="5" t="inlineStr">
        <is>
          <t>No</t>
        </is>
      </c>
      <c r="AK81" s="19" t="inlineStr">
        <is>
          <t>Her comfort sustains him after he loses his friends and brother.</t>
        </is>
      </c>
      <c r="AL81" s="19" t="inlineStr">
        <is>
          <t>Not described in the fetched sources.</t>
        </is>
      </c>
      <c r="AM81" s="5" t="inlineStr">
        <is>
          <t>They plan to marry; he saves her from Tony and kills him.</t>
        </is>
      </c>
      <c r="AN81" s="5" t="inlineStr">
        <is>
          <t>Partial</t>
        </is>
      </c>
      <c r="AO81" s="5" t="inlineStr">
        <is>
          <t>Happy</t>
        </is>
      </c>
      <c r="AP81" s="5" t="n"/>
      <c r="AQ81" s="19" t="inlineStr">
        <is>
          <t>Sapna is the one bond Vijay keeps as Tony destroys the rest of his world, so the romance works as consolation and as a final stake in the revenge plot. The sources describe the relationship as mutual and untroubled; her part is to comfort him and then be endangered.</t>
        </is>
      </c>
      <c r="AR81" s="19" t="inlineStr">
        <is>
          <t>Wikipedia's summary of reviews singles out Bachchan's and Amrita Singh's performances for praise.</t>
        </is>
      </c>
      <c r="AS81" s="5" t="inlineStr">
        <is>
          <t>SOURCE-122</t>
        </is>
      </c>
      <c r="AT81" s="5" t="inlineStr">
        <is>
          <t>Medium</t>
        </is>
      </c>
    </row>
    <row r="82" ht="109" customHeight="1">
      <c r="A82" s="15" t="inlineStr">
        <is>
          <t>PAIR-081</t>
        </is>
      </c>
      <c r="B82" s="18" t="inlineStr">
        <is>
          <t>FILM-123</t>
        </is>
      </c>
      <c r="C82" s="5" t="inlineStr">
        <is>
          <t>Khuda Gawah</t>
        </is>
      </c>
      <c r="D82" s="17" t="n">
        <v>1992</v>
      </c>
      <c r="E82" s="5" t="inlineStr">
        <is>
          <t>Badshah Khan</t>
        </is>
      </c>
      <c r="F82" s="5" t="inlineStr">
        <is>
          <t>Sridevi</t>
        </is>
      </c>
      <c r="G82" s="5" t="inlineStr">
        <is>
          <t>Benazir</t>
        </is>
      </c>
      <c r="H82" s="5" t="inlineStr">
        <is>
          <t>Lead</t>
        </is>
      </c>
      <c r="I82" s="5" t="inlineStr">
        <is>
          <t>Yes</t>
        </is>
      </c>
      <c r="J82" s="19" t="inlineStr">
        <is>
          <t>United couple versus external world</t>
        </is>
      </c>
      <c r="K82" s="5" t="inlineStr">
        <is>
          <t>Members of neighbouring Afghan tribes.</t>
        </is>
      </c>
      <c r="L82" s="5" t="inlineStr">
        <is>
          <t>During a buzkashi match between their tribes.</t>
        </is>
      </c>
      <c r="M82" s="5" t="inlineStr">
        <is>
          <t>He falls in love and wants to marry her.</t>
        </is>
      </c>
      <c r="N82" s="19" t="inlineStr">
        <is>
          <t>She agrees on condition that he brings her the head of Habibullah, her father's killer; he tracks Habibullah to an Indian prison, breaks him out, beheads him and returns to marry her.</t>
        </is>
      </c>
      <c r="O82" s="19" t="inlineStr">
        <is>
          <t>Passionate devotion bound by vows of honour, then a separation of many years.</t>
        </is>
      </c>
      <c r="P82" s="19" t="inlineStr">
        <is>
          <t>Her demand for revenge as a condition of marriage, and later his decision to have her told he is dead.</t>
        </is>
      </c>
      <c r="Q82" s="20" t="n">
        <v>3</v>
      </c>
      <c r="R82" s="19" t="inlineStr">
        <is>
          <t>Her condition is a test of honour, not hostility, and he has her told he is dead to free her, not out of conflict; neither leads to an argument between them.</t>
        </is>
      </c>
      <c r="S82" s="20" t="n">
        <v>9</v>
      </c>
      <c r="T82" s="5" t="inlineStr">
        <is>
          <t>Crime; Villain; Distance</t>
        </is>
      </c>
      <c r="U82" s="19" t="inlineStr">
        <is>
          <t>His promise to surrender keeps him in Indian prisons for years; he takes the blame for two more killings, she is told he is dead and loses her mind, and Pasha kidnaps her before the finale.</t>
        </is>
      </c>
      <c r="V82" s="20" t="n">
        <v>6</v>
      </c>
      <c r="W82" s="19" t="inlineStr">
        <is>
          <t>He crosses a border and kills for her, and the couple's reunion closes the film, but honour and sacrifice drive most of the role.</t>
        </is>
      </c>
      <c r="X82" s="20" t="n">
        <v>7</v>
      </c>
      <c r="Y82" s="20" t="n">
        <v>6</v>
      </c>
      <c r="Z82" s="20" t="n">
        <v>8</v>
      </c>
      <c r="AA82" s="20" t="n">
        <v>5</v>
      </c>
      <c r="AB82" s="20" t="n">
        <v>8</v>
      </c>
      <c r="AC82" s="19" t="inlineStr">
        <is>
          <t>The New York Times's Stephen Holden wrote that when Bachchan 'locks eyes with Sridevi ... the screen is in danger of melting'.</t>
        </is>
      </c>
      <c r="AD82" s="5" t="inlineStr">
        <is>
          <t>Unclear</t>
        </is>
      </c>
      <c r="AE82" s="5" t="inlineStr">
        <is>
          <t>No</t>
        </is>
      </c>
      <c r="AF82" s="5" t="inlineStr">
        <is>
          <t>No</t>
        </is>
      </c>
      <c r="AG82" s="5" t="inlineStr">
        <is>
          <t>Yes</t>
        </is>
      </c>
      <c r="AH82" s="5" t="inlineStr">
        <is>
          <t>Yes</t>
        </is>
      </c>
      <c r="AI82" s="5" t="inlineStr">
        <is>
          <t>Yes</t>
        </is>
      </c>
      <c r="AJ82" s="5" t="inlineStr">
        <is>
          <t>Yes</t>
        </is>
      </c>
      <c r="AK82" s="19" t="inlineStr">
        <is>
          <t>Winning her sends him on the quest that binds him to Indian prisons for much of his life.</t>
        </is>
      </c>
      <c r="AL82" s="19" t="inlineStr">
        <is>
          <t>From a woman who sets a revenge price for marriage to a wife who waits for years and breaks down at the news of his death.</t>
        </is>
      </c>
      <c r="AM82" s="5" t="inlineStr">
        <is>
          <t>Reunited after he and his allies defeat Pasha; together they fling Pasha against a rock and ride off.</t>
        </is>
      </c>
      <c r="AN82" s="5" t="inlineStr">
        <is>
          <t>Yes</t>
        </is>
      </c>
      <c r="AO82" s="5" t="inlineStr">
        <is>
          <t>Happy</t>
        </is>
      </c>
      <c r="AP82" s="5" t="n"/>
      <c r="AQ82" s="19" t="inlineStr">
        <is>
          <t>The romance frames the epic: love begins as a blood debt and is tested by Badshah's code of keeping his word, which costs the couple most of their married life. The film presents their long fidelity as heroic. A modern reading would note that Badshah decides alone to have Benazir told he is dead, taking the choice away from her, and that her breakdown makes her suffering the measure of his sacrifice. The closing image of the pair killing Pasha together restores her as a partner.</t>
        </is>
      </c>
      <c r="AR82" s="19" t="inlineStr">
        <is>
          <t>The New York Times (1993) described Badshah as 'a heroic patriarch' bound by his word, noted that Benazir spends 18 years murmuring 'He will return', and wrote that when Bachchan locks eyes with Sridevi 'the screen is in danger of melting'.</t>
        </is>
      </c>
      <c r="AS82" s="5" t="inlineStr">
        <is>
          <t>SOURCE-123; SOURCE-401</t>
        </is>
      </c>
      <c r="AT82" s="5" t="inlineStr">
        <is>
          <t>High</t>
        </is>
      </c>
    </row>
    <row r="83" ht="79" customHeight="1">
      <c r="A83" s="15" t="inlineStr">
        <is>
          <t>PAIR-082</t>
        </is>
      </c>
      <c r="B83" s="18" t="inlineStr">
        <is>
          <t>FILM-127</t>
        </is>
      </c>
      <c r="C83" s="5" t="inlineStr">
        <is>
          <t>Insaniyat</t>
        </is>
      </c>
      <c r="D83" s="17" t="n">
        <v>1994</v>
      </c>
      <c r="E83" s="5" t="inlineStr">
        <is>
          <t>Inspector Amar Nath Singh</t>
        </is>
      </c>
      <c r="F83" s="5" t="inlineStr">
        <is>
          <t>Jaya Prada</t>
        </is>
      </c>
      <c r="G83" s="5" t="inlineStr">
        <is>
          <t>Shalu (Champabai)</t>
        </is>
      </c>
      <c r="H83" s="5" t="inlineStr">
        <is>
          <t>Lead</t>
        </is>
      </c>
      <c r="I83" s="5" t="inlineStr">
        <is>
          <t>Yes</t>
        </is>
      </c>
      <c r="J83" s="19" t="inlineStr">
        <is>
          <t>Tragic lovers</t>
        </is>
      </c>
      <c r="K83" s="5" t="inlineStr">
        <is>
          <t>Childhood sweethearts.</t>
        </is>
      </c>
      <c r="L83" s="5" t="inlineStr">
        <is>
          <t>As children; the fetched sources do not describe it.</t>
        </is>
      </c>
      <c r="M83" s="5" t="inlineStr">
        <is>
          <t>Not described in the fetched sources.</t>
        </is>
      </c>
      <c r="N83" s="19" t="inlineStr">
        <is>
          <t>Not shown; the romance survives as a childhood bond renewed in a prison reunion.</t>
        </is>
      </c>
      <c r="O83" s="19" t="inlineStr">
        <is>
          <t>Longing between long-separated lovers.</t>
        </is>
      </c>
      <c r="P83" s="19" t="inlineStr">
        <is>
          <t>None between them.</t>
        </is>
      </c>
      <c r="Q83" s="20" t="n">
        <v>0</v>
      </c>
      <c r="R83" s="19" t="inlineStr">
        <is>
          <t>No conflict between the lovers is described.</t>
        </is>
      </c>
      <c r="S83" s="20" t="n">
        <v>10</v>
      </c>
      <c r="T83" s="5" t="inlineStr">
        <is>
          <t>Villain; Crime</t>
        </is>
      </c>
      <c r="U83" s="19" t="inlineStr">
        <is>
          <t>The terrorist Brijbhan keeps Shalu as his mistress, recaptures her after she escapes, and drives her to take poison as Amar faces the gallows; Amar dies after defeating him.</t>
        </is>
      </c>
      <c r="V83" s="20" t="n">
        <v>3</v>
      </c>
      <c r="W83" s="19" t="inlineStr">
        <is>
          <t>Freeing Shalu is one personal stake in a patriotic action role.</t>
        </is>
      </c>
      <c r="X83" s="20" t="n">
        <v>3</v>
      </c>
      <c r="Y83" s="20" t="n">
        <v>8</v>
      </c>
      <c r="Z83" s="20" t="n">
        <v>7</v>
      </c>
      <c r="AA83" s="20" t="n">
        <v>4</v>
      </c>
      <c r="AB83" s="20" t="n">
        <v>4</v>
      </c>
      <c r="AC83" s="19" t="inlineStr">
        <is>
          <t>Interpretive reading; no fetched review assesses this pairing. The lovers are kept apart throughout and share essentially one scene in the fetched plot, so the longing is asserted rather than played between them.</t>
        </is>
      </c>
      <c r="AD83" s="5" t="inlineStr">
        <is>
          <t>Unclear</t>
        </is>
      </c>
      <c r="AE83" s="5" t="inlineStr">
        <is>
          <t>No</t>
        </is>
      </c>
      <c r="AF83" s="5" t="inlineStr">
        <is>
          <t>No</t>
        </is>
      </c>
      <c r="AG83" s="5" t="inlineStr">
        <is>
          <t>No</t>
        </is>
      </c>
      <c r="AH83" s="5" t="inlineStr">
        <is>
          <t>Yes</t>
        </is>
      </c>
      <c r="AI83" s="5" t="inlineStr">
        <is>
          <t>No</t>
        </is>
      </c>
      <c r="AJ83" s="5" t="inlineStr">
        <is>
          <t>No</t>
        </is>
      </c>
      <c r="AK83" s="19" t="inlineStr">
        <is>
          <t>Not described; her captivity adds a personal stake to his fight.</t>
        </is>
      </c>
      <c r="AL83" s="19" t="inlineStr">
        <is>
          <t>From Brijbhan's captive to a woman who escapes, is recaptured and takes poison.</t>
        </is>
      </c>
      <c r="AM83" s="5" t="inlineStr">
        <is>
          <t>Shalu takes poison and collapses while dancing for Brijbhan; Amar dies of his wounds.</t>
        </is>
      </c>
      <c r="AN83" s="5" t="inlineStr">
        <is>
          <t>No</t>
        </is>
      </c>
      <c r="AO83" s="5" t="inlineStr">
        <is>
          <t>Tragic</t>
        </is>
      </c>
      <c r="AP83" s="5" t="n"/>
      <c r="AQ83" s="19" t="inlineStr">
        <is>
          <t>The lovers are kept apart by Brijbhan throughout, and their one scene together in the plot summary is a jailhouse reunion. Shalu's escape shows some will of her own, but her poisoning is despair at Amar's coming execution, and the film uses her suffering to raise the stakes of his mission.</t>
        </is>
      </c>
      <c r="AR83" s="19" t="n"/>
      <c r="AS83" s="5" t="inlineStr">
        <is>
          <t>SOURCE-126</t>
        </is>
      </c>
      <c r="AT83" s="5" t="inlineStr">
        <is>
          <t>Medium</t>
        </is>
      </c>
    </row>
    <row r="84" ht="79" customHeight="1">
      <c r="A84" s="15" t="inlineStr">
        <is>
          <t>PAIR-083</t>
        </is>
      </c>
      <c r="B84" s="18" t="inlineStr">
        <is>
          <t>FILM-130</t>
        </is>
      </c>
      <c r="C84" s="5" t="inlineStr">
        <is>
          <t>Mrityudata</t>
        </is>
      </c>
      <c r="D84" s="17" t="n">
        <v>1997</v>
      </c>
      <c r="E84" s="5" t="inlineStr">
        <is>
          <t>Dr. Ram Prasad Ghayal</t>
        </is>
      </c>
      <c r="F84" s="5" t="inlineStr">
        <is>
          <t>Dimple Kapadia</t>
        </is>
      </c>
      <c r="G84" s="5" t="inlineStr">
        <is>
          <t>Janki Ghayal</t>
        </is>
      </c>
      <c r="H84" s="5" t="inlineStr">
        <is>
          <t>Supporting</t>
        </is>
      </c>
      <c r="I84" s="5" t="inlineStr">
        <is>
          <t>Yes</t>
        </is>
      </c>
      <c r="J84" s="19" t="inlineStr">
        <is>
          <t>Tragic lovers</t>
        </is>
      </c>
      <c r="K84" s="5" t="inlineStr">
        <is>
          <t>Married couple.</t>
        </is>
      </c>
      <c r="L84" s="5" t="inlineStr">
        <is>
          <t>Already married when the film begins; not shown.</t>
        </is>
      </c>
      <c r="M84" s="5" t="inlineStr">
        <is>
          <t>Not described in the fetched sources.</t>
        </is>
      </c>
      <c r="N84" s="19" t="inlineStr">
        <is>
          <t>Not shown.</t>
        </is>
      </c>
      <c r="O84" s="19" t="inlineStr">
        <is>
          <t>A loving marriage; Wikipedia calls her his beloved wife.</t>
        </is>
      </c>
      <c r="P84" s="19" t="inlineStr">
        <is>
          <t>None described.</t>
        </is>
      </c>
      <c r="Q84" s="20" t="n">
        <v>0</v>
      </c>
      <c r="R84" s="19" t="inlineStr">
        <is>
          <t>No conflict between husband and wife is described.</t>
        </is>
      </c>
      <c r="S84" s="20" t="n">
        <v>9</v>
      </c>
      <c r="T84" s="5" t="inlineStr">
        <is>
          <t>Villain; Crime</t>
        </is>
      </c>
      <c r="U84" s="19" t="inlineStr">
        <is>
          <t>The framing and custodial death of Ram's brother Bharat, engineered by Rana and Mohanlal, cause Janki's death from grief.</t>
        </is>
      </c>
      <c r="V84" s="20" t="n">
        <v>1</v>
      </c>
      <c r="W84" s="19" t="inlineStr">
        <is>
          <t>A husband whose loss fuels revenge; there is no courtship.</t>
        </is>
      </c>
      <c r="X84" s="20" t="n">
        <v>2</v>
      </c>
      <c r="Y84" s="20" t="n">
        <v>8</v>
      </c>
      <c r="Z84" s="20" t="n">
        <v>5</v>
      </c>
      <c r="AA84" s="20" t="n">
        <v>1</v>
      </c>
      <c r="AB84" s="20" t="n">
        <v>3</v>
      </c>
      <c r="AC84" s="19" t="inlineStr">
        <is>
          <t>Interpretive reading; no fetched review assesses this pairing. Janki exists to die; Dimple Kapadia is given a beloved wife to play with no goals of her own, and the marriage is sketched only to be lost.</t>
        </is>
      </c>
      <c r="AD84" s="5" t="inlineStr">
        <is>
          <t>Unclear</t>
        </is>
      </c>
      <c r="AE84" s="5" t="inlineStr">
        <is>
          <t>No</t>
        </is>
      </c>
      <c r="AF84" s="5" t="inlineStr">
        <is>
          <t>No</t>
        </is>
      </c>
      <c r="AG84" s="5" t="inlineStr">
        <is>
          <t>No</t>
        </is>
      </c>
      <c r="AH84" s="5" t="inlineStr">
        <is>
          <t>Yes</t>
        </is>
      </c>
      <c r="AI84" s="5" t="inlineStr">
        <is>
          <t>No</t>
        </is>
      </c>
      <c r="AJ84" s="5" t="inlineStr">
        <is>
          <t>Unclear</t>
        </is>
      </c>
      <c r="AK84" s="19" t="inlineStr">
        <is>
          <t>Her death, with Bharat's, drives him to drink and then to revenge.</t>
        </is>
      </c>
      <c r="AL84" s="19" t="inlineStr">
        <is>
          <t>None; her death motivates his story.</t>
        </is>
      </c>
      <c r="AM84" s="5" t="inlineStr">
        <is>
          <t>Janki dies of grief after Bharat's death.</t>
        </is>
      </c>
      <c r="AN84" s="5" t="inlineStr">
        <is>
          <t>Yes</t>
        </is>
      </c>
      <c r="AO84" s="5" t="inlineStr">
        <is>
          <t>Tragic</t>
        </is>
      </c>
      <c r="AP84" s="5" t="n"/>
      <c r="AQ84" s="19" t="inlineStr">
        <is>
          <t>The marriage is sketched only to be lost: Janki's death from grief completes the destruction of Ram's family and turns the surgeon into an avenger. A modern reading would see her as a woman whose death exists to motivate the hero, with no goals of her own in the sources.</t>
        </is>
      </c>
      <c r="AR84" s="19" t="n"/>
      <c r="AS84" s="5" t="inlineStr">
        <is>
          <t>SOURCE-130; SOURCE-421</t>
        </is>
      </c>
      <c r="AT84" s="5" t="inlineStr">
        <is>
          <t>Low</t>
        </is>
      </c>
    </row>
    <row r="85" ht="94" customHeight="1">
      <c r="A85" s="15" t="inlineStr">
        <is>
          <t>PAIR-084</t>
        </is>
      </c>
      <c r="B85" s="18" t="inlineStr">
        <is>
          <t>FILM-135</t>
        </is>
      </c>
      <c r="C85" s="5" t="inlineStr">
        <is>
          <t>Sooryavansham</t>
        </is>
      </c>
      <c r="D85" s="17" t="n">
        <v>1999</v>
      </c>
      <c r="E85" s="5" t="inlineStr">
        <is>
          <t>Heera Singh</t>
        </is>
      </c>
      <c r="F85" s="5" t="inlineStr">
        <is>
          <t>Soundarya</t>
        </is>
      </c>
      <c r="G85" s="5" t="inlineStr">
        <is>
          <t>Radha Thakur</t>
        </is>
      </c>
      <c r="H85" s="5" t="inlineStr">
        <is>
          <t>Lead</t>
        </is>
      </c>
      <c r="I85" s="5" t="inlineStr">
        <is>
          <t>Yes</t>
        </is>
      </c>
      <c r="J85" s="19" t="inlineStr">
        <is>
          <t>United couple versus external world</t>
        </is>
      </c>
      <c r="K85" s="5" t="inlineStr">
        <is>
          <t>Strangers; she mistakes him for a servant.</t>
        </is>
      </c>
      <c r="L85" s="5" t="inlineStr">
        <is>
          <t>She arrives with her brother, the groom, for the wedding of Heera's sister and makes Heera run errands, thinking he is a servant.</t>
        </is>
      </c>
      <c r="M85" s="5" t="inlineStr">
        <is>
          <t>She; moved by his story, Radha proposes marriage.</t>
        </is>
      </c>
      <c r="N85" s="19" t="inlineStr">
        <is>
          <t>After learning from Heera's friend Mindra why he is scorned, she proposes and he accepts; when her mother and his father push them apart, he chooses Radha and elopes with her on the wedding day.</t>
        </is>
      </c>
      <c r="O85" s="19" t="inlineStr">
        <is>
          <t>Admiration that becomes a partnership; she believes in him when his father does not.</t>
        </is>
      </c>
      <c r="P85" s="19" t="inlineStr">
        <is>
          <t>None described beyond her early mistake.</t>
        </is>
      </c>
      <c r="Q85" s="20" t="n">
        <v>1</v>
      </c>
      <c r="R85" s="19" t="inlineStr">
        <is>
          <t>Only her first mistake of treating him as a servant.</t>
        </is>
      </c>
      <c r="S85" s="20" t="n">
        <v>8</v>
      </c>
      <c r="T85" s="5" t="inlineStr">
        <is>
          <t>Family; Villain</t>
        </is>
      </c>
      <c r="U85" s="19" t="inlineStr">
        <is>
          <t>The rival Deshraj wants Radha for his son, Radha's mother backs that match and pressures Bhanu Pratap, who gives Heera an ultimatum and disowns him when he elopes.</t>
        </is>
      </c>
      <c r="V85" s="20" t="n">
        <v>5</v>
      </c>
      <c r="W85" s="19" t="inlineStr">
        <is>
          <t>Heera gives up his father's approval for Radha, but his defining devotion is to his father.</t>
        </is>
      </c>
      <c r="X85" s="20" t="n">
        <v>5</v>
      </c>
      <c r="Y85" s="20" t="n">
        <v>9</v>
      </c>
      <c r="Z85" s="20" t="n">
        <v>8</v>
      </c>
      <c r="AA85" s="20" t="n">
        <v>9</v>
      </c>
      <c r="AB85" s="20" t="n">
        <v>7</v>
      </c>
      <c r="AC85" s="19" t="inlineStr">
        <is>
          <t>Interpretive reading; no fetched review assesses this pairing. Soundarya drives the courtship, proposing and defying her mother, and the partnership of two people rising together is the warmest pairing of Bachchan's late-1990s work.</t>
        </is>
      </c>
      <c r="AD85" s="5" t="inlineStr">
        <is>
          <t>Unclear</t>
        </is>
      </c>
      <c r="AE85" s="5" t="inlineStr">
        <is>
          <t>No</t>
        </is>
      </c>
      <c r="AF85" s="5" t="inlineStr">
        <is>
          <t>No</t>
        </is>
      </c>
      <c r="AG85" s="5" t="inlineStr">
        <is>
          <t>Partial</t>
        </is>
      </c>
      <c r="AH85" s="5" t="inlineStr">
        <is>
          <t>No</t>
        </is>
      </c>
      <c r="AI85" s="5" t="inlineStr">
        <is>
          <t>Yes</t>
        </is>
      </c>
      <c r="AJ85" s="5" t="inlineStr">
        <is>
          <t>Partial</t>
        </is>
      </c>
      <c r="AK85" s="19" t="inlineStr">
        <is>
          <t>Marriage and exile push Heera to build his own business and fortune.</t>
        </is>
      </c>
      <c r="AL85" s="19" t="inlineStr">
        <is>
          <t>She clears the UPSC examination and becomes an IAS officer.</t>
        </is>
      </c>
      <c r="AM85" s="5" t="inlineStr">
        <is>
          <t>Married with a son, Sonu; the family reconciles with Bhanu Pratap.</t>
        </is>
      </c>
      <c r="AN85" s="5" t="inlineStr">
        <is>
          <t>Yes</t>
        </is>
      </c>
      <c r="AO85" s="5" t="inlineStr">
        <is>
          <t>Happy</t>
        </is>
      </c>
      <c r="AP85" s="5" t="n"/>
      <c r="AQ85" s="19" t="inlineStr">
        <is>
          <t>Radha drives this romance: she proposes, defies her mother and later becomes an IAS officer, while Heera's choice of her over his father starts his self-made rise. The film pairs the couple's independence with Heera's lasting wish for his father's respect, so the marriage becomes the setting for the father–son reconciliation rather than the story's end point.</t>
        </is>
      </c>
      <c r="AR85" s="19" t="n"/>
      <c r="AS85" s="5" t="inlineStr">
        <is>
          <t>SOURCE-135; SOURCE-425</t>
        </is>
      </c>
      <c r="AT85" s="5" t="inlineStr">
        <is>
          <t>Medium</t>
        </is>
      </c>
    </row>
    <row r="86" ht="94" customHeight="1">
      <c r="A86" s="15" t="inlineStr">
        <is>
          <t>PAIR-085</t>
        </is>
      </c>
      <c r="B86" s="18" t="inlineStr">
        <is>
          <t>FILM-135</t>
        </is>
      </c>
      <c r="C86" s="5" t="inlineStr">
        <is>
          <t>Sooryavansham</t>
        </is>
      </c>
      <c r="D86" s="17" t="n">
        <v>1999</v>
      </c>
      <c r="E86" s="5" t="inlineStr">
        <is>
          <t>Heera Singh</t>
        </is>
      </c>
      <c r="F86" s="5" t="inlineStr">
        <is>
          <t>Rachna Banerjee</t>
        </is>
      </c>
      <c r="G86" s="5" t="inlineStr">
        <is>
          <t>Gauri Singh</t>
        </is>
      </c>
      <c r="H86" s="5" t="inlineStr">
        <is>
          <t>Supporting</t>
        </is>
      </c>
      <c r="I86" s="5" t="inlineStr">
        <is>
          <t>No</t>
        </is>
      </c>
      <c r="J86" s="19" t="inlineStr">
        <is>
          <t>Unrequited love</t>
        </is>
      </c>
      <c r="K86" s="5" t="inlineStr">
        <is>
          <t>Childhood friends; Gauri is an orphan adopted by Bhanu Pratap.</t>
        </is>
      </c>
      <c r="L86" s="5" t="inlineStr">
        <is>
          <t>As children; Heera keeps going to school only to see her.</t>
        </is>
      </c>
      <c r="M86" s="5" t="inlineStr">
        <is>
          <t>Heera; bachchansir says he proposes to marry her, while Wikipedia says Bhanu Pratap arranges the match.</t>
        </is>
      </c>
      <c r="N86" s="19" t="inlineStr">
        <is>
          <t>Childhood devotion: he quits school after a teacher beats her. When they grow up, their marriage is arranged.</t>
        </is>
      </c>
      <c r="O86" s="19" t="inlineStr">
        <is>
          <t>His devotion against her refusal to marry an illiterate man.</t>
        </is>
      </c>
      <c r="P86" s="19" t="inlineStr">
        <is>
          <t>She refuses the marriage and attempts suicide; he saves her and takes the blame, claiming he refused.</t>
        </is>
      </c>
      <c r="Q86" s="20" t="n">
        <v>6</v>
      </c>
      <c r="R86" s="19" t="inlineStr">
        <is>
          <t>Her rejection of him is serious enough to drive her to attempt suicide, though he responds by shielding her rather than fighting.</t>
        </is>
      </c>
      <c r="S86" s="20" t="n">
        <v>5</v>
      </c>
      <c r="T86" s="5" t="inlineStr">
        <is>
          <t>Family</t>
        </is>
      </c>
      <c r="U86" s="19" t="inlineStr">
        <is>
          <t>Bhanu Pratap sends Gauri to boarding school to separate them, then arranges the marriage she refuses and misreads Heera's motives.</t>
        </is>
      </c>
      <c r="V86" s="20" t="n">
        <v>5</v>
      </c>
      <c r="W86" s="19" t="inlineStr">
        <is>
          <t>A devoted childhood sweetheart who sacrifices his reputation for her.</t>
        </is>
      </c>
      <c r="X86" s="20" t="n">
        <v>3</v>
      </c>
      <c r="Y86" s="20" t="n">
        <v>4</v>
      </c>
      <c r="Z86" s="20" t="n">
        <v>2</v>
      </c>
      <c r="AA86" s="20" t="n">
        <v>7</v>
      </c>
      <c r="AB86" s="20" t="n">
        <v>4</v>
      </c>
      <c r="AC86" s="19" t="inlineStr">
        <is>
          <t>Interpretive reading; no fetched review assesses this pairing. The backstory is played as Heera's wound rather than as a relationship, and Rachna Banerjee's refusal is given weight only as the injury he carries.</t>
        </is>
      </c>
      <c r="AD86" s="5" t="inlineStr">
        <is>
          <t>Unclear</t>
        </is>
      </c>
      <c r="AE86" s="5" t="inlineStr">
        <is>
          <t>Yes</t>
        </is>
      </c>
      <c r="AF86" s="5" t="inlineStr">
        <is>
          <t>No</t>
        </is>
      </c>
      <c r="AG86" s="5" t="inlineStr">
        <is>
          <t>Yes</t>
        </is>
      </c>
      <c r="AH86" s="5" t="inlineStr">
        <is>
          <t>Yes</t>
        </is>
      </c>
      <c r="AI86" s="5" t="inlineStr">
        <is>
          <t>Yes</t>
        </is>
      </c>
      <c r="AJ86" s="5" t="inlineStr">
        <is>
          <t>No</t>
        </is>
      </c>
      <c r="AK86" s="19" t="inlineStr">
        <is>
          <t>Taking the blame deepens his father's contempt, which he bears in silence.</t>
        </is>
      </c>
      <c r="AL86" s="19" t="inlineStr">
        <is>
          <t>She escapes an unwanted marriage and marries a wealthy man.</t>
        </is>
      </c>
      <c r="AM86" s="5" t="inlineStr">
        <is>
          <t>Gauri marries a wealthy man; bachchansir says Heera promises never to marry.</t>
        </is>
      </c>
      <c r="AN86" s="5" t="inlineStr">
        <is>
          <t>No</t>
        </is>
      </c>
      <c r="AO86" s="5" t="inlineStr">
        <is>
          <t>Unresolved</t>
        </is>
      </c>
      <c r="AP86" s="5" t="n"/>
      <c r="AQ86" s="19" t="inlineStr">
        <is>
          <t>The backstory casts Heera's love for Gauri as pure sacrifice: he gives up school for her and his father's good opinion to spare her. Gauri refuses a match made for her, and her suicide attempt shows how little choice the arrangement allowed her. The film treats her rejection of an illiterate man as the wound Heera carries, but from a modern view her refusal is an assertion of consent.</t>
        </is>
      </c>
      <c r="AR86" s="19" t="n"/>
      <c r="AS86" s="5" t="inlineStr">
        <is>
          <t>SOURCE-135; SOURCE-425</t>
        </is>
      </c>
      <c r="AT86" s="5" t="inlineStr">
        <is>
          <t>Medium</t>
        </is>
      </c>
    </row>
    <row r="87" ht="94" customHeight="1">
      <c r="A87" s="15" t="inlineStr">
        <is>
          <t>PAIR-086</t>
        </is>
      </c>
      <c r="B87" s="18" t="inlineStr">
        <is>
          <t>FILM-144</t>
        </is>
      </c>
      <c r="C87" s="5" t="inlineStr">
        <is>
          <t>Kabhi Khushi Kabhie Gham...</t>
        </is>
      </c>
      <c r="D87" s="17" t="n">
        <v>2001</v>
      </c>
      <c r="E87" s="5" t="inlineStr">
        <is>
          <t>Yashvardhan Raichand (Yash)</t>
        </is>
      </c>
      <c r="F87" s="5" t="inlineStr">
        <is>
          <t>Jaya Bachchan</t>
        </is>
      </c>
      <c r="G87" s="5" t="inlineStr">
        <is>
          <t>Nandini Raichand</t>
        </is>
      </c>
      <c r="H87" s="5" t="inlineStr">
        <is>
          <t>Lead</t>
        </is>
      </c>
      <c r="I87" s="5" t="inlineStr">
        <is>
          <t>Yes</t>
        </is>
      </c>
      <c r="J87" s="19" t="inlineStr">
        <is>
          <t>Established relationship</t>
        </is>
      </c>
      <c r="K87" s="5" t="inlineStr">
        <is>
          <t>A long-married couple with two sons.</t>
        </is>
      </c>
      <c r="L87" s="5" t="inlineStr">
        <is>
          <t>Not shown in the fetched sources.</t>
        </is>
      </c>
      <c r="M87" s="5" t="inlineStr">
        <is>
          <t>Not described in the fetched sources.</t>
        </is>
      </c>
      <c r="N87" s="19" t="inlineStr">
        <is>
          <t>None shown; Rediff notes a birthday-party scene in which Yash sings 'Aati Kya Khandala' to Nandini.</t>
        </is>
      </c>
      <c r="O87" s="19" t="inlineStr">
        <is>
          <t>A devoted wife deferring to a domineering husband; Rediff calls her his 'compliant, loving wife'.</t>
        </is>
      </c>
      <c r="P87" s="19" t="inlineStr">
        <is>
          <t>Yash's disowning of Rahul breaks Nandini's heart; she sends the family nanny, Sayeeda, to look after him.</t>
        </is>
      </c>
      <c r="Q87" s="20" t="n">
        <v>3</v>
      </c>
      <c r="R87" s="19" t="inlineStr">
        <is>
          <t>His decision grieves her, but the fetched sources show no open confrontation between them.</t>
        </is>
      </c>
      <c r="S87" s="20" t="n">
        <v>3</v>
      </c>
      <c r="T87" s="5" t="inlineStr">
        <is>
          <t>Family</t>
        </is>
      </c>
      <c r="U87" s="19" t="inlineStr">
        <is>
          <t>The family's estrangement from Rahul, and Rohan's deception in London, strain the household rather than the marriage itself.</t>
        </is>
      </c>
      <c r="V87" s="20" t="n">
        <v>2</v>
      </c>
      <c r="W87" s="19" t="inlineStr">
        <is>
          <t>A playful husband in one song; the role is a patriarch.</t>
        </is>
      </c>
      <c r="X87" s="20" t="n">
        <v>2</v>
      </c>
      <c r="Y87" s="20" t="n">
        <v>6</v>
      </c>
      <c r="Z87" s="20" t="n">
        <v>6</v>
      </c>
      <c r="AA87" s="20" t="n">
        <v>3</v>
      </c>
      <c r="AB87" s="20" t="n">
        <v>7</v>
      </c>
      <c r="AC87" s="19" t="inlineStr">
        <is>
          <t>Rediff wrote that Jaya Bachchan performs well 'especially opposite her husband', marking their first pairing in 16 years.</t>
        </is>
      </c>
      <c r="AD87" s="5" t="inlineStr">
        <is>
          <t>Partial</t>
        </is>
      </c>
      <c r="AE87" s="5" t="inlineStr">
        <is>
          <t>Partial</t>
        </is>
      </c>
      <c r="AF87" s="5" t="inlineStr">
        <is>
          <t>No</t>
        </is>
      </c>
      <c r="AG87" s="5" t="inlineStr">
        <is>
          <t>No</t>
        </is>
      </c>
      <c r="AH87" s="5" t="inlineStr">
        <is>
          <t>No</t>
        </is>
      </c>
      <c r="AI87" s="5" t="inlineStr">
        <is>
          <t>No</t>
        </is>
      </c>
      <c r="AJ87" s="5" t="inlineStr">
        <is>
          <t>Partial</t>
        </is>
      </c>
      <c r="AK87" s="19" t="inlineStr">
        <is>
          <t>His change is towards his son; the marriage does not drive it.</t>
        </is>
      </c>
      <c r="AL87" s="19" t="inlineStr">
        <is>
          <t>Not described in the fetched sources.</t>
        </is>
      </c>
      <c r="AM87" s="5" t="inlineStr">
        <is>
          <t>Together when Yash apologises to Rahul and the family celebrates both sons' weddings.</t>
        </is>
      </c>
      <c r="AN87" s="5" t="inlineStr">
        <is>
          <t>Yes</t>
        </is>
      </c>
      <c r="AO87" s="5" t="inlineStr">
        <is>
          <t>Happy</t>
        </is>
      </c>
      <c r="AP87" s="5" t="n"/>
      <c r="AQ87" s="19" t="inlineStr">
        <is>
          <t>The marriage anchors the family drama: Nandini's quiet grief measures the cost of Yash's pride, and her reunion with Rahul in London precedes his own. The film's framing idealises her compliance; a modern reading would note that she absorbs her husband's decision rather than contesting it. The casting of a real-life couple adds resonance that Rediff remarks on.</t>
        </is>
      </c>
      <c r="AR87" s="19" t="inlineStr">
        <is>
          <t>Rediff (2001) noted Amitabh 'opposite Jaya ... after 16 years and for the first time as old parents', and praised her performance 'especially opposite her husband'.</t>
        </is>
      </c>
      <c r="AS87" s="5" t="inlineStr">
        <is>
          <t>SOURCE-143; SOURCE-410</t>
        </is>
      </c>
      <c r="AT87" s="5" t="inlineStr">
        <is>
          <t>Medium</t>
        </is>
      </c>
    </row>
    <row r="88" ht="109" customHeight="1">
      <c r="A88" s="15" t="inlineStr">
        <is>
          <t>PAIR-087</t>
        </is>
      </c>
      <c r="B88" s="18" t="inlineStr">
        <is>
          <t>FILM-153</t>
        </is>
      </c>
      <c r="C88" s="5" t="inlineStr">
        <is>
          <t>Baghban</t>
        </is>
      </c>
      <c r="D88" s="17" t="n">
        <v>2003</v>
      </c>
      <c r="E88" s="5" t="inlineStr">
        <is>
          <t>Raj Malhotra</t>
        </is>
      </c>
      <c r="F88" s="5" t="inlineStr">
        <is>
          <t>Hema Malini</t>
        </is>
      </c>
      <c r="G88" s="5" t="inlineStr">
        <is>
          <t>Pooja Malhotra</t>
        </is>
      </c>
      <c r="H88" s="5" t="inlineStr">
        <is>
          <t>Lead</t>
        </is>
      </c>
      <c r="I88" s="5" t="inlineStr">
        <is>
          <t>Yes</t>
        </is>
      </c>
      <c r="J88" s="19" t="inlineStr">
        <is>
          <t>United couple versus external world</t>
        </is>
      </c>
      <c r="K88" s="5" t="inlineStr">
        <is>
          <t>Married for 40 years, with four sons and an adopted son.</t>
        </is>
      </c>
      <c r="L88" s="5" t="inlineStr">
        <is>
          <t>Not shown in the fetched sources.</t>
        </is>
      </c>
      <c r="M88" s="5" t="inlineStr">
        <is>
          <t>Not described in the fetched sources.</t>
        </is>
      </c>
      <c r="N88" s="19" t="inlineStr">
        <is>
          <t>A romance kept alive within marriage: they 'romance, sing and dance' like any lead couple (Rediff), and at his farewell party Raj announces that he wants to spend the rest of his life with his wife (Bollywood Hungama).</t>
        </is>
      </c>
      <c r="O88" s="19" t="inlineStr">
        <is>
          <t>Deep mutual devotion; Raj defers to Pooja's faith in their sons against his own doubts.</t>
        </is>
      </c>
      <c r="P88" s="19" t="inlineStr">
        <is>
          <t>Raj warns that the sons 'want to separate us, not share our love', but gives in to Pooja's wish to accept their plan.</t>
        </is>
      </c>
      <c r="Q88" s="20" t="n">
        <v>2</v>
      </c>
      <c r="R88" s="19" t="inlineStr">
        <is>
          <t>Only a brief disagreement over the sons' offer, which Raj settles by deferring to Pooja.</t>
        </is>
      </c>
      <c r="S88" s="20" t="n">
        <v>7</v>
      </c>
      <c r="T88" s="5" t="inlineStr">
        <is>
          <t>Family</t>
        </is>
      </c>
      <c r="U88" s="19" t="inlineStr">
        <is>
          <t>Their sons split them between households for six months and mistreat them; the separation is imposed by the family, not chosen by the couple.</t>
        </is>
      </c>
      <c r="V88" s="20" t="n">
        <v>6</v>
      </c>
      <c r="W88" s="19" t="inlineStr">
        <is>
          <t>Unusually for an elderly role, Raj 'sings, dances, romances, cries' (Rediff) and writes about his love for Pooja while they are apart, though the role is equally about fatherhood.</t>
        </is>
      </c>
      <c r="X88" s="20" t="n">
        <v>8</v>
      </c>
      <c r="Y88" s="20" t="n">
        <v>9</v>
      </c>
      <c r="Z88" s="20" t="n">
        <v>9</v>
      </c>
      <c r="AA88" s="20" t="n">
        <v>4</v>
      </c>
      <c r="AB88" s="20" t="n">
        <v>7</v>
      </c>
      <c r="AC88" s="19" t="inlineStr">
        <is>
          <t>Variety's Derek Elley noted 'a palpable sense of the couple's mutual affection' and Deepa Gahlot said their chemistry satisfied audiences, though Wikipedia reports that some critics panned it.</t>
        </is>
      </c>
      <c r="AD88" s="5" t="inlineStr">
        <is>
          <t>Partial</t>
        </is>
      </c>
      <c r="AE88" s="5" t="inlineStr">
        <is>
          <t>No</t>
        </is>
      </c>
      <c r="AF88" s="5" t="inlineStr">
        <is>
          <t>No</t>
        </is>
      </c>
      <c r="AG88" s="5" t="inlineStr">
        <is>
          <t>No</t>
        </is>
      </c>
      <c r="AH88" s="5" t="inlineStr">
        <is>
          <t>Yes</t>
        </is>
      </c>
      <c r="AI88" s="5" t="inlineStr">
        <is>
          <t>Partial</t>
        </is>
      </c>
      <c r="AJ88" s="5" t="inlineStr">
        <is>
          <t>Yes</t>
        </is>
      </c>
      <c r="AK88" s="19" t="inlineStr">
        <is>
          <t>Separation turns Raj's longing into writing: his book about his love for Pooja and his children's ingratitude becomes a success.</t>
        </is>
      </c>
      <c r="AL88" s="19" t="inlineStr">
        <is>
          <t>Pooja's faith in her sons is broken by their treatment; she joins Raj in refusing their apology.</t>
        </is>
      </c>
      <c r="AM88" s="5" t="inlineStr">
        <is>
          <t>Reunited; they disown the four sons and embrace Alok and Arpita.</t>
        </is>
      </c>
      <c r="AN88" s="5" t="inlineStr">
        <is>
          <t>Yes</t>
        </is>
      </c>
      <c r="AO88" s="5" t="inlineStr">
        <is>
          <t>Happy</t>
        </is>
      </c>
      <c r="AP88" s="5" t="n"/>
      <c r="AQ88" s="19" t="inlineStr">
        <is>
          <t>Baghban makes an elderly couple's romance its emotional engine: the sons' plan to share out their parents puts the marriage itself under threat, and the separation becomes a love story told through longing and a letter read aloud. Raj's deference to Pooja at the crucial moment, and their joint refusal of the sons at the end, present the marriage as a partnership. Pooja's life stays largely within the home, a limit a modern reading would note.</t>
        </is>
      </c>
      <c r="AR88" s="19" t="inlineStr">
        <is>
          <t>Rediff (2003) said what sets the film apart is 'the on-going romance between the lead couple', 'very much in love even after 40 years of marriage'. Ziya Us Salam (quoted by Wikipedia) praised a romance in which 'the aged couple is, yes, aged'.</t>
        </is>
      </c>
      <c r="AS88" s="5" t="inlineStr">
        <is>
          <t>SOURCE-151; SOURCE-434; SOURCE-435</t>
        </is>
      </c>
      <c r="AT88" s="5" t="inlineStr">
        <is>
          <t>High</t>
        </is>
      </c>
    </row>
    <row r="89" ht="94" customHeight="1">
      <c r="A89" s="15" t="inlineStr">
        <is>
          <t>PAIR-088</t>
        </is>
      </c>
      <c r="B89" s="18" t="inlineStr">
        <is>
          <t>FILM-167</t>
        </is>
      </c>
      <c r="C89" s="5" t="inlineStr">
        <is>
          <t>Waqt: The Race Against Time</t>
        </is>
      </c>
      <c r="D89" s="17" t="n">
        <v>2005</v>
      </c>
      <c r="E89" s="5" t="inlineStr">
        <is>
          <t>Ishwar Chandra Thakur</t>
        </is>
      </c>
      <c r="F89" s="5" t="inlineStr">
        <is>
          <t>Shefali Shah</t>
        </is>
      </c>
      <c r="G89" s="5" t="inlineStr">
        <is>
          <t>Sumitra Thakur</t>
        </is>
      </c>
      <c r="H89" s="5" t="inlineStr">
        <is>
          <t>Supporting</t>
        </is>
      </c>
      <c r="I89" s="5" t="inlineStr">
        <is>
          <t>Yes</t>
        </is>
      </c>
      <c r="J89" s="19" t="inlineStr">
        <is>
          <t>Established relationship</t>
        </is>
      </c>
      <c r="K89" s="5" t="inlineStr">
        <is>
          <t>A married couple who run a toy factory together and have one son, Aditya.</t>
        </is>
      </c>
      <c r="L89" s="5" t="inlineStr">
        <is>
          <t>Not shown in the fetched sources.</t>
        </is>
      </c>
      <c r="M89" s="5" t="inlineStr">
        <is>
          <t>Not described in the fetched sources.</t>
        </is>
      </c>
      <c r="N89" s="19" t="inlineStr">
        <is>
          <t>None shown.</t>
        </is>
      </c>
      <c r="O89" s="19" t="inlineStr">
        <is>
          <t>Partners who disagree over parenting: Ishwar dotes on Aditya 'much to the dismay of his wife' (Rediff), and Sumitra scolds him for spoiling the boy.</t>
        </is>
      </c>
      <c r="P89" s="19" t="inlineStr">
        <is>
          <t>Ishwar's indulgence of their son.</t>
        </is>
      </c>
      <c r="Q89" s="20" t="n">
        <v>3</v>
      </c>
      <c r="R89" s="19" t="inlineStr">
        <is>
          <t>A recurring but mild disagreement over Aditya, after which they act together to discipline him.</t>
        </is>
      </c>
      <c r="S89" s="20" t="n">
        <v>7</v>
      </c>
      <c r="T89" s="5" t="inlineStr">
        <is>
          <t>Illness</t>
        </is>
      </c>
      <c r="U89" s="19" t="inlineStr">
        <is>
          <t>Ishwar's final-stage lung cancer ends the marriage with his death; no other outside force acts on the couple.</t>
        </is>
      </c>
      <c r="V89" s="20" t="n">
        <v>1</v>
      </c>
      <c r="W89" s="19" t="inlineStr">
        <is>
          <t>A husband whose role centres on fatherhood.</t>
        </is>
      </c>
      <c r="X89" s="20" t="n">
        <v>2</v>
      </c>
      <c r="Y89" s="20" t="n">
        <v>7</v>
      </c>
      <c r="Z89" s="20" t="n">
        <v>6</v>
      </c>
      <c r="AA89" s="20" t="n">
        <v>4</v>
      </c>
      <c r="AB89" s="20" t="n">
        <v>6</v>
      </c>
      <c r="AC89" s="19" t="inlineStr">
        <is>
          <t>Interpretive reading; no fetched review assesses this pairing. Shefali Shah plays the exasperated partner well and the parenting disagreements give the marriage texture; the closing image retrospectively recasts it as a love story.</t>
        </is>
      </c>
      <c r="AD89" s="5" t="inlineStr">
        <is>
          <t>Unclear</t>
        </is>
      </c>
      <c r="AE89" s="5" t="inlineStr">
        <is>
          <t>Partial</t>
        </is>
      </c>
      <c r="AF89" s="5" t="inlineStr">
        <is>
          <t>No</t>
        </is>
      </c>
      <c r="AG89" s="5" t="inlineStr">
        <is>
          <t>Unclear</t>
        </is>
      </c>
      <c r="AH89" s="5" t="inlineStr">
        <is>
          <t>No</t>
        </is>
      </c>
      <c r="AI89" s="5" t="inlineStr">
        <is>
          <t>Unclear</t>
        </is>
      </c>
      <c r="AJ89" s="5" t="inlineStr">
        <is>
          <t>Yes</t>
        </is>
      </c>
      <c r="AK89" s="19" t="inlineStr">
        <is>
          <t>His change is towards his son; the marriage does not drive it.</t>
        </is>
      </c>
      <c r="AL89" s="19" t="inlineStr">
        <is>
          <t>Not described in the fetched sources.</t>
        </is>
      </c>
      <c r="AM89" s="5" t="inlineStr">
        <is>
          <t>Ends with Ishwar's death after their grandson's birth; his spirit touches the flowers in Sumitra's hair, 'reminding her of earlier times' (Wikipedia).</t>
        </is>
      </c>
      <c r="AN89" s="5" t="inlineStr">
        <is>
          <t>Yes</t>
        </is>
      </c>
      <c r="AO89" s="5" t="inlineStr">
        <is>
          <t>Tragic</t>
        </is>
      </c>
      <c r="AP89" s="5" t="n"/>
      <c r="AQ89" s="19" t="inlineStr">
        <is>
          <t>The marriage is a parenting partnership more than a romance: Sumitra's objections to Ishwar's indulgence lead to the couple's joint decision to throw Aditya out. The closing image of Ishwar's spirit touching the flowers in her hair recasts the marriage as a love story at the moment of loss. The fetched sources do not say whether Sumitra shares his secret about the cancer, so her part in his final months is unclear.</t>
        </is>
      </c>
      <c r="AR89" s="19" t="inlineStr">
        <is>
          <t>Rediff (2005) described Shefali Shah's Sumitra as dismayed by her husband's doting on Aditya and 'casually referred to as Mother India'; Subhash K. Jha (quoted by Wikipedia) praised her eyes for conveying 'spousal and matriarchal pain'.</t>
        </is>
      </c>
      <c r="AS89" s="5" t="inlineStr">
        <is>
          <t>SOURCE-167; SOURCE-453</t>
        </is>
      </c>
      <c r="AT89" s="5" t="inlineStr">
        <is>
          <t>Low</t>
        </is>
      </c>
    </row>
    <row r="90" ht="94" customHeight="1">
      <c r="A90" s="15" t="inlineStr">
        <is>
          <t>PAIR-089</t>
        </is>
      </c>
      <c r="B90" s="18" t="inlineStr">
        <is>
          <t>FILM-172</t>
        </is>
      </c>
      <c r="C90" s="5" t="inlineStr">
        <is>
          <t>Viruddh</t>
        </is>
      </c>
      <c r="D90" s="17" t="n">
        <v>2005</v>
      </c>
      <c r="E90" s="5" t="inlineStr">
        <is>
          <t>Vidhyadhar Ramkrishhna Patwardhan</t>
        </is>
      </c>
      <c r="F90" s="5" t="inlineStr">
        <is>
          <t>Sharmila Tagore</t>
        </is>
      </c>
      <c r="G90" s="5" t="inlineStr">
        <is>
          <t>Sumitra Patwardhan</t>
        </is>
      </c>
      <c r="H90" s="5" t="inlineStr">
        <is>
          <t>Lead</t>
        </is>
      </c>
      <c r="I90" s="5" t="inlineStr">
        <is>
          <t>Yes</t>
        </is>
      </c>
      <c r="J90" s="19" t="inlineStr">
        <is>
          <t>United couple versus external world</t>
        </is>
      </c>
      <c r="K90" s="5" t="inlineStr">
        <is>
          <t>A long-married, middle-class couple whose only son, Amar, works in London.</t>
        </is>
      </c>
      <c r="L90" s="5" t="inlineStr">
        <is>
          <t>Not shown in the fetched sources.</t>
        </is>
      </c>
      <c r="M90" s="5" t="inlineStr">
        <is>
          <t>Not described in the fetched sources.</t>
        </is>
      </c>
      <c r="N90" s="19" t="inlineStr">
        <is>
          <t>An established companionship: 'Their banter, their daily routine underline a bond built over the years' (Rediff).</t>
        </is>
      </c>
      <c r="O90" s="19" t="inlineStr">
        <is>
          <t>Warm, teasing harmony; Rediff says they 'really look like a couple who, having faced the vicissitudes of life, are now in complete harmony with each other'.</t>
        </is>
      </c>
      <c r="P90" s="19" t="inlineStr">
        <is>
          <t>None described in the fetched sources.</t>
        </is>
      </c>
      <c r="Q90" s="20" t="n">
        <v>1</v>
      </c>
      <c r="R90" s="19" t="inlineStr">
        <is>
          <t>Only affectionate banter.</t>
        </is>
      </c>
      <c r="S90" s="20" t="n">
        <v>8</v>
      </c>
      <c r="T90" s="5" t="inlineStr">
        <is>
          <t>Crime; Villain</t>
        </is>
      </c>
      <c r="U90" s="19" t="inlineStr">
        <is>
          <t>Their son's murder by a minister's son, the police cover-up and the false drug charges devastate the couple, who fight together to clear his name.</t>
        </is>
      </c>
      <c r="V90" s="20" t="n">
        <v>3</v>
      </c>
      <c r="W90" s="19" t="inlineStr">
        <is>
          <t>An affectionate husband in the first half; grief and the pursuit of justice dominate the role.</t>
        </is>
      </c>
      <c r="X90" s="20" t="n">
        <v>5</v>
      </c>
      <c r="Y90" s="20" t="n">
        <v>9</v>
      </c>
      <c r="Z90" s="20" t="n">
        <v>9</v>
      </c>
      <c r="AA90" s="20" t="n">
        <v>5</v>
      </c>
      <c r="AB90" s="20" t="n">
        <v>8</v>
      </c>
      <c r="AC90" s="19" t="inlineStr">
        <is>
          <t>Rediff wrote that they 'really look like a couple' in 'complete harmony', and Bollywood Hungama found their scenes 'interesting and so identifiable'.</t>
        </is>
      </c>
      <c r="AD90" s="5" t="inlineStr">
        <is>
          <t>Yes</t>
        </is>
      </c>
      <c r="AE90" s="5" t="inlineStr">
        <is>
          <t>No</t>
        </is>
      </c>
      <c r="AF90" s="5" t="inlineStr">
        <is>
          <t>No</t>
        </is>
      </c>
      <c r="AG90" s="5" t="inlineStr">
        <is>
          <t>No</t>
        </is>
      </c>
      <c r="AH90" s="5" t="inlineStr">
        <is>
          <t>No</t>
        </is>
      </c>
      <c r="AI90" s="5" t="inlineStr">
        <is>
          <t>No</t>
        </is>
      </c>
      <c r="AJ90" s="5" t="inlineStr">
        <is>
          <t>Yes</t>
        </is>
      </c>
      <c r="AK90" s="19" t="inlineStr">
        <is>
          <t>Grief over Amar, not the marriage, drives his turn to vigilantism.</t>
        </is>
      </c>
      <c r="AL90" s="19" t="inlineStr">
        <is>
          <t>Not described in the fetched sources.</t>
        </is>
      </c>
      <c r="AM90" s="5" t="inlineStr">
        <is>
          <t>Together; they live happily with Jenny and their grandchild (Wikipedia).</t>
        </is>
      </c>
      <c r="AN90" s="5" t="inlineStr">
        <is>
          <t>Yes</t>
        </is>
      </c>
      <c r="AO90" s="5" t="inlineStr">
        <is>
          <t>Happy</t>
        </is>
      </c>
      <c r="AP90" s="5" t="n"/>
      <c r="AQ90" s="19" t="inlineStr">
        <is>
          <t>Viruddh builds its first half on the texture of an old marriage, and its tragedy depends on that warmth: the couple's banter and routine establish what Amar's murder destroys. Bollywood Hungama likened the pair's compatibility to Baghban's. The second half turns to Vidyadhar's pursuit of justice, and the sources do not show how Sumitra shares in his decision to act, so her part in the struggle is less clear than his.</t>
        </is>
      </c>
      <c r="AR90" s="19" t="inlineStr">
        <is>
          <t>Rediff (2005) praised 'the comfortably warm world of Vidyadhar and Sumitra', whose 'banter' and 'daily routine underline a bond built over the years'; Bollywood Hungama (2005) compared the couple's compatibility with Baghban's.</t>
        </is>
      </c>
      <c r="AS90" s="5" t="inlineStr">
        <is>
          <t>SOURCE-170; SOURCE-458; SOURCE-459</t>
        </is>
      </c>
      <c r="AT90" s="5" t="inlineStr">
        <is>
          <t>Medium</t>
        </is>
      </c>
    </row>
    <row r="91" ht="94" customHeight="1">
      <c r="A91" s="15" t="inlineStr">
        <is>
          <t>PAIR-090</t>
        </is>
      </c>
      <c r="B91" s="18" t="inlineStr">
        <is>
          <t>FILM-181</t>
        </is>
      </c>
      <c r="C91" s="5" t="inlineStr">
        <is>
          <t>Baabul</t>
        </is>
      </c>
      <c r="D91" s="17" t="n">
        <v>2006</v>
      </c>
      <c r="E91" s="5" t="inlineStr">
        <is>
          <t>Balraj Kapoor</t>
        </is>
      </c>
      <c r="F91" s="5" t="inlineStr">
        <is>
          <t>Hema Malini</t>
        </is>
      </c>
      <c r="G91" s="5" t="inlineStr">
        <is>
          <t>Shobhna Kapoor</t>
        </is>
      </c>
      <c r="H91" s="5" t="inlineStr">
        <is>
          <t>Supporting</t>
        </is>
      </c>
      <c r="I91" s="5" t="inlineStr">
        <is>
          <t>Yes</t>
        </is>
      </c>
      <c r="J91" s="19" t="inlineStr">
        <is>
          <t>Established relationship</t>
        </is>
      </c>
      <c r="K91" s="5" t="inlineStr">
        <is>
          <t>A long-married, contented couple with an only son, Avinash.</t>
        </is>
      </c>
      <c r="L91" s="5" t="inlineStr">
        <is>
          <t>Not shown in the fetched sources.</t>
        </is>
      </c>
      <c r="M91" s="5" t="inlineStr">
        <is>
          <t>Not described in the fetched sources.</t>
        </is>
      </c>
      <c r="N91" s="19" t="inlineStr">
        <is>
          <t>None shown; the fetched sources describe a settled marriage.</t>
        </is>
      </c>
      <c r="O91" s="19" t="inlineStr">
        <is>
          <t>An affectionate partnership that their son's death divides over the future of their widowed daughter-in-law.</t>
        </is>
      </c>
      <c r="P91" s="19" t="inlineStr">
        <is>
          <t>Shobhna resists Balraj's plan for Millie to marry Rajat because she fears losing their grandson, Ansh.</t>
        </is>
      </c>
      <c r="Q91" s="20" t="n">
        <v>5</v>
      </c>
      <c r="R91" s="19" t="inlineStr">
        <is>
          <t>A sustained disagreement over Millie's remarriage, which Balraj overcomes by persuasion.</t>
        </is>
      </c>
      <c r="S91" s="20" t="n">
        <v>2</v>
      </c>
      <c r="T91" s="5" t="inlineStr">
        <is>
          <t>Family</t>
        </is>
      </c>
      <c r="U91" s="19" t="inlineStr">
        <is>
          <t>His orthodox elder brother Balwant opposes widow remarriage and pressures the household, but does not threaten the marriage itself.</t>
        </is>
      </c>
      <c r="V91" s="20" t="n">
        <v>2</v>
      </c>
      <c r="W91" s="19" t="inlineStr">
        <is>
          <t>An affectionate husband; the role centres on fatherhood and social reform.</t>
        </is>
      </c>
      <c r="X91" s="20" t="n">
        <v>3</v>
      </c>
      <c r="Y91" s="20" t="n">
        <v>7</v>
      </c>
      <c r="Z91" s="20" t="n">
        <v>6</v>
      </c>
      <c r="AA91" s="20" t="n">
        <v>5</v>
      </c>
      <c r="AB91" s="20" t="n">
        <v>5</v>
      </c>
      <c r="AC91" s="19" t="inlineStr">
        <is>
          <t>Rediff's Sudarshana Dwivedi felt 'the relationship between AB and Hema Malini was not as spontaneous in Baabul as it was in Baghban'.</t>
        </is>
      </c>
      <c r="AD91" s="5" t="inlineStr">
        <is>
          <t>Unclear</t>
        </is>
      </c>
      <c r="AE91" s="5" t="inlineStr">
        <is>
          <t>Partial</t>
        </is>
      </c>
      <c r="AF91" s="5" t="inlineStr">
        <is>
          <t>No</t>
        </is>
      </c>
      <c r="AG91" s="5" t="inlineStr">
        <is>
          <t>No</t>
        </is>
      </c>
      <c r="AH91" s="5" t="inlineStr">
        <is>
          <t>No</t>
        </is>
      </c>
      <c r="AI91" s="5" t="inlineStr">
        <is>
          <t>Unclear</t>
        </is>
      </c>
      <c r="AJ91" s="5" t="inlineStr">
        <is>
          <t>Partial</t>
        </is>
      </c>
      <c r="AK91" s="19" t="inlineStr">
        <is>
          <t>Not driven by the marriage; his son's death drives his progressive stand.</t>
        </is>
      </c>
      <c r="AL91" s="19" t="inlineStr">
        <is>
          <t>Shobhna moves from fearing the loss of her grandson to accepting Millie's remarriage.</t>
        </is>
      </c>
      <c r="AM91" s="5" t="inlineStr">
        <is>
          <t>United when the family blesses Millie and Rajat's marriage.</t>
        </is>
      </c>
      <c r="AN91" s="5" t="inlineStr">
        <is>
          <t>Yes</t>
        </is>
      </c>
      <c r="AO91" s="5" t="inlineStr">
        <is>
          <t>Happy</t>
        </is>
      </c>
      <c r="AP91" s="5" t="n"/>
      <c r="AQ91" s="19" t="inlineStr">
        <is>
          <t>The marriage is the first place Balraj's progressive idea is tested. Shobhna's resistance comes from grief and fear of losing Ansh rather than orthodoxy, which makes her objection sympathetic and her change of heart part of the film's argument. The relationship stays secondary to Balraj's bond with Millie, and a modern reading might note that the older couple debate a widow's future largely without her.</t>
        </is>
      </c>
      <c r="AR91" s="19" t="inlineStr">
        <is>
          <t>Rediff (2006) compared the pairing unfavourably with Baghban, finding it 'not as spontaneous in Baabul'.</t>
        </is>
      </c>
      <c r="AS91" s="5" t="inlineStr">
        <is>
          <t>SOURCE-180; SOURCE-496</t>
        </is>
      </c>
      <c r="AT91" s="5" t="inlineStr">
        <is>
          <t>Medium</t>
        </is>
      </c>
    </row>
    <row r="92" ht="124" customHeight="1">
      <c r="A92" s="15" t="inlineStr">
        <is>
          <t>PAIR-091</t>
        </is>
      </c>
      <c r="B92" s="18" t="inlineStr">
        <is>
          <t>FILM-184</t>
        </is>
      </c>
      <c r="C92" s="5" t="inlineStr">
        <is>
          <t>Nishabd</t>
        </is>
      </c>
      <c r="D92" s="17" t="n">
        <v>2007</v>
      </c>
      <c r="E92" s="5" t="inlineStr">
        <is>
          <t>Vijay Anand</t>
        </is>
      </c>
      <c r="F92" s="5" t="inlineStr">
        <is>
          <t>Jiah Khan</t>
        </is>
      </c>
      <c r="G92" s="5" t="inlineStr">
        <is>
          <t>Jia</t>
        </is>
      </c>
      <c r="H92" s="5" t="inlineStr">
        <is>
          <t>Lead</t>
        </is>
      </c>
      <c r="I92" s="5" t="inlineStr">
        <is>
          <t>Yes</t>
        </is>
      </c>
      <c r="J92" s="19" t="inlineStr">
        <is>
          <t>Forbidden love</t>
        </is>
      </c>
      <c r="K92" s="5" t="inlineStr">
        <is>
          <t>His daughter Ritu's teenage friend, staying with the family for the holidays.</t>
        </is>
      </c>
      <c r="L92" s="5" t="inlineStr">
        <is>
          <t>Ritu brings Jia to spend the holidays at her family's home in Kerala.</t>
        </is>
      </c>
      <c r="M92" s="5" t="inlineStr">
        <is>
          <t>Mutual; Jia 'professes some affinity to Vijay' (Wikipedia), and his photographs of her mark the turn.</t>
        </is>
      </c>
      <c r="N92" s="19" t="inlineStr">
        <is>
          <t>After he photographs her in the garden, 'something innocent grows into something bigger' and then 'beyond control' (Wikipedia); they kiss, and Vijay confesses his love for Jia to his wife.</t>
        </is>
      </c>
      <c r="O92" s="19" t="inlineStr">
        <is>
          <t>An introverted older man awakened by a restless, effervescent teenager; Rediff describes 'the inevitable spark, the undeniable chemistry' of an odd couple.</t>
        </is>
      </c>
      <c r="P92" s="19" t="inlineStr">
        <is>
          <t>No conflict between them is described; the obstacles are his family and her age.</t>
        </is>
      </c>
      <c r="Q92" s="20" t="n">
        <v>3</v>
      </c>
      <c r="R92" s="19" t="inlineStr">
        <is>
          <t>Little conflict between them until Vijay, persuaded of her vulnerability, orders her to leave.</t>
        </is>
      </c>
      <c r="S92" s="20" t="n">
        <v>8</v>
      </c>
      <c r="T92" s="5" t="inlineStr">
        <is>
          <t>Existing relationship; Family</t>
        </is>
      </c>
      <c r="U92" s="19" t="inlineStr">
        <is>
          <t>His marriage, his daughter's discovery and his brother-in-law Shridhar's intervention end the affair.</t>
        </is>
      </c>
      <c r="V92" s="20" t="n">
        <v>7</v>
      </c>
      <c r="W92" s="19" t="inlineStr">
        <is>
          <t>Consumed by love for Jia, he confesses it to his wife and lives on in her memory; the role is organised around the romance, as an older man's infatuation rather than a heroic courtship.</t>
        </is>
      </c>
      <c r="X92" s="20" t="n">
        <v>9</v>
      </c>
      <c r="Y92" s="20" t="n">
        <v>2</v>
      </c>
      <c r="Z92" s="20" t="n">
        <v>6</v>
      </c>
      <c r="AA92" s="20" t="n">
        <v>5</v>
      </c>
      <c r="AB92" s="20" t="n">
        <v>8</v>
      </c>
      <c r="AC92" s="19" t="inlineStr">
        <is>
          <t>Rediff's Raja Sen praised 'the undeniable chemistry, between this perfectly cast odd-couple'.</t>
        </is>
      </c>
      <c r="AD92" s="5" t="inlineStr">
        <is>
          <t>Unclear</t>
        </is>
      </c>
      <c r="AE92" s="5" t="inlineStr">
        <is>
          <t>Yes</t>
        </is>
      </c>
      <c r="AF92" s="5" t="inlineStr">
        <is>
          <t>Unclear</t>
        </is>
      </c>
      <c r="AG92" s="5" t="inlineStr">
        <is>
          <t>Partial</t>
        </is>
      </c>
      <c r="AH92" s="5" t="inlineStr">
        <is>
          <t>Yes</t>
        </is>
      </c>
      <c r="AI92" s="5" t="inlineStr">
        <is>
          <t>Partial</t>
        </is>
      </c>
      <c r="AJ92" s="5" t="inlineStr">
        <is>
          <t>No</t>
        </is>
      </c>
      <c r="AK92" s="19" t="inlineStr">
        <is>
          <t>The infatuation breaks his marriage and leaves him contemplating suicide.</t>
        </is>
      </c>
      <c r="AL92" s="19" t="inlineStr">
        <is>
          <t>Not described in the fetched sources.</t>
        </is>
      </c>
      <c r="AM92" s="5" t="inlineStr">
        <is>
          <t>Vijay sends Jia away and is left estranged from his family, living in her memory.</t>
        </is>
      </c>
      <c r="AN92" s="5" t="inlineStr">
        <is>
          <t>No</t>
        </is>
      </c>
      <c r="AO92" s="5" t="inlineStr">
        <is>
          <t>Tragic</t>
        </is>
      </c>
      <c r="AP92" s="5" t="n"/>
      <c r="AQ92" s="19" t="inlineStr">
        <is>
          <t>Nishabd frames the relationship from inside Vijay's longing, through his narration from a precipice, the photographs and a languid first half, and Rediff read it as a charged odd-couple romance. The film supplies its own corrective through Shridhar, who makes Vijay see that at Jia's 'vulnerable and naive age' even a small helping gesture can seem like love. A modern reading would stress the power imbalance between a married man and his daughter's teenage friend, which the film acknowledges but also romanticises.</t>
        </is>
      </c>
      <c r="AR92" s="19" t="inlineStr">
        <is>
          <t>Rediff (2007) praised the 'undeniable chemistry' of the 'perfectly cast odd-couple' in a 'bold, punchy film'; Wikipedia notes that Bachchan denied the film was inspired by Lolita.</t>
        </is>
      </c>
      <c r="AS92" s="5" t="inlineStr">
        <is>
          <t>SOURCE-183; SOURCE-499</t>
        </is>
      </c>
      <c r="AT92" s="5" t="inlineStr">
        <is>
          <t>Medium</t>
        </is>
      </c>
    </row>
    <row r="93" ht="94" customHeight="1">
      <c r="A93" s="15" t="inlineStr">
        <is>
          <t>PAIR-092</t>
        </is>
      </c>
      <c r="B93" s="18" t="inlineStr">
        <is>
          <t>FILM-184</t>
        </is>
      </c>
      <c r="C93" s="5" t="inlineStr">
        <is>
          <t>Nishabd</t>
        </is>
      </c>
      <c r="D93" s="17" t="n">
        <v>2007</v>
      </c>
      <c r="E93" s="5" t="inlineStr">
        <is>
          <t>Vijay Anand</t>
        </is>
      </c>
      <c r="F93" s="5" t="inlineStr">
        <is>
          <t>Revathi</t>
        </is>
      </c>
      <c r="G93" s="5" t="inlineStr">
        <is>
          <t>Amrita Anand</t>
        </is>
      </c>
      <c r="H93" s="5" t="inlineStr">
        <is>
          <t>Supporting</t>
        </is>
      </c>
      <c r="I93" s="5" t="inlineStr">
        <is>
          <t>No</t>
        </is>
      </c>
      <c r="J93" s="19" t="inlineStr">
        <is>
          <t>Marriage under strain</t>
        </is>
      </c>
      <c r="K93" s="5" t="inlineStr">
        <is>
          <t>A married couple with a daughter, Ritu, living on a tea estate.</t>
        </is>
      </c>
      <c r="L93" s="5" t="inlineStr">
        <is>
          <t>Not shown in the fetched sources.</t>
        </is>
      </c>
      <c r="M93" s="5" t="inlineStr">
        <is>
          <t>Not described in the fetched sources.</t>
        </is>
      </c>
      <c r="N93" s="19" t="inlineStr">
        <is>
          <t>None shown.</t>
        </is>
      </c>
      <c r="O93" s="19" t="inlineStr">
        <is>
          <t>A settled marriage, with Amrita a homemaker (Wikipedia), that Vijay's infatuation with Jia breaks apart.</t>
        </is>
      </c>
      <c r="P93" s="19" t="inlineStr">
        <is>
          <t>Vijay's love for Jia, which he confesses to Amrita.</t>
        </is>
      </c>
      <c r="Q93" s="20" t="n">
        <v>7</v>
      </c>
      <c r="R93" s="19" t="inlineStr">
        <is>
          <t>His confession leaves her 'shattered', and she loses faith in him.</t>
        </is>
      </c>
      <c r="S93" s="20" t="n">
        <v>3</v>
      </c>
      <c r="T93" s="5" t="inlineStr">
        <is>
          <t>Other</t>
        </is>
      </c>
      <c r="U93" s="19" t="inlineStr">
        <is>
          <t>Jia's arrival is the outside trigger, but the breach comes from Vijay's own feelings; Amrita's brother Shridhar steps in to end the affair.</t>
        </is>
      </c>
      <c r="V93" s="20" t="n">
        <v>1</v>
      </c>
      <c r="W93" s="19" t="inlineStr">
        <is>
          <t>The marriage is not the romance of the role.</t>
        </is>
      </c>
      <c r="X93" s="20" t="n">
        <v>4</v>
      </c>
      <c r="Y93" s="20" t="n">
        <v>3</v>
      </c>
      <c r="Z93" s="20" t="n">
        <v>3</v>
      </c>
      <c r="AA93" s="20" t="n">
        <v>3</v>
      </c>
      <c r="AB93" s="20" t="n">
        <v>5</v>
      </c>
      <c r="AC93" s="19" t="inlineStr">
        <is>
          <t>Interpretive reading; no fetched review assesses this pairing. Revathi is given little beyond being shattered by the confession, and her brother rather than she confronts Vijay, so the marriage is played as a casualty rather than a relationship.</t>
        </is>
      </c>
      <c r="AD93" s="5" t="inlineStr">
        <is>
          <t>Unclear</t>
        </is>
      </c>
      <c r="AE93" s="5" t="inlineStr">
        <is>
          <t>Yes</t>
        </is>
      </c>
      <c r="AF93" s="5" t="inlineStr">
        <is>
          <t>Unclear</t>
        </is>
      </c>
      <c r="AG93" s="5" t="inlineStr">
        <is>
          <t>Partial</t>
        </is>
      </c>
      <c r="AH93" s="5" t="inlineStr">
        <is>
          <t>Unclear</t>
        </is>
      </c>
      <c r="AI93" s="5" t="inlineStr">
        <is>
          <t>No</t>
        </is>
      </c>
      <c r="AJ93" s="5" t="inlineStr">
        <is>
          <t>No</t>
        </is>
      </c>
      <c r="AK93" s="19" t="inlineStr">
        <is>
          <t>The collapse of the marriage leaves him broken.</t>
        </is>
      </c>
      <c r="AL93" s="19" t="inlineStr">
        <is>
          <t>From a wife unaware of the infatuation to one who has lost faith in her husband.</t>
        </is>
      </c>
      <c r="AM93" s="5" t="inlineStr">
        <is>
          <t>Amrita loses faith in Vijay; the fetched sources do not say whether they separate.</t>
        </is>
      </c>
      <c r="AN93" s="5" t="inlineStr">
        <is>
          <t>Unclear</t>
        </is>
      </c>
      <c r="AO93" s="5" t="inlineStr">
        <is>
          <t>Unresolved</t>
        </is>
      </c>
      <c r="AP93" s="5" t="n"/>
      <c r="AQ93" s="19" t="inlineStr">
        <is>
          <t>Amrita is the marriage the romance betrays, and the fetched sources give her little beyond being 'shattered' by Vijay's confession. Her brother, not she, confronts Vijay and ends the affair, which limits her agency. The ending, with wife and daughter having lost trust in him, treats the damage to the marriage as Vijay's punishment rather than exploring her response.</t>
        </is>
      </c>
      <c r="AR93" s="19" t="inlineStr">
        <is>
          <t>Rediff (2007) introduces Amrita (Revathy) only as the wife with whom Vijay lives on the tea estate; no fetched review discusses the marriage.</t>
        </is>
      </c>
      <c r="AS93" s="5" t="inlineStr">
        <is>
          <t>SOURCE-183; SOURCE-499</t>
        </is>
      </c>
      <c r="AT93" s="5" t="inlineStr">
        <is>
          <t>Medium</t>
        </is>
      </c>
    </row>
    <row r="94" ht="109" customHeight="1">
      <c r="A94" s="15" t="inlineStr">
        <is>
          <t>PAIR-093</t>
        </is>
      </c>
      <c r="B94" s="18" t="inlineStr">
        <is>
          <t>FILM-185</t>
        </is>
      </c>
      <c r="C94" s="5" t="inlineStr">
        <is>
          <t>Cheeni Kum</t>
        </is>
      </c>
      <c r="D94" s="17" t="n">
        <v>2007</v>
      </c>
      <c r="E94" s="5" t="inlineStr">
        <is>
          <t>Buddhadev Gupta</t>
        </is>
      </c>
      <c r="F94" s="5" t="inlineStr">
        <is>
          <t>Tabu</t>
        </is>
      </c>
      <c r="G94" s="5" t="inlineStr">
        <is>
          <t>Nina Verma</t>
        </is>
      </c>
      <c r="H94" s="5" t="inlineStr">
        <is>
          <t>Lead</t>
        </is>
      </c>
      <c r="I94" s="5" t="inlineStr">
        <is>
          <t>Yes</t>
        </is>
      </c>
      <c r="J94" s="19" t="inlineStr">
        <is>
          <t>United couple versus external world</t>
        </is>
      </c>
      <c r="K94" s="5" t="inlineStr">
        <is>
          <t>Strangers; he humiliates her after she sends back a dish at his restaurant.</t>
        </is>
      </c>
      <c r="L94" s="5" t="inlineStr">
        <is>
          <t>Visiting London, Nina sends back a pulao as too sweet at Buddha's restaurant; he derides her, and she has a better pulao sent to him.</t>
        </is>
      </c>
      <c r="M94" s="5" t="inlineStr">
        <is>
          <t>Mutual; after Buddha tries to apologise, 'they slowly fall in love' (Wikipedia).</t>
        </is>
      </c>
      <c r="N94" s="19" t="inlineStr">
        <is>
          <t>Sarcasm turns to witty repartee on rainy London days, with Nina borrowing the chef's umbrella (Rediff), and they decide to marry despite a 30-year age gap.</t>
        </is>
      </c>
      <c r="O94" s="19" t="inlineStr">
        <is>
          <t>Sparring equals: Rediff says Nina 'has spirit', which 'lends the pair contrast, gives it chemistry'.</t>
        </is>
      </c>
      <c r="P94" s="19" t="inlineStr">
        <is>
          <t>They argue constantly over her father's opposition.</t>
        </is>
      </c>
      <c r="Q94" s="20" t="n">
        <v>5</v>
      </c>
      <c r="R94" s="19" t="inlineStr">
        <is>
          <t>Early hostility, then repeated arguments over her father's hunger strike that leave Buddha heartbroken.</t>
        </is>
      </c>
      <c r="S94" s="20" t="n">
        <v>6</v>
      </c>
      <c r="T94" s="5" t="inlineStr">
        <is>
          <t>Family</t>
        </is>
      </c>
      <c r="U94" s="19" t="inlineStr">
        <is>
          <t>Nina's father, who is younger than Buddha, goes on a Gandhian hunger strike against the marriage before relenting.</t>
        </is>
      </c>
      <c r="V94" s="20" t="n">
        <v>7</v>
      </c>
      <c r="W94" s="19" t="inlineStr">
        <is>
          <t>An unconventional romantic hero: the ageing, sarcastic chef's courtship and heartbreak drive the film.</t>
        </is>
      </c>
      <c r="X94" s="20" t="n">
        <v>9</v>
      </c>
      <c r="Y94" s="20" t="n">
        <v>7</v>
      </c>
      <c r="Z94" s="20" t="n">
        <v>8</v>
      </c>
      <c r="AA94" s="20" t="n">
        <v>7</v>
      </c>
      <c r="AB94" s="20" t="n">
        <v>8</v>
      </c>
      <c r="AC94" s="19" t="inlineStr">
        <is>
          <t>Rediff wrote that Nina 'lends the pair contrast, gives it chemistry, makes the film work', and that 'the repartee between the lead pair is tight'.</t>
        </is>
      </c>
      <c r="AD94" s="5" t="inlineStr">
        <is>
          <t>Yes</t>
        </is>
      </c>
      <c r="AE94" s="5" t="inlineStr">
        <is>
          <t>Partial</t>
        </is>
      </c>
      <c r="AF94" s="5" t="inlineStr">
        <is>
          <t>No</t>
        </is>
      </c>
      <c r="AG94" s="5" t="inlineStr">
        <is>
          <t>Partial</t>
        </is>
      </c>
      <c r="AH94" s="5" t="inlineStr">
        <is>
          <t>Partial</t>
        </is>
      </c>
      <c r="AI94" s="5" t="inlineStr">
        <is>
          <t>No</t>
        </is>
      </c>
      <c r="AJ94" s="5" t="inlineStr">
        <is>
          <t>Yes</t>
        </is>
      </c>
      <c r="AK94" s="19" t="inlineStr">
        <is>
          <t>Love and grief soften the arrogant chef, who ends up bonding with Nina's father over cricket.</t>
        </is>
      </c>
      <c r="AL94" s="19" t="inlineStr">
        <is>
          <t>Not described in the fetched sources.</t>
        </is>
      </c>
      <c r="AM94" s="5" t="inlineStr">
        <is>
          <t>Together with her father's blessing; both families gather at Buddha's restaurant.</t>
        </is>
      </c>
      <c r="AN94" s="5" t="inlineStr">
        <is>
          <t>Yes</t>
        </is>
      </c>
      <c r="AO94" s="5" t="inlineStr">
        <is>
          <t>Happy</t>
        </is>
      </c>
      <c r="AP94" s="5" t="n"/>
      <c r="AQ94" s="19" t="inlineStr">
        <is>
          <t>Cheeni Kum plays the May–December romance as a comedy of manners: the couple's sparring gives Nina equal footing, and the obstacle is her father's discomfort with a son-in-law older than himself. The film treats the age gap as a prejudice to overcome rather than a power imbalance, a framing that holds because Nina is confident and self-directed. Buddha's grief for his young friend Sexy supplies the emotional turn that reconciles the lovers.</t>
        </is>
      </c>
      <c r="AR94" s="19" t="inlineStr">
        <is>
          <t>Rediff (2007) called it 'a deftly made May-December love story that ends up being both relatable and romanticised', crediting Nina's spirit for the pair's chemistry.</t>
        </is>
      </c>
      <c r="AS94" s="5" t="inlineStr">
        <is>
          <t>SOURCE-184; SOURCE-500</t>
        </is>
      </c>
      <c r="AT94" s="5" t="inlineStr">
        <is>
          <t>High</t>
        </is>
      </c>
    </row>
    <row r="95" ht="94" customHeight="1">
      <c r="A95" s="15" t="inlineStr">
        <is>
          <t>PAIR-094</t>
        </is>
      </c>
      <c r="B95" s="18" t="inlineStr">
        <is>
          <t>FILM-205</t>
        </is>
      </c>
      <c r="C95" s="5" t="inlineStr">
        <is>
          <t>Bbuddah... Hoga Terra Baap</t>
        </is>
      </c>
      <c r="D95" s="17" t="n">
        <v>2011</v>
      </c>
      <c r="E95" s="5" t="inlineStr">
        <is>
          <t>Vijay (Vijju) Malhotra</t>
        </is>
      </c>
      <c r="F95" s="5" t="inlineStr">
        <is>
          <t>Hema Malini</t>
        </is>
      </c>
      <c r="G95" s="5" t="inlineStr">
        <is>
          <t>Sita Malhotra</t>
        </is>
      </c>
      <c r="H95" s="5" t="inlineStr">
        <is>
          <t>Supporting</t>
        </is>
      </c>
      <c r="I95" s="5" t="inlineStr">
        <is>
          <t>Yes</t>
        </is>
      </c>
      <c r="J95" s="19" t="inlineStr">
        <is>
          <t>Marriage under strain</t>
        </is>
      </c>
      <c r="K95" s="5" t="inlineStr">
        <is>
          <t>Estranged spouses: his violent gangster life separated him from Sita and their son.</t>
        </is>
      </c>
      <c r="L95" s="5" t="inlineStr">
        <is>
          <t>Not shown in the fetched sources.</t>
        </is>
      </c>
      <c r="M95" s="5" t="inlineStr">
        <is>
          <t>Vijju seeks the reconciliation (Wikipedia).</t>
        </is>
      </c>
      <c r="N95" s="19" t="inlineStr">
        <is>
          <t>Meeting Sita again after years apart, Vijju fails to win her back; only after their son is shot do they reconcile at the hospital.</t>
        </is>
      </c>
      <c r="O95" s="19" t="inlineStr">
        <is>
          <t>A wary, wounded wife and a flamboyant husband; Sify (quoted by Wikipedia) says their scenes 'create magic momentarily'.</t>
        </is>
      </c>
      <c r="P95" s="19" t="inlineStr">
        <is>
          <t>His violent past, which cost them their marriage and kept Karan from knowing his father.</t>
        </is>
      </c>
      <c r="Q95" s="20" t="n">
        <v>6</v>
      </c>
      <c r="R95" s="19" t="inlineStr">
        <is>
          <t>Sita's initial refusal to reconcile reflects a lasting rupture over his gangster life.</t>
        </is>
      </c>
      <c r="S95" s="20" t="n">
        <v>4</v>
      </c>
      <c r="T95" s="5" t="inlineStr">
        <is>
          <t>Crime</t>
        </is>
      </c>
      <c r="U95" s="19" t="inlineStr">
        <is>
          <t>Crime separated them in the past; the gangster Kabir's attack on Karan brings them together at the hospital.</t>
        </is>
      </c>
      <c r="V95" s="20" t="n">
        <v>4</v>
      </c>
      <c r="W95" s="19" t="inlineStr">
        <is>
          <t>Romantic songs with Hema ('romantic ditties', per The Times of India) within an action-comedy role centred on protecting his son.</t>
        </is>
      </c>
      <c r="X95" s="20" t="n">
        <v>4</v>
      </c>
      <c r="Y95" s="20" t="n">
        <v>5</v>
      </c>
      <c r="Z95" s="20" t="n">
        <v>5</v>
      </c>
      <c r="AA95" s="20" t="n">
        <v>6</v>
      </c>
      <c r="AB95" s="20" t="n">
        <v>7</v>
      </c>
      <c r="AC95" s="19" t="inlineStr">
        <is>
          <t>Sify (quoted by Wikipedia) said 'the Amitabh-Hema portions' create 'magic momentarily', and Nikhat Kazmi noted his 'romantic ditties (with Hema)'.</t>
        </is>
      </c>
      <c r="AD95" s="5" t="inlineStr">
        <is>
          <t>Unclear</t>
        </is>
      </c>
      <c r="AE95" s="5" t="inlineStr">
        <is>
          <t>Yes</t>
        </is>
      </c>
      <c r="AF95" s="5" t="inlineStr">
        <is>
          <t>Unclear</t>
        </is>
      </c>
      <c r="AG95" s="5" t="inlineStr">
        <is>
          <t>Partial</t>
        </is>
      </c>
      <c r="AH95" s="5" t="inlineStr">
        <is>
          <t>Yes</t>
        </is>
      </c>
      <c r="AI95" s="5" t="inlineStr">
        <is>
          <t>Partial</t>
        </is>
      </c>
      <c r="AJ95" s="5" t="inlineStr">
        <is>
          <t>Partial</t>
        </is>
      </c>
      <c r="AK95" s="19" t="inlineStr">
        <is>
          <t>His acceptance of his age at the hospital coincides with his reconciliation with Sita.</t>
        </is>
      </c>
      <c r="AL95" s="19" t="inlineStr">
        <is>
          <t>Sita moves from refusing him to reconciling, while still forbidding him to reveal himself to Karan.</t>
        </is>
      </c>
      <c r="AM95" s="5" t="inlineStr">
        <is>
          <t>Reconciled; Vijju returns to Paris, and Sita will bring Karan to him when she is ready.</t>
        </is>
      </c>
      <c r="AN95" s="5" t="inlineStr">
        <is>
          <t>Partial</t>
        </is>
      </c>
      <c r="AO95" s="5" t="inlineStr">
        <is>
          <t>Happy</t>
        </is>
      </c>
      <c r="AP95" s="5" t="n"/>
      <c r="AQ95" s="19" t="inlineStr">
        <is>
          <t>The marriage carries the film's sentimental subplot: Sita embodies the cost of Vijju's violent past, and her first refusal gives the reconciliation some weight. She keeps control of the family secret, deciding when Karan will learn the truth, which gives her more agency than her brief screen time suggests. The casting repeats the Bachchan–Hema Malini pairing of Baghban and Baabul.</t>
        </is>
      </c>
      <c r="AR95" s="19" t="inlineStr">
        <is>
          <t>Wikipedia quotes The Times of India's Nikhat Kazmi on his 'romantic ditties (with Hema)' and Sify on 'the Amitabh-Hema portions, where they create magic momentarily'.</t>
        </is>
      </c>
      <c r="AS95" s="5" t="inlineStr">
        <is>
          <t>SOURCE-205</t>
        </is>
      </c>
      <c r="AT95" s="5" t="inlineStr">
        <is>
          <t>Medium</t>
        </is>
      </c>
    </row>
    <row r="96" ht="139" customHeight="1">
      <c r="A96" s="15" t="inlineStr">
        <is>
          <t>PAIR-095</t>
        </is>
      </c>
      <c r="B96" s="18" t="inlineStr">
        <is>
          <t>FILM-245</t>
        </is>
      </c>
      <c r="C96" s="5" t="inlineStr">
        <is>
          <t>Gulabo Sitabo</t>
        </is>
      </c>
      <c r="D96" s="17" t="n">
        <v>2020</v>
      </c>
      <c r="E96" s="5" t="inlineStr">
        <is>
          <t>Chunnan (Mirza) Nawab</t>
        </is>
      </c>
      <c r="F96" s="5" t="inlineStr">
        <is>
          <t>Farrukh Jaffar</t>
        </is>
      </c>
      <c r="G96" s="5" t="inlineStr">
        <is>
          <t>Fatima Begum</t>
        </is>
      </c>
      <c r="H96" s="5" t="inlineStr">
        <is>
          <t>Supporting</t>
        </is>
      </c>
      <c r="I96" s="5" t="inlineStr">
        <is>
          <t>Yes</t>
        </is>
      </c>
      <c r="J96" s="19" t="inlineStr">
        <is>
          <t>Marriage under strain</t>
        </is>
      </c>
      <c r="K96" s="5" t="inlineStr">
        <is>
          <t>Long-married couple, he a resident son-in-law dependent on her property</t>
        </is>
      </c>
      <c r="L96" s="5" t="inlineStr">
        <is>
          <t>Not shown; the marriage predates the story by decades</t>
        </is>
      </c>
      <c r="M96" s="5" t="inlineStr">
        <is>
          <t>Not applicable</t>
        </is>
      </c>
      <c r="N96" s="19" t="inlineStr">
        <is>
          <t>None depicted</t>
        </is>
      </c>
      <c r="O96" s="19" t="inlineStr">
        <is>
          <t>Mercenary cohabitation without affection: he waits out her life, she humours him and finally outwits him</t>
        </is>
      </c>
      <c r="P96" s="19" t="inlineStr">
        <is>
          <t>Mirza wants Fatima Mahal and can only inherit it when Begum dies, so her continued life is the obstacle to his one ambition</t>
        </is>
      </c>
      <c r="Q96" s="20" t="n">
        <v>7</v>
      </c>
      <c r="R96" s="19" t="inlineStr">
        <is>
          <t>The friction is one-sided but severe and structural: Mirza resents his wife's survival, schemes to have the mansion transferred to himself, and goes as far as stealing her fingerprints while she sleeps so a lawyer can forge her consent. She is not hostile to him in return, which keeps this below the register of open mutual antagonism.</t>
        </is>
      </c>
      <c r="S96" s="20" t="n">
        <v>4</v>
      </c>
      <c r="T96" s="5" t="inlineStr">
        <is>
          <t>Other</t>
        </is>
      </c>
      <c r="U96" s="19" t="inlineStr">
        <is>
          <t>The pressure on the marriage comes from the property rather than from any person opposing the couple: the tenants' refusal to pay, the government archaeologist's plan to seize the mansion as a heritage site, and the developer's offer all bear on Mirza's calculation rather than on any bond between the two.</t>
        </is>
      </c>
      <c r="V96" s="20" t="n">
        <v>0</v>
      </c>
      <c r="W96" s="19" t="inlineStr">
        <is>
          <t>The role is the exact inverse of the lover-boy archetype. Mirza shows no romantic feeling, devotion or sacrifice at any point; the marriage is purely instrumental to him, and the film's comedy depends on the audience recognising that.</t>
        </is>
      </c>
      <c r="X96" s="20" t="n">
        <v>4</v>
      </c>
      <c r="Y96" s="20" t="n">
        <v>1</v>
      </c>
      <c r="Z96" s="20" t="n">
        <v>2</v>
      </c>
      <c r="AA96" s="20" t="n">
        <v>9</v>
      </c>
      <c r="AB96" s="20" t="n">
        <v>8</v>
      </c>
      <c r="AC96" s="19" t="inlineStr">
        <is>
          <t>Interpretive reading; no fetched review assesses this pairing. A deliberately loveless pairing played with precision: Farrukh Jaffar's Begum humours Bachchan's Mirza while running her own scheme, and the comic timing of that imbalance carries the film.</t>
        </is>
      </c>
      <c r="AD96" s="5" t="inlineStr">
        <is>
          <t>No</t>
        </is>
      </c>
      <c r="AE96" s="5" t="inlineStr">
        <is>
          <t>Yes</t>
        </is>
      </c>
      <c r="AF96" s="5" t="inlineStr">
        <is>
          <t>No</t>
        </is>
      </c>
      <c r="AG96" s="5" t="inlineStr">
        <is>
          <t>Yes</t>
        </is>
      </c>
      <c r="AH96" s="5" t="inlineStr">
        <is>
          <t>Yes</t>
        </is>
      </c>
      <c r="AI96" s="5" t="inlineStr">
        <is>
          <t>No</t>
        </is>
      </c>
      <c r="AJ96" s="5" t="inlineStr">
        <is>
          <t>No</t>
        </is>
      </c>
      <c r="AK96" s="19" t="inlineStr">
        <is>
          <t>None; he ends as grasping as he began, merely defeated</t>
        </is>
      </c>
      <c r="AL96" s="19" t="inlineStr">
        <is>
          <t>None required: Begum is revealed to have been in command of her own position throughout</t>
        </is>
      </c>
      <c r="AM96" s="5" t="inlineStr">
        <is>
          <t>Begum disappears, having secretly eloped with her old lover Abdul Rehman and sold Fatima Mahal to him for one rupee to preserve it, leaving Mirza a letter. She returns to the mansion at 95 to celebrate her birthday with her lover while Mirza and Baankey are shut out.</t>
        </is>
      </c>
      <c r="AN96" s="5" t="inlineStr">
        <is>
          <t>Yes</t>
        </is>
      </c>
      <c r="AO96" s="5" t="inlineStr">
        <is>
          <t>Unresolved</t>
        </is>
      </c>
      <c r="AP96" s="5" t="n"/>
      <c r="AQ96" s="19" t="inlineStr">
        <is>
          <t>The most unsentimental marriage in Bachchan's filmography and the clearest late-career inversion of his romantic persona. Mirza's entire relation to his wife is actuarial: he married into her property and now waits for her to die, and the film measures his moral smallness by how openly he counts the days. The reversal is that Begum has been running her own plan the whole time. Her elopement with a lover she never gave up, and the sale of the mansion for a token rupee, deny Mirza the inheritance and expose that the woman he treated as a delay was the only person in the film with a design worth the name.</t>
        </is>
      </c>
      <c r="AR96" s="19" t="inlineStr">
        <is>
          <t>Reviewers read the film through the Mirza-Baankey duel rather than the marriage, which is why the ending lands as a surprise; a modern reading notes that the film hands its oldest woman both the sexual autonomy and the property outcome, while the two men who spend the film fighting over her house are left with nothing.</t>
        </is>
      </c>
      <c r="AS96" s="5" t="inlineStr">
        <is>
          <t>SOURCE-575</t>
        </is>
      </c>
      <c r="AT96" s="5" t="inlineStr">
        <is>
          <t>High</t>
        </is>
      </c>
    </row>
  </sheetData>
  <autoFilter ref="A1:AT96"/>
  <conditionalFormatting sqref="Q2:Q296">
    <cfRule type="colorScale" priority="1">
      <colorScale>
        <cfvo type="num" val="0"/>
        <cfvo type="num" val="5"/>
        <cfvo type="num" val="10"/>
        <color rgb="00FFFFFF"/>
        <color rgb="00FCE7B2"/>
        <color rgb="00E07B39"/>
      </colorScale>
    </cfRule>
  </conditionalFormatting>
  <conditionalFormatting sqref="S2:S296">
    <cfRule type="colorScale" priority="2">
      <colorScale>
        <cfvo type="num" val="0"/>
        <cfvo type="num" val="5"/>
        <cfvo type="num" val="10"/>
        <color rgb="00FFFFFF"/>
        <color rgb="00FCE7B2"/>
        <color rgb="00E07B39"/>
      </colorScale>
    </cfRule>
  </conditionalFormatting>
  <conditionalFormatting sqref="V2:V296">
    <cfRule type="colorScale" priority="3">
      <colorScale>
        <cfvo type="num" val="0"/>
        <cfvo type="num" val="5"/>
        <cfvo type="num" val="10"/>
        <color rgb="00FFFFFF"/>
        <color rgb="00FCE7B2"/>
        <color rgb="00E07B39"/>
      </colorScale>
    </cfRule>
  </conditionalFormatting>
  <conditionalFormatting sqref="X2:X296">
    <cfRule type="colorScale" priority="4">
      <colorScale>
        <cfvo type="num" val="0"/>
        <cfvo type="num" val="5"/>
        <cfvo type="num" val="10"/>
        <color rgb="00FFFFFF"/>
        <color rgb="00FCE7B2"/>
        <color rgb="00E07B39"/>
      </colorScale>
    </cfRule>
  </conditionalFormatting>
  <conditionalFormatting sqref="Y2:Y296">
    <cfRule type="colorScale" priority="5">
      <colorScale>
        <cfvo type="num" val="0"/>
        <cfvo type="num" val="5"/>
        <cfvo type="num" val="10"/>
        <color rgb="00FFFFFF"/>
        <color rgb="00FCE7B2"/>
        <color rgb="00E07B39"/>
      </colorScale>
    </cfRule>
  </conditionalFormatting>
  <conditionalFormatting sqref="Z2:Z296">
    <cfRule type="colorScale" priority="6">
      <colorScale>
        <cfvo type="num" val="0"/>
        <cfvo type="num" val="5"/>
        <cfvo type="num" val="10"/>
        <color rgb="00FFFFFF"/>
        <color rgb="00FCE7B2"/>
        <color rgb="00E07B39"/>
      </colorScale>
    </cfRule>
  </conditionalFormatting>
  <conditionalFormatting sqref="AA2:AA296">
    <cfRule type="colorScale" priority="7">
      <colorScale>
        <cfvo type="num" val="0"/>
        <cfvo type="num" val="5"/>
        <cfvo type="num" val="10"/>
        <color rgb="00FFFFFF"/>
        <color rgb="00FCE7B2"/>
        <color rgb="00E07B39"/>
      </colorScale>
    </cfRule>
  </conditionalFormatting>
  <conditionalFormatting sqref="AB2:AB296">
    <cfRule type="colorScale" priority="8">
      <colorScale>
        <cfvo type="num" val="0"/>
        <cfvo type="num" val="5"/>
        <cfvo type="num" val="10"/>
        <color rgb="00FFFFFF"/>
        <color rgb="00FCE7B2"/>
        <color rgb="00E07B39"/>
      </colorScale>
    </cfRule>
  </conditionalFormatting>
  <dataValidations count="20">
    <dataValidation sqref="I2:I296" showDropDown="0" showInputMessage="0" showErrorMessage="1" allowBlank="1" errorTitle="Principal Female Lead" error="Choose a value from the list." type="list">
      <formula1>"Yes,No,Partial,Unclear,Not applicable"</formula1>
    </dataValidation>
    <dataValidation sqref="J2:J296" showDropDown="0" showInputMessage="0" showErrorMessage="1" allowBlank="1" errorTitle="Relationship Category" error="Choose a value from the list." type="list">
      <formula1>Overview!$AN$2:$AN$20</formula1>
    </dataValidation>
    <dataValidation sqref="Q2:Q296" showDropDown="0" showInputMessage="0" showErrorMessage="1" allowBlank="1" errorTitle="Pair Friction Score" error="Enter a score from 0 to 10." type="decimal" operator="between">
      <formula1>0</formula1>
      <formula2>10</formula2>
    </dataValidation>
    <dataValidation sqref="S2:S296" showDropDown="0" showInputMessage="0" showErrorMessage="1" allowBlank="1" errorTitle="External Opposition Score" error="Enter a score from 0 to 10." type="decimal" operator="between">
      <formula1>0</formula1>
      <formula2>10</formula2>
    </dataValidation>
    <dataValidation sqref="V2:V296" showDropDown="0" showInputMessage="0" showErrorMessage="1" allowBlank="1" errorTitle="Lover-Boy Score" error="Enter a score from 0 to 10." type="decimal" operator="between">
      <formula1>0</formula1>
      <formula2>10</formula2>
    </dataValidation>
    <dataValidation sqref="X2:X296" showDropDown="0" showInputMessage="0" showErrorMessage="1" allowBlank="1" errorTitle="Romance Centrality Score" error="Enter a score from 0 to 10." type="decimal" operator="between">
      <formula1>0</formula1>
      <formula2>10</formula2>
    </dataValidation>
    <dataValidation sqref="Y2:Y296" showDropDown="0" showInputMessage="0" showErrorMessage="1" allowBlank="1" errorTitle="Relationship Health Score" error="Enter a score from 0 to 10." type="decimal" operator="between">
      <formula1>0</formula1>
      <formula2>10</formula2>
    </dataValidation>
    <dataValidation sqref="Z2:Z296" showDropDown="0" showInputMessage="0" showErrorMessage="1" allowBlank="1" errorTitle="Mutuality Score" error="Enter a score from 0 to 10." type="decimal" operator="between">
      <formula1>0</formula1>
      <formula2>10</formula2>
    </dataValidation>
    <dataValidation sqref="AA2:AA296" showDropDown="0" showInputMessage="0" showErrorMessage="1" allowBlank="1" errorTitle="Female Agency Score" error="Enter a score from 0 to 10." type="decimal" operator="between">
      <formula1>0</formula1>
      <formula2>10</formula2>
    </dataValidation>
    <dataValidation sqref="AB2:AB296" showDropDown="0" showInputMessage="0" showErrorMessage="1" allowBlank="1" errorTitle="Chemistry Score" error="Enter a score from 0 to 10." type="decimal" operator="between">
      <formula1>0</formula1>
      <formula2>10</formula2>
    </dataValidation>
    <dataValidation sqref="AD2:AD296" showDropDown="0" showInputMessage="0" showErrorMessage="1" allowBlank="1" errorTitle="Playful Banter" error="Choose a value from the list." type="list">
      <formula1>"Yes,No,Partial,Unclear,Not applicable"</formula1>
    </dataValidation>
    <dataValidation sqref="AE2:AE296" showDropDown="0" showInputMessage="0" showErrorMessage="1" allowBlank="1" errorTitle="Serious Conflict" error="Choose a value from the list." type="list">
      <formula1>"Yes,No,Partial,Unclear,Not applicable"</formula1>
    </dataValidation>
    <dataValidation sqref="AF2:AF296" showDropDown="0" showInputMessage="0" showErrorMessage="1" allowBlank="1" errorTitle="Jealousy or Possessiveness" error="Choose a value from the list." type="list">
      <formula1>"Yes,No,Partial,Unclear,Not applicable"</formula1>
    </dataValidation>
    <dataValidation sqref="AG2:AG296" showDropDown="0" showInputMessage="0" showErrorMessage="1" allowBlank="1" errorTitle="Deception or Mistaken Identity" error="Choose a value from the list." type="list">
      <formula1>"Yes,No,Partial,Unclear,Not applicable"</formula1>
    </dataValidation>
    <dataValidation sqref="AH2:AH296" showDropDown="0" showInputMessage="0" showErrorMessage="1" allowBlank="1" errorTitle="Separation or Estrangement" error="Choose a value from the list." type="list">
      <formula1>"Yes,No,Partial,Unclear,Not applicable"</formula1>
    </dataValidation>
    <dataValidation sqref="AI2:AI296" showDropDown="0" showInputMessage="0" showErrorMessage="1" allowBlank="1" errorTitle="Sacrifice" error="Choose a value from the list." type="list">
      <formula1>"Yes,No,Partial,Unclear,Not applicable"</formula1>
    </dataValidation>
    <dataValidation sqref="AJ2:AJ296" showDropDown="0" showInputMessage="0" showErrorMessage="1" allowBlank="1" errorTitle="Couple Functions as Team" error="Choose a value from the list." type="list">
      <formula1>"Yes,No,Partial,Unclear,Not applicable"</formula1>
    </dataValidation>
    <dataValidation sqref="AN2:AN296" showDropDown="0" showInputMessage="0" showErrorMessage="1" allowBlank="1" errorTitle="Marriage or Long-Term Union" error="Choose a value from the list." type="list">
      <formula1>"Yes,No,Partial,Unclear,Not applicable"</formula1>
    </dataValidation>
    <dataValidation sqref="AO2:AO296" showDropDown="0" showInputMessage="0" showErrorMessage="1" allowBlank="1" errorTitle="Happy, Tragic or Unresolved Ending" error="Choose a value from the list." type="list">
      <formula1>"Happy,Tragic,Unresolved"</formula1>
    </dataValidation>
    <dataValidation sqref="AT2:AT296"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2" customWidth="1" min="3" max="3"/>
    <col width="9" customWidth="1" min="4" max="4"/>
    <col width="9" customWidth="1" min="5" max="5"/>
    <col width="13" customWidth="1" min="6" max="6"/>
    <col width="18" customWidth="1" min="7" max="7"/>
    <col width="40" customWidth="1" min="8" max="8"/>
    <col width="30" customWidth="1" min="9" max="9"/>
    <col width="36" customWidth="1" min="10" max="10"/>
    <col width="32" customWidth="1" min="11" max="11"/>
    <col width="36" customWidth="1" min="12" max="12"/>
    <col width="32" customWidth="1" min="13" max="13"/>
    <col width="36" customWidth="1" min="14" max="14"/>
    <col width="36" customWidth="1" min="15" max="15"/>
    <col width="14" customWidth="1" min="16" max="16"/>
    <col width="26" customWidth="1" min="17" max="17"/>
    <col width="26" customWidth="1" min="18" max="18"/>
    <col width="90" customWidth="1" min="19" max="19"/>
    <col width="22" customWidth="1" min="20" max="20"/>
    <col width="12" customWidth="1" min="21" max="21"/>
  </cols>
  <sheetData>
    <row r="1" ht="36" customHeight="1">
      <c r="A1" s="12" t="inlineStr">
        <is>
          <t>Person ID</t>
        </is>
      </c>
      <c r="B1" s="12" t="inlineStr">
        <is>
          <t>Name</t>
        </is>
      </c>
      <c r="C1" s="12" t="inlineStr">
        <is>
          <t>Profession or Function</t>
        </is>
      </c>
      <c r="D1" s="12" t="inlineStr">
        <is>
          <t>Birth Year</t>
        </is>
      </c>
      <c r="E1" s="12" t="inlineStr">
        <is>
          <t>Death Year</t>
        </is>
      </c>
      <c r="F1" s="12" t="inlineStr">
        <is>
          <t>Years Active</t>
        </is>
      </c>
      <c r="G1" s="12" t="inlineStr">
        <is>
          <t>Industry or Primary Language</t>
        </is>
      </c>
      <c r="H1" s="12" t="inlineStr">
        <is>
          <t>Career Background</t>
        </is>
      </c>
      <c r="I1" s="12" t="inlineStr">
        <is>
          <t>Debut or Early Breakthrough</t>
        </is>
      </c>
      <c r="J1" s="12" t="inlineStr">
        <is>
          <t>Major Works</t>
        </is>
      </c>
      <c r="K1" s="13" t="inlineStr">
        <is>
          <t>Recurring Genres or Themes</t>
        </is>
      </c>
      <c r="L1" s="13" t="inlineStr">
        <is>
          <t>Creative Style</t>
        </is>
      </c>
      <c r="M1" s="12" t="inlineStr">
        <is>
          <t>Major Awards</t>
        </is>
      </c>
      <c r="N1" s="13" t="inlineStr">
        <is>
          <t>Historical Importance</t>
        </is>
      </c>
      <c r="O1" s="13" t="inlineStr">
        <is>
          <t>Relationship with Selected Actor</t>
        </is>
      </c>
      <c r="P1" s="12" t="inlineStr">
        <is>
          <t>Number of Collaborations</t>
        </is>
      </c>
      <c r="Q1" s="12" t="inlineStr">
        <is>
          <t>Collaboration Film IDs</t>
        </is>
      </c>
      <c r="R1" s="12" t="inlineStr">
        <is>
          <t>Most Important Collaboration</t>
        </is>
      </c>
      <c r="S1" s="12" t="inlineStr">
        <is>
          <t>Extended Biography</t>
        </is>
      </c>
      <c r="T1" s="12" t="inlineStr">
        <is>
          <t>Source IDs</t>
        </is>
      </c>
      <c r="U1" s="12" t="inlineStr">
        <is>
          <t>Confidence Grade</t>
        </is>
      </c>
    </row>
    <row r="2" ht="184" customHeight="1">
      <c r="A2" s="15" t="inlineStr">
        <is>
          <t>PERSON-001</t>
        </is>
      </c>
      <c r="B2" s="5" t="inlineStr">
        <is>
          <t>R. D. Burman</t>
        </is>
      </c>
      <c r="C2" s="5" t="inlineStr">
        <is>
          <t>Song composer (music director)</t>
        </is>
      </c>
      <c r="D2" s="17" t="n">
        <v>1939</v>
      </c>
      <c r="E2" s="17" t="n">
        <v>1994</v>
      </c>
      <c r="F2" s="5" t="inlineStr">
        <is>
          <t>1961–1994</t>
        </is>
      </c>
      <c r="G2" s="5" t="inlineStr">
        <is>
          <t>Hindi and Bengali cinema</t>
        </is>
      </c>
      <c r="H2" s="5" t="inlineStr">
        <is>
          <t>Born Rahul Dev Burman in Calcutta on 27 June 1939; died in Bombay on 4 January 1994. Composed scores for 331 films between the 1960s and the 1990s, and is regarded as one of the greatest and most successful music directors of Hindi film music and Bengali cinema.</t>
        </is>
      </c>
      <c r="I2" s="5" t="inlineStr">
        <is>
          <t>Active as a composer from 1961; the Wikipedia article divides his career into an early rise to prominence (1961–1975), a setback and return to success (1976–1983) and a later phase (1984–1994).</t>
        </is>
      </c>
      <c r="J2" s="5" t="inlineStr">
        <is>
          <t>With Bachchan: Sholay (1975), Deewaar (1975), Gol Maal (1979), Shaan (1980), Kaalia (1981), Satte Pe Satta (1982), Shakti (1982). Filmfare-winning scores elsewhere: Sanam Teri Kasam, Masoom, 1942: A Love Story.</t>
        </is>
      </c>
      <c r="K2" s="19" t="inlineStr">
        <is>
          <t>Hindi and Bengali film songs and background scores, built around the voices of Kishore Kumar, Lata Mangeshkar, Asha Bhosle and Mohammed Rafi.</t>
        </is>
      </c>
      <c r="L2" s="19" t="inlineStr">
        <is>
          <t>Credited with bringing a new level of ensemble to Hindi film scoring, blending Western rhythm sections and unconventional percussion with melodic Hindi film convention. The article also carries a substantial section on allegations of plagiarism against some of his compositions.</t>
        </is>
      </c>
      <c r="M2" s="5" t="inlineStr">
        <is>
          <t>Filmfare Award for Best Music Director three times: Sanam Teri Kasam (1983), Masoom (1984) and 1942: A Love Story (1995, posthumous). Nominated repeatedly through the 1970s, including for Caravan, Amar Prem and Yaadon Ki Baaraat. Commemorated on an Indian postage stamp in 2013.</t>
        </is>
      </c>
      <c r="N2" s="19" t="inlineStr">
        <is>
          <t>One of the defining figures of Hindi film music and the composer most associated with the sound of 1970s Bombay cinema, the decade in which Bachchan became a star.</t>
        </is>
      </c>
      <c r="O2" s="19" t="inlineStr">
        <is>
          <t>The single largest collaboration in the entire filmography: 30 films, more than any director, writer or other composer. It runs from Pyar Ki Kahani (1971) through the peak Bachchan years to Mahaan and Pukar (1983), then tails off, with Indrajeet (1991) and posthumous or long-delayed releases in Professor Ki Padosan (1993), Ghatak: Lethal (1996) and Yaar Meri Zindagi (2008). His Wikipedia article does not itself mention Bachchan; the relationship is established here from the film credits.</t>
        </is>
      </c>
      <c r="P2" s="17" t="n">
        <v>30</v>
      </c>
      <c r="Q2" s="5" t="inlineStr">
        <is>
          <t>FILM-005; FILM-011; FILM-012; FILM-013; FILM-019; FILM-021; FILM-025; FILM-031; FILM-034; FILM-038; FILM-043; FILM-053; FILM-056; FILM-062; FILM-063; FILM-064; FILM-068; FILM-073; FILM-075; FILM-082; FILM-083; FILM-084; FILM-088; FILM-092; FILM-093; FILM-100; FILM-121; FILM-125; FILM-128; FILM-194</t>
        </is>
      </c>
      <c r="R2" s="5" t="inlineStr">
        <is>
          <t>Sholay (1975)</t>
        </is>
      </c>
      <c r="S2" s="5" t="inlineStr">
        <is>
          <t>Rahul Dev Burman was the most prolific musical collaborator of Amitabh Bachchan's career, scoring thirty of his films. Born in Calcutta in 1939 and active from 1961 until his death in 1994, he composed for 331 films and is widely regarded as among the greatest of Hindi film music directors. His reputation rests on an ear for rhythm and orchestration that brought a new kind of ensemble to the Hindi film song, and on long partnerships with Kishore Kumar, Asha Bhosle, Lata Mangeshkar and Mohammed Rafi. His work with Bachchan spans the actor's entire ascent: the early ensemble comedies, the Hrishikesh Mukherjee films, and then the run of blockbusters that fixed the angry-young-man image in the public ear, above all Sholay in 1975. The partnership continued through Shaan, Kaalia, Satte Pe Satta and Shakti before thinning in the mid-1980s. He won the Filmfare Award for Best Music Director three times, the last posthumously for 1942: A Love Story, and his reputation has grown steadily since his death, though his article also records disputed charges of melodic borrowing.</t>
        </is>
      </c>
      <c r="T2" s="5" t="inlineStr">
        <is>
          <t>SOURCE-583</t>
        </is>
      </c>
      <c r="U2" s="5" t="inlineStr">
        <is>
          <t>High</t>
        </is>
      </c>
    </row>
    <row r="3" ht="154" customHeight="1">
      <c r="A3" s="15" t="inlineStr">
        <is>
          <t>PERSON-002</t>
        </is>
      </c>
      <c r="B3" s="5" t="inlineStr">
        <is>
          <t>Laxmikant–Pyarelal</t>
        </is>
      </c>
      <c r="C3" s="5" t="inlineStr">
        <is>
          <t>Song composer (composing duo)</t>
        </is>
      </c>
      <c r="D3" s="18" t="n"/>
      <c r="E3" s="18" t="n"/>
      <c r="F3" s="5" t="inlineStr">
        <is>
          <t>1963–1998</t>
        </is>
      </c>
      <c r="G3" s="5" t="inlineStr">
        <is>
          <t>Hindi cinema</t>
        </is>
      </c>
      <c r="H3" s="5" t="inlineStr">
        <is>
          <t>An Indian composer duo of Laxmikant Shantaram Kudalkar (1937–1998) and Pyarelal Ramprasad Sharma (born 1940), known as L-P. Across a career from 1963 to 1998 they composed music for about 750 films, working with most of the major Hindi filmmakers of the period.</t>
        </is>
      </c>
      <c r="I3" s="5" t="inlineStr">
        <is>
          <t>Formed in the early 1960s and established with Dosti, which won them the Filmfare Award for Best Music Director in 1965.</t>
        </is>
      </c>
      <c r="J3" s="5" t="inlineStr">
        <is>
          <t>With Bachchan: Amar Akbar Anthony (1977), Parvarish (1977), Suhaag (1979), Naseeb (1981), Coolie (1983), Agneepath (1990), Hum (1991), Khuda Gawah (1992). Elsewhere: Dosti, Milan, Satyam Shivam Sundaram, Sargam, Karz.</t>
        </is>
      </c>
      <c r="K3" s="19" t="inlineStr">
        <is>
          <t>Large-orchestra Hindi film songs for mainstream masala cinema, qawwalis and multi-singer set pieces.</t>
        </is>
      </c>
      <c r="L3" s="19" t="inlineStr">
        <is>
          <t>Melodically direct, heavily orchestrated scoring built for the big ensemble numbers of Manmohan Desai-style masala cinema, with a particular facility for qawwali and festival sequences.</t>
        </is>
      </c>
      <c r="M3" s="5" t="inlineStr">
        <is>
          <t>Filmfare Award for Best Music Director seven times: Dosti (1965), Milan (1968), Jeene Ki Raah (1970), Amar Akbar Anthony (1978), Satyam Shivam Sundaram (1979), Sargam (1980) and Karz (1981). Awarded the Padma Bhushan in 2024.</t>
        </is>
      </c>
      <c r="N3" s="19" t="inlineStr">
        <is>
          <t>With around 750 films, among the most prolific composing teams in the history of Hindi cinema, and the house sound of the masala blockbuster in the 1970s and 1980s.</t>
        </is>
      </c>
      <c r="O3" s="19" t="inlineStr">
        <is>
          <t>Twenty-seven films, the second-largest musical collaboration after R. D. Burman, and the dominant one on the Manmohan Desai and multi-starrer side of Bachchan's output. It runs from Piya Ka Ghar (1972) to Khuda Gawah (1992). Their article records that the song 'Jumma Chumma' was included in Hum (1991) because of pressure from Bachchan himself.</t>
        </is>
      </c>
      <c r="P3" s="17" t="n">
        <v>27</v>
      </c>
      <c r="Q3" s="5" t="inlineStr">
        <is>
          <t>FILM-010; FILM-014; FILM-017; FILM-022; FILM-028; FILM-030; FILM-033; FILM-046; FILM-050; FILM-052; FILM-069; FILM-071; FILM-072; FILM-076; FILM-085; FILM-091; FILM-094; FILM-098; FILM-101; FILM-104; FILM-112; FILM-116; FILM-117; FILM-119; FILM-120; FILM-122; FILM-123</t>
        </is>
      </c>
      <c r="R3" s="5" t="inlineStr">
        <is>
          <t>Amar Akbar Anthony (1977)</t>
        </is>
      </c>
      <c r="S3" s="5" t="inlineStr">
        <is>
          <t>Laxmikant–Pyarelal, the duo of Laxmikant Kudalkar and Pyarelal Sharma, scored twenty-seven Bachchan films and supplied the music for the masala blockbusters that defined his commercial peak. Formed in the early 1960s and active until Laxmikant's death in 1998, they composed for roughly 750 films and won the Filmfare Award for Best Music Director seven times. Their strength was the large, direct, heavily orchestrated song built to carry a crowded multi-starrer, and their work for Manmohan Desai in particular gave films such as Amar Akbar Anthony, Parvarish, Suhaag and Naseeb their qawwalis and festival set pieces. Amar Akbar Anthony brought them the 1978 Filmfare award and remains the clearest statement of what they did for this kind of cinema. The partnership with Bachchan extended well beyond Desai, taking in Roti Kapda Aur Makaan, Coolie, Agneepath, Hum and Khuda Gawah, and lasted twenty years. Their article notes that Bachchan pressed for the inclusion of 'Jumma Chumma' in Hum. The pair received the Padma Bhushan in 2024.</t>
        </is>
      </c>
      <c r="T3" s="5" t="inlineStr">
        <is>
          <t>SOURCE-584</t>
        </is>
      </c>
      <c r="U3" s="5" t="inlineStr">
        <is>
          <t>High</t>
        </is>
      </c>
    </row>
    <row r="4" ht="154" customHeight="1">
      <c r="A4" s="15" t="inlineStr">
        <is>
          <t>PERSON-003</t>
        </is>
      </c>
      <c r="B4" s="5" t="inlineStr">
        <is>
          <t>Kader Khan</t>
        </is>
      </c>
      <c r="C4" s="5" t="inlineStr">
        <is>
          <t>Writer (dialogue and screenplay); also a prolific actor</t>
        </is>
      </c>
      <c r="D4" s="17" t="n">
        <v>1937</v>
      </c>
      <c r="E4" s="17" t="n">
        <v>2018</v>
      </c>
      <c r="F4" s="5" t="inlineStr">
        <is>
          <t>1971–2018</t>
        </is>
      </c>
      <c r="G4" s="5" t="inlineStr">
        <is>
          <t>Hindi cinema</t>
        </is>
      </c>
      <c r="H4" s="5" t="inlineStr">
        <is>
          <t>Born in Kabul, Afghanistan, on 22 October 1937; died in Mississauga, Ontario, on 31 December 2018. A graduate of Ismail Yusuf College, affiliated to Mumbai University. He wrote dialogue for around 200 films and appeared as an actor in more than 300, making his acting debut in Daag (1973).</t>
        </is>
      </c>
      <c r="I4" s="5" t="inlineStr">
        <is>
          <t>Active from 1971 as a writer; his acting debut came in Daag (1973), playing a prosecuting attorney opposite Rajesh Khanna.</t>
        </is>
      </c>
      <c r="J4" s="5" t="inlineStr">
        <is>
          <t>With Bachchan: Amar Akbar Anthony (1977), Muqaddar Ka Sikandar (1978), Naseeb (1981), Namak Halaal (1982), Coolie (1983), Sharaabi (1984), Agneepath (1990).</t>
        </is>
      </c>
      <c r="K4" s="19" t="inlineStr">
        <is>
          <t>Declamatory dialogue for masala cinema: courtroom and confrontation speeches, comic patter, and the rhetorical set pieces on which star entrances depend.</t>
        </is>
      </c>
      <c r="L4" s="19" t="inlineStr">
        <is>
          <t>A dialogue specialist rather than a structural screenwriter, celebrated for lines written to be delivered aloud to a full house, and for tuning that rhetoric to the specific cadence of the star speaking it.</t>
        </is>
      </c>
      <c r="M4" s="5" t="inlineStr">
        <is>
          <t>Received the Sahitya Shiromani Award in 2013 for his contribution to Hindi cinema. His article links the National Film Award recognition of Agneepath (1990) to his work on the film.</t>
        </is>
      </c>
      <c r="N4" s="19" t="inlineStr">
        <is>
          <t>The most frequently credited writer in this filmography and one of the most sought-after dialogue writers of the 1970s and 1980s, working across the Manmohan Desai and Prakash Mehra camps simultaneously.</t>
        </is>
      </c>
      <c r="O4" s="19" t="inlineStr">
        <is>
          <t>Twenty-six films, the largest writing collaboration in the filmography and second overall only to R. D. Burman. His article states plainly that he was most popularly recognised for working with Bachchan among others, that he wrote for both Manmohan Desai and Prakash Mehra on their Bachchan films, and that several of Bachchan's most quoted scripts were his. He also acted alongside Bachchan in a number of these films.</t>
        </is>
      </c>
      <c r="P4" s="17" t="n">
        <v>26</v>
      </c>
      <c r="Q4" s="5" t="inlineStr">
        <is>
          <t>FILM-031; FILM-047; FILM-050; FILM-052; FILM-060; FILM-065; FILM-069; FILM-070; FILM-076; FILM-078; FILM-081; FILM-083; FILM-085; FILM-086; FILM-087; FILM-092; FILM-094; FILM-098; FILM-099; FILM-102; FILM-111; FILM-114; FILM-116; FILM-119; FILM-121; FILM-133</t>
        </is>
      </c>
      <c r="R4" s="5" t="inlineStr">
        <is>
          <t>Agneepath (1990)</t>
        </is>
      </c>
      <c r="S4" s="5" t="inlineStr">
        <is>
          <t>Kader Khan wrote for twenty-six Bachchan films, more than any other writer, and supplied much of the dialogue by which the star's screen persona is remembered. Born in Kabul in 1937 and educated in Bombay, he worked as a dialogue writer on roughly 200 films while building a parallel career as an actor in more than 300. His significance to this filmography is that he wrote for both of the major masala camps at once, Manmohan Desai's and Prakash Mehra's, and so shaped the spoken texture of Amar Akbar Anthony, Muqaddar Ka Sikandar, Namak Halaal, Coolie and Sharaabi alike. His speciality was the declamatory set piece, written to be delivered to a full house and tuned to the particular rhythm of the actor speaking it. The collaboration ran from Benaam in 1974 to Hero Hindustani in 1998, with Agneepath in 1990 the film on which his writing and Bachchan's performance are most closely tied to formal recognition. He died in Canada in 2018.</t>
        </is>
      </c>
      <c r="T4" s="5" t="inlineStr">
        <is>
          <t>SOURCE-585</t>
        </is>
      </c>
      <c r="U4" s="5" t="inlineStr">
        <is>
          <t>High</t>
        </is>
      </c>
    </row>
    <row r="5" ht="139" customHeight="1">
      <c r="A5" s="15" t="inlineStr">
        <is>
          <t>PERSON-004</t>
        </is>
      </c>
      <c r="B5" s="5" t="inlineStr">
        <is>
          <t>Anu Malik</t>
        </is>
      </c>
      <c r="C5" s="5" t="inlineStr">
        <is>
          <t>Song composer (music director)</t>
        </is>
      </c>
      <c r="D5" s="17" t="n">
        <v>1960</v>
      </c>
      <c r="E5" s="18" t="n"/>
      <c r="F5" s="5" t="inlineStr">
        <is>
          <t>1974–present</t>
        </is>
      </c>
      <c r="G5" s="5" t="inlineStr">
        <is>
          <t>Hindi cinema</t>
        </is>
      </c>
      <c r="H5" s="5" t="inlineStr">
        <is>
          <t>Born Anwar Sardar Malik in Mumbai on 2 November 1960, the son of the film composer Sardar Malik and Bilqis Malik. A composer, singer and arranger, he is the recipient of a National Film Award and three Filmfare Awards.</t>
        </is>
      </c>
      <c r="I5" s="5" t="inlineStr">
        <is>
          <t>Active from 1974, following his father Sardar Malik, who composed from the 1950s to the 1970s.</t>
        </is>
      </c>
      <c r="J5" s="5" t="inlineStr">
        <is>
          <t>With Bachchan: Mard (1985), Gangaa Jamunaa Saraswati (1988), Sooryavansham (1999), Aks (2001), Waqt: The Race Against Time (2005). Elsewhere: Baazigar, Refugee, Main Hoon Na.</t>
        </is>
      </c>
      <c r="K5" s="19" t="inlineStr">
        <is>
          <t>Mainstream Hindi film songs across disco, pop and rock-inflected registers, with frequent recourse to classical-based melody inherited from his father.</t>
        </is>
      </c>
      <c r="L5" s="19" t="inlineStr">
        <is>
          <t>A commercially adaptable composer who moved with the prevailing idiom of each decade. The article documents sustained plagiarism allegations against parts of his catalogue, and also records separate controversies concerning his personal conduct.</t>
        </is>
      </c>
      <c r="M5" s="5" t="inlineStr">
        <is>
          <t>A National Film Award (Silver Lotus) for Refugee, together with the Filmfare Special Jury Award, and the Filmfare Award for Best Music Director for Baazigar and Main Hoon Na.</t>
        </is>
      </c>
      <c r="N5" s="19" t="inlineStr">
        <is>
          <t>One of the most heavily employed Hindi film composers of the 1990s and 2000s, spanning the gap between the Laxmikant–Pyarelal era and the composer teams that followed.</t>
        </is>
      </c>
      <c r="O5" s="19" t="inlineStr">
        <is>
          <t>Fifteen films across more than thirty years, beginning with the Manmohan Desai productions Mard (1985) and Gangaa Jamunaa Saraswati (1988) and continuing through the comeback period into Aks, Waqt and Khushi, ending with Begum Jaan and Helicopter Eela in 2017–18, both of which Bachchan only narrates or guests in. His article does not mention Bachchan.</t>
        </is>
      </c>
      <c r="P5" s="17" t="n">
        <v>15</v>
      </c>
      <c r="Q5" s="5" t="inlineStr">
        <is>
          <t>FILM-103; FILM-111; FILM-113; FILM-128; FILM-133; FILM-135; FILM-136; FILM-143; FILM-146; FILM-149; FILM-151; FILM-165; FILM-167; FILM-233; FILM-238</t>
        </is>
      </c>
      <c r="R5" s="5" t="inlineStr">
        <is>
          <t>Mard (1985)</t>
        </is>
      </c>
      <c r="S5" s="5" t="inlineStr">
        <is>
          <t>Anu Malik scored fifteen Bachchan films spread across three decades, a span matched by few collaborators. Born in Mumbai in 1960 to the composer Sardar Malik, he began work in the 1970s and became one of the most heavily employed composers of the 1990s and 2000s, adapting readily to whatever idiom was current. He entered this filmography at its late-masala end, with Manmohan Desai's Mard in 1985 and Gangaa Jamunaa Saraswati in 1988, and returned during Bachchan's comeback with Sooryavansham, Aks, Hum Kisise Kum Nahin and Waqt. He has received a National Film Award for Refugee and Filmfare Awards for Baazigar and Main Hoon Na. His Wikipedia article is candid about the controversies attached to him, devoting sections both to allegations that his compositions borrow from other sources and to allegations regarding his personal conduct; these are noted here because they form part of the documented record on the source, not because they bear on the films listed.</t>
        </is>
      </c>
      <c r="T5" s="5" t="inlineStr">
        <is>
          <t>SOURCE-586</t>
        </is>
      </c>
      <c r="U5" s="5" t="inlineStr">
        <is>
          <t>High</t>
        </is>
      </c>
    </row>
    <row r="6" ht="139" customHeight="1">
      <c r="A6" s="15" t="inlineStr">
        <is>
          <t>PERSON-005</t>
        </is>
      </c>
      <c r="B6" s="5" t="inlineStr">
        <is>
          <t>Kalyanji–Anandji</t>
        </is>
      </c>
      <c r="C6" s="5" t="inlineStr">
        <is>
          <t>Song composer (composing duo)</t>
        </is>
      </c>
      <c r="D6" s="18" t="n"/>
      <c r="E6" s="18" t="n"/>
      <c r="F6" s="5" t="inlineStr">
        <is>
          <t>1954–1994</t>
        </is>
      </c>
      <c r="G6" s="5" t="inlineStr">
        <is>
          <t>Hindi cinema</t>
        </is>
      </c>
      <c r="H6" s="5" t="inlineStr">
        <is>
          <t>An Indian composer duo of the brothers Kalyanji Virji Shah (30 June 1928 – 24 August 2000) and Anandji Virji Shah (born 2 March 1933), children of a Kutchi businessman who moved to Bombay to run a grocery store. Over a career of more than forty years they composed for about 250 films.</t>
        </is>
      </c>
      <c r="I6" s="5" t="inlineStr">
        <is>
          <t>Active from 1954; the article marks 1954–1969 as their period of early struggle and breakthrough, and the 1970s as their career peak.</t>
        </is>
      </c>
      <c r="J6" s="5" t="inlineStr">
        <is>
          <t>With Bachchan: Zanjeer (1973), Don (1978), Muqaddar Ka Sikandar (1978), Lawaaris (1981). Elsewhere: Saraswatichandra, Qurbani.</t>
        </is>
      </c>
      <c r="K6" s="19" t="inlineStr">
        <is>
          <t>Urban crime and underworld pictures, and the street-register solo song; strongly associated with the Prakash Mehra house style.</t>
        </is>
      </c>
      <c r="L6" s="19" t="inlineStr">
        <is>
          <t>Spare, hook-driven scoring with a pronounced taste for the vernacular solo — the drunk song, the street song, the taunt — that suited the anti-heroic register of 1970s Bombay crime cinema.</t>
        </is>
      </c>
      <c r="M6" s="5" t="inlineStr">
        <is>
          <t>Padma Shri in 1992 and the National Film Award for Best Music Direction in 1968 for Saraswatichandra.</t>
        </is>
      </c>
      <c r="N6" s="19" t="inlineStr">
        <is>
          <t>The composers of Zanjeer, and so of the soundtrack to the film that changed the direction of Hindi cinema's leading-man archetype.</t>
        </is>
      </c>
      <c r="O6" s="19" t="inlineStr">
        <is>
          <t>Fifteen films, concentrated almost entirely in the decade 1973–1983 and overlapping heavily with Prakash Mehra. Their article states directly that in 1973 they worked with Mehra on Zanjeer, 'a blockbuster which made Amitabh Bachchan a star', and separately notes their Bachchan-starrer Lawaaris (1981) and its songs 'Apni To Jaise Taise' and 'Mere Angne Mein'.</t>
        </is>
      </c>
      <c r="P6" s="17" t="n">
        <v>15</v>
      </c>
      <c r="Q6" s="5" t="inlineStr">
        <is>
          <t>FILM-020; FILM-029; FILM-039; FILM-040; FILM-044; FILM-045; FILM-047; FILM-055; FILM-057; FILM-059; FILM-060; FILM-074; FILM-078; FILM-090; FILM-114</t>
        </is>
      </c>
      <c r="R6" s="5" t="inlineStr">
        <is>
          <t>Zanjeer (1973)</t>
        </is>
      </c>
      <c r="S6" s="5" t="inlineStr">
        <is>
          <t>Kalyanji–Anandji, the brothers Kalyanji and Anandji Virji Shah, composed for fifteen Bachchan films, and one of them changed his career. Their score for Prakash Mehra's Zanjeer in 1973 belongs to the film their own article credits with making Bachchan a star, and their subsequent work — Don, Muqaddar Ka Sikandar, Lawaaris — tracks the Mehra partnership almost exactly. Active from 1954 and composing for some 250 films over four decades, the brothers came from a Kutchi trading family in Bombay and built a style quite unlike the orchestral sweep of their contemporaries: spare, hook-led, and unusually comfortable with the vernacular solo song, the drunk number and the taunt. That register was precisely what the urban crime films of the 1970s needed, and it gave Bachchan some of his most performable songs. They won the National Film Award for Saraswatichandra in 1968 and the Padma Shri in 1992. Kalyanji died in 2000.</t>
        </is>
      </c>
      <c r="T6" s="5" t="inlineStr">
        <is>
          <t>SOURCE-587</t>
        </is>
      </c>
      <c r="U6" s="5" t="inlineStr">
        <is>
          <t>High</t>
        </is>
      </c>
    </row>
    <row r="7" ht="184" customHeight="1">
      <c r="A7" s="15" t="inlineStr">
        <is>
          <t>PERSON-006</t>
        </is>
      </c>
      <c r="B7" s="5" t="inlineStr">
        <is>
          <t>Salim–Javed</t>
        </is>
      </c>
      <c r="C7" s="5" t="inlineStr">
        <is>
          <t>Writer (screenwriting duo)</t>
        </is>
      </c>
      <c r="D7" s="18" t="n"/>
      <c r="E7" s="18" t="n"/>
      <c r="F7" s="5" t="inlineStr">
        <is>
          <t>1971–1987</t>
        </is>
      </c>
      <c r="G7" s="5" t="inlineStr">
        <is>
          <t>Hindi cinema</t>
        </is>
      </c>
      <c r="H7" s="5" t="inlineStr">
        <is>
          <t>An Indian screenwriting duo of Salim Khan and Javed Akhtar, who worked together on 24 films between 1971 and 1987, of which 20 were commercial and critical successes. They were among the first Indian screenwriters to achieve star status and are regarded as among Hindi cinema's greatest screenwriters.</t>
        </is>
      </c>
      <c r="I7" s="5" t="inlineStr">
        <is>
          <t>Teamed in 1971; their breakthrough came with Zanjeer (1973), for which they were nominated for the Filmfare Award for Best Screenplay.</t>
        </is>
      </c>
      <c r="J7" s="5" t="inlineStr">
        <is>
          <t>With Bachchan: Zanjeer (1973), Deewaar (1975), Sholay (1975), Trishul (1978), Don (1978), Kaala Patthar (1979), Shaan (1980), Shakti (1982).</t>
        </is>
      </c>
      <c r="K7" s="19" t="inlineStr">
        <is>
          <t>The angry young man; the brother set against brother; the compromised mother; smuggling and the Bombay underworld; the dacoit Western.</t>
        </is>
      </c>
      <c r="L7" s="19" t="inlineStr">
        <is>
          <t>Tightly structured, confrontation-driven screenplays with quotable dialogue, built around a wronged protagonist whose anger is given a social cause. They reinvented the Bollywood formula and pioneered the masala film and the Bombay underworld crime picture.</t>
        </is>
      </c>
      <c r="M7" s="5" t="inlineStr">
        <is>
          <t>Filmfare Awards recognition from 1974 onward, including for the screenplay of Zanjeer.</t>
        </is>
      </c>
      <c r="N7" s="19" t="inlineStr">
        <is>
          <t>Credited with creating the 'angry young man' archetype personified by Bachchan, and so with redirecting mainstream Hindi cinema away from the romance films that had dominated it. Deewaar was described by Danny Boyle as 'absolutely key to Indian cinema'. Their influence extended to South Indian cinema, where Tamil remakes of their films cast Rajinikanth in the Bachchan roles and helped launch his career.</t>
        </is>
      </c>
      <c r="O7" s="19" t="inlineStr">
        <is>
          <t>The most consequential creative partnership in the filmography, though not the largest at twelve films. Their article states that they often wrote with Bachchan in mind for the lead and insisted he be cast early in his career, naming Zanjeer, Deewaar and Sholay as the roles that established him as a superstar; it further records that Salim Khan conceived the angry-young-man persona and introduced Bachchan to Prakash Mehra and Manmohan Desai. Bachchan asked Javed Akhtar to write his final speech.</t>
        </is>
      </c>
      <c r="P7" s="17" t="n">
        <v>12</v>
      </c>
      <c r="Q7" s="5" t="inlineStr">
        <is>
          <t>FILM-020; FILM-033; FILM-034; FILM-038; FILM-046; FILM-058; FILM-059; FILM-067; FILM-071; FILM-073; FILM-088; FILM-153</t>
        </is>
      </c>
      <c r="R7" s="5" t="inlineStr">
        <is>
          <t>Zanjeer (1973)</t>
        </is>
      </c>
      <c r="S7" s="5" t="inlineStr">
        <is>
          <t>Salim Khan and Javed Akhtar wrote twelve of these films, and between them invented the persona the other two hundred and fifty are measured against. Working as a duo from 1971 to 1987 across 24 films, twenty of them successes, they were the first Indian screenwriters to become stars in their own right. Their central creation was the angry young man: a wronged protagonist whose rage is given a social cause, first realised in Zanjeer in 1973 and then deepened through Deewaar, Sholay, Trishul, Don, Kaala Patthar, Shaan and Shakti. Their article records that Salim Khan conceived the persona, introduced Bachchan to Prakash Mehra and Manmohan Desai, and that the pair insisted on casting him before he was established. The effect was not confined to his career: they redirected mainstream Hindi cinema away from romance towards the masala film and the underworld picture, and their scripts, remade in Tamil with Rajinikanth in the Bachchan roles, helped launch a second superstar.</t>
        </is>
      </c>
      <c r="T7" s="5" t="inlineStr">
        <is>
          <t>SOURCE-588</t>
        </is>
      </c>
      <c r="U7" s="5" t="inlineStr">
        <is>
          <t>High</t>
        </is>
      </c>
    </row>
    <row r="8" ht="154" customHeight="1">
      <c r="A8" s="15" t="inlineStr">
        <is>
          <t>PERSON-007</t>
        </is>
      </c>
      <c r="B8" s="5" t="inlineStr">
        <is>
          <t>Amit Trivedi</t>
        </is>
      </c>
      <c r="C8" s="5" t="inlineStr">
        <is>
          <t>Song composer (music director)</t>
        </is>
      </c>
      <c r="D8" s="17" t="n">
        <v>1979</v>
      </c>
      <c r="E8" s="18" t="n"/>
      <c r="F8" s="5" t="inlineStr">
        <is>
          <t>2001–present</t>
        </is>
      </c>
      <c r="G8" s="5" t="inlineStr">
        <is>
          <t>Hindi cinema</t>
        </is>
      </c>
      <c r="H8" s="5" t="inlineStr">
        <is>
          <t>Born in Bandra, Mumbai, on 8 April 1979, to a family originally from Ahmedabad. He began by composing for theatre productions, advertising jingles and independent music projects before entering film.</t>
        </is>
      </c>
      <c r="I8" s="5" t="inlineStr">
        <is>
          <t>Film debut with Aamir (2008), after several years in theatre and advertising work.</t>
        </is>
      </c>
      <c r="J8" s="5" t="inlineStr">
        <is>
          <t>With Bachchan: English Vinglish (2012), Pad Man (2018), Goodbye (2022), Uunchai (2022), Ghoomer (2023). Elsewhere: Dev.D, for which the article records National Film Awards recognition.</t>
        </is>
      </c>
      <c r="K8" s="19" t="inlineStr">
        <is>
          <t>Character-led songs for mid-budget contemporary drama rather than large set pieces; frequent work for first-time and writer-directors.</t>
        </is>
      </c>
      <c r="L8" s="19" t="inlineStr">
        <is>
          <t>A composer of the post-2008 independent-leaning generation, writing compact songs fitted to a specific character or situation rather than to a star entrance, and drawing on folk and indie textures.</t>
        </is>
      </c>
      <c r="M8" s="5" t="inlineStr">
        <is>
          <t>Recognised at the National Film Awards for Dev.D, with further nominations and wins at the Filmfare, Screen, Zee Cine, Mirchi Music and GiMA awards.</t>
        </is>
      </c>
      <c r="N8" s="19" t="inlineStr">
        <is>
          <t>One of the defining composers of the post-2008 Hindi film soundtrack, associated with the shift away from the large orchestral song towards score built around character.</t>
        </is>
      </c>
      <c r="O8" s="19" t="inlineStr">
        <is>
          <t>Eleven films, every one of them from 2012 onward, which makes him the most frequent composer of Bachchan's late career in the way R. D. Burman was of the 1970s. The films are mostly ones in which Bachchan narrates, guests or plays a supporting elder rather than leads. His article's only reference to Bachchan is outside film: he composed the title track for the television show Aaj Ki Raat Hai Zindagi, which Bachchan hosted.</t>
        </is>
      </c>
      <c r="P8" s="17" t="n">
        <v>11</v>
      </c>
      <c r="Q8" s="5" t="inlineStr">
        <is>
          <t>FILM-213; FILM-215; FILM-236; FILM-238; FILM-242; FILM-252; FILM-253; FILM-254; FILM-255; FILM-256; FILM-260</t>
        </is>
      </c>
      <c r="R8" s="5" t="inlineStr">
        <is>
          <t>English Vinglish (2012)</t>
        </is>
      </c>
      <c r="S8" s="5" t="inlineStr">
        <is>
          <t>Amit Trivedi is the composer of Amitabh Bachchan's last phase, with eleven films all released from 2012 onward. Born in Mumbai in 1979 and trained through theatre, jingles and independent projects before his film debut with Aamir in 2008, he belongs to the generation that displaced the large orchestral Hindi film song with something smaller and more character-bound. That suits the films in question: English Vinglish, Pad Man, Goodbye, Uunchai and Ghoomer are mid-budget dramas in which Bachchan narrates, guests or plays an elder rather than carrying the picture. The pattern is a useful index of how his career changed, since the equivalent figure in the 1970s was R. D. Burman across thirty star vehicles. Trivedi has been recognised at the National Film Awards for Dev.D and widely at the Filmfare, Screen and Mirchi ceremonies. His one documented direct link to Bachchan is the title track he composed for the television programme Aaj Ki Raat Hai Zindagi, which Bachchan hosted.</t>
        </is>
      </c>
      <c r="T8" s="5" t="inlineStr">
        <is>
          <t>SOURCE-589</t>
        </is>
      </c>
      <c r="U8" s="5" t="inlineStr">
        <is>
          <t>High</t>
        </is>
      </c>
    </row>
    <row r="9" ht="169" customHeight="1">
      <c r="A9" s="15" t="inlineStr">
        <is>
          <t>PERSON-008</t>
        </is>
      </c>
      <c r="B9" s="5" t="inlineStr">
        <is>
          <t>Hrishikesh Mukherjee</t>
        </is>
      </c>
      <c r="C9" s="5" t="inlineStr">
        <is>
          <t>Director; also producer and writer</t>
        </is>
      </c>
      <c r="D9" s="17" t="n">
        <v>1922</v>
      </c>
      <c r="E9" s="17" t="n">
        <v>2006</v>
      </c>
      <c r="F9" s="5" t="inlineStr">
        <is>
          <t>1950s–1990s</t>
        </is>
      </c>
      <c r="G9" s="5" t="inlineStr">
        <is>
          <t>Hindi cinema</t>
        </is>
      </c>
      <c r="H9" s="5" t="inlineStr">
        <is>
          <t>Born in Calcutta on 30 September 1922; died in Mumbai on 27 August 2006. A film director, editor and writer who directed 42 films across more than four decades, and is regarded as one of the greatest filmmakers of Indian cinema. Known as Hrishi-da.</t>
        </is>
      </c>
      <c r="I9" s="5" t="inlineStr">
        <is>
          <t>Began as an editor before turning director; the article names him the pioneer of India's 'middle cinema'.</t>
        </is>
      </c>
      <c r="J9" s="5" t="inlineStr">
        <is>
          <t>With Bachchan: Anand (1971), Abhimaan (1973), Namak Haraam (1973), Chupke Chupke (1975), Mili (1975), Alaap (1977), Gol Maal (1979). Elsewhere: Guddi, Bawarchi, Khubsoorat.</t>
        </is>
      </c>
      <c r="K9" s="19" t="inlineStr">
        <is>
          <t>Middle-class domestic life, illness and mortality, friendship and professional rivalry, and gentle social comedy.</t>
        </is>
      </c>
      <c r="L9" s="19" t="inlineStr">
        <is>
          <t>Described as carving a middle path between the extravagance of mainstream cinema and the starkness of art cinema. His films are small in scale, built on performance and dialogue rather than spectacle, and reflect a changing middle-class ethos.</t>
        </is>
      </c>
      <c r="M9" s="5" t="inlineStr">
        <is>
          <t>Dada Saheb Phalke Award (1999), Padma Vibhushan (2001), the NTR National Award (2001) and the Rashtriya Kishore Kumar Samman from the Government of Madhya Pradesh.</t>
        </is>
      </c>
      <c r="N9" s="19" t="inlineStr">
        <is>
          <t>The pioneer of Hindi 'middle cinema' and the director who gave Bachchan his first significant role, in a register entirely unlike the one that later made him a star.</t>
        </is>
      </c>
      <c r="O9" s="19" t="inlineStr">
        <is>
          <t>Eleven films, more than any other director in the filmography, and the counterweight to the masala output. His article records that he gave Bachchan his big break with Anand alongside Rajesh Khanna, and that he introduced Jaya Bhaduri to Hindi cinema in Guddi. These films — Anand, Abhimaan, Namak Haraam, Mili, Chupke Chupke, Gol Maal — are where Bachchan works at his smallest scale, and several are supporting or co-lead parts rather than star vehicles.</t>
        </is>
      </c>
      <c r="P9" s="17" t="n">
        <v>11</v>
      </c>
      <c r="Q9" s="5" t="inlineStr">
        <is>
          <t>FILM-004; FILM-008; FILM-015; FILM-023; FILM-025; FILM-036; FILM-037; FILM-049; FILM-063; FILM-064; FILM-084</t>
        </is>
      </c>
      <c r="R9" s="5" t="inlineStr">
        <is>
          <t>Anand (1971)</t>
        </is>
      </c>
      <c r="S9" s="5" t="inlineStr">
        <is>
          <t>Hrishikesh Mukherjee directed eleven Bachchan films, more than anyone else, and they form the quiet half of the filmography. Born in Calcutta in 1922, he came to direction through editing and made 42 films over four decades, becoming the pioneer of what is called India's middle cinema: work pitched deliberately between mainstream extravagance and the austerity of the art film, attentive to middle-class domestic life and built on performance rather than spectacle. He gave Bachchan his first substantial role, as the doctor in Anand, and then used him repeatedly in registers the rest of his career would not: the resentful husband of Abhimaan, the friend in Namak Haraam, the straight man of Chupke Chupke and Gol Maal. Working with him, Bachchan is frequently not the centre of the film. Mukherjee received the Dada Saheb Phalke Award in 1999 and the Padma Vibhushan in 2001. His article dates the Anand break to 1970; the film's release is recorded in this workbook as 1971.</t>
        </is>
      </c>
      <c r="T9" s="5" t="inlineStr">
        <is>
          <t>SOURCE-590</t>
        </is>
      </c>
      <c r="U9" s="5" t="inlineStr">
        <is>
          <t>High</t>
        </is>
      </c>
    </row>
    <row r="10" ht="169" customHeight="1">
      <c r="A10" s="15" t="inlineStr">
        <is>
          <t>PERSON-009</t>
        </is>
      </c>
      <c r="B10" s="5" t="inlineStr">
        <is>
          <t>Rajesh Roshan</t>
        </is>
      </c>
      <c r="C10" s="5" t="inlineStr">
        <is>
          <t>Song composer (music director)</t>
        </is>
      </c>
      <c r="D10" s="17" t="n">
        <v>1955</v>
      </c>
      <c r="E10" s="18" t="n"/>
      <c r="F10" s="5" t="inlineStr">
        <is>
          <t>1974–2017</t>
        </is>
      </c>
      <c r="G10" s="5" t="inlineStr">
        <is>
          <t>Hindi cinema</t>
        </is>
      </c>
      <c r="H10" s="5" t="inlineStr">
        <is>
          <t>Born Rajesh Roshanlal Nagrath in Bombay on 24 May 1955, the son of the music director Roshanlal Nagrath and the singer Ira Nagrath, and a member of the Roshan family of filmmakers that includes his brother Rakesh Roshan and nephew Hrithik Roshan.</t>
        </is>
      </c>
      <c r="I10" s="5" t="inlineStr">
        <is>
          <t>Active as a composer from 1974, entering this filmography immediately with Kunwara Baap that year.</t>
        </is>
      </c>
      <c r="J10" s="5" t="inlineStr">
        <is>
          <t>With Bachchan: Mr. Natwarlal (1979), Kaala Patthar (1979), Do Aur Do Paanch (1980), Yaarana (1981), Khud-Daar (1982), Krrish 3 (2013).</t>
        </is>
      </c>
      <c r="K10" s="19" t="inlineStr">
        <is>
          <t>Melodic mainstream film songs, later strongly associated with the Rakesh Roshan productions and the Krrish franchise.</t>
        </is>
      </c>
      <c r="L10" s="19" t="inlineStr">
        <is>
          <t>A melodist working in the mainstream idiom of the late 1970s and 1980s, with an ear for the friendship or celebration number. The article carries a section on plagiarism claims made against some of his work.</t>
        </is>
      </c>
      <c r="M10" s="5" t="inlineStr">
        <is>
          <t>The article does not list a consolidated awards section; his standing rests chiefly on the commercial success of the Roshan family productions.</t>
        </is>
      </c>
      <c r="N10" s="19" t="inlineStr">
        <is>
          <t>A consistently employed mainstream composer across four decades and the in-house composer of the Rakesh Roshan films, including the Krrish series.</t>
        </is>
      </c>
      <c r="O10" s="19" t="inlineStr">
        <is>
          <t>Eleven films spread unusually widely, from Kunwara Baap (1974) to Krrish 3 (2013). The core of it is a concentrated run at the turn of the 1980s — Mr. Natwarlal, Kaala Patthar, Do Aur Do Paanch, Yaarana and Khud-Daar in four years — after which the connection lapses for a decade and resumes only through family productions. His article does not mention Bachchan.</t>
        </is>
      </c>
      <c r="P10" s="17" t="n">
        <v>11</v>
      </c>
      <c r="Q10" s="5" t="inlineStr">
        <is>
          <t>FILM-032; FILM-051; FILM-054; FILM-065; FILM-067; FILM-070; FILM-081; FILM-087; FILM-127; FILM-156; FILM-218</t>
        </is>
      </c>
      <c r="R10" s="5" t="inlineStr">
        <is>
          <t>Yaarana (1981)</t>
        </is>
      </c>
      <c r="S10" s="5" t="inlineStr">
        <is>
          <t>Rajesh Roshan composed for eleven Bachchan films across a span of nearly forty years, though the substance of the collaboration falls into four crowded years at the turn of the 1980s. Born in Bombay in 1955 into the Roshan family — his father was the composer Roshanlal Nagrath, his brother the filmmaker Rakesh Roshan, his nephew the actor Hrithik Roshan — he began composing in 1974 and worked continuously until 2017. His run with Bachchan covers Mr. Natwarlal, Kaala Patthar, Do Aur Do Paanch, Yaarana and Khud-Daar, films in which the songs carry the friendship and celebration sequences rather than the drama, and Yaarana in particular is remembered chiefly through its score. The collaboration in fact opens earlier still, with Kunwara Baap in 1974 and Charandas and Khatta Meetha later in the decade, so that he is present at both ends of the career without ever being central to either. After Khud-Daar the connection lapses for more than a decade, resuming only through the family's own productions and ending with the narration-only Krrish 3 in 2013. His article records plagiarism claims against parts of his catalogue.</t>
        </is>
      </c>
      <c r="T10" s="5" t="inlineStr">
        <is>
          <t>SOURCE-591</t>
        </is>
      </c>
      <c r="U10" s="5" t="inlineStr">
        <is>
          <t>High</t>
        </is>
      </c>
    </row>
    <row r="11" ht="139" customHeight="1">
      <c r="A11" s="15" t="inlineStr">
        <is>
          <t>PERSON-010</t>
        </is>
      </c>
      <c r="B11" s="5" t="inlineStr">
        <is>
          <t>Aadesh Shrivastava</t>
        </is>
      </c>
      <c r="C11" s="5" t="inlineStr">
        <is>
          <t>Song composer and background-score composer</t>
        </is>
      </c>
      <c r="D11" s="17" t="n">
        <v>1964</v>
      </c>
      <c r="E11" s="17" t="n">
        <v>2015</v>
      </c>
      <c r="F11" s="5" t="inlineStr">
        <is>
          <t>1990–2015</t>
        </is>
      </c>
      <c r="G11" s="5" t="inlineStr">
        <is>
          <t>Hindi cinema</t>
        </is>
      </c>
      <c r="H11" s="5" t="inlineStr">
        <is>
          <t>Born on 4 September 1964 and died in Mumbai on 5 September 2015, a day after his fifty-first birthday, of cancer. He composed for more than 100 Hindi films and was married to the singer Vijayta Pandit. He began as a drummer for composers including R. D. Burman and Rajesh Roshan before working independently.</t>
        </is>
      </c>
      <c r="I11" s="5" t="inlineStr">
        <is>
          <t>Active independently from 1990, after session work as a drummer through the 1980s.</t>
        </is>
      </c>
      <c r="J11" s="5" t="inlineStr">
        <is>
          <t>With Bachchan: Kabhi Khushi Kabhie Gham... (2001), Baghban (2003), Paheli (2005), Baabul (2006), Satyagraha (2013).</t>
        </is>
      </c>
      <c r="K11" s="19" t="inlineStr">
        <is>
          <t>Family drama and ensemble song; percussion-forward arrangements reflecting his background as a drummer.</t>
        </is>
      </c>
      <c r="L11" s="19" t="inlineStr">
        <is>
          <t>A percussion-led composer whose arrangements retain the drummer's emphasis on rhythm, working mainly in the large family-drama idiom of the 2000s.</t>
        </is>
      </c>
      <c r="M11" s="5" t="inlineStr">
        <is>
          <t>The article records his accolades in a filmography and accolades section rather than a consolidated list.</t>
        </is>
      </c>
      <c r="N11" s="19" t="inlineStr">
        <is>
          <t>A dependable mainstream composer of the 2000s family drama, and a direct professional link between the R. D. Burman studio generation and the post-2000 soundtrack.</t>
        </is>
      </c>
      <c r="O11" s="19" t="inlineStr">
        <is>
          <t>Ten films between Major Saab (1998) and Satyagraha (2013), covering exactly the comeback phase in which Bachchan moved into patriarch roles. He is the composer most associated with those films — Baghban, Baabul, Kabhi Khushi Kabhie Gham... — where the songs carry the family sentiment the plots turn on. His article does not mention Bachchan.</t>
        </is>
      </c>
      <c r="P11" s="17" t="n">
        <v>10</v>
      </c>
      <c r="Q11" s="5" t="inlineStr">
        <is>
          <t>FILM-131; FILM-134; FILM-144; FILM-145; FILM-153; FILM-159; FILM-161; FILM-170; FILM-181; FILM-216</t>
        </is>
      </c>
      <c r="R11" s="5" t="inlineStr">
        <is>
          <t>Baghban (2003)</t>
        </is>
      </c>
      <c r="S11" s="5" t="inlineStr">
        <is>
          <t>Aadesh Shrivastava scored ten Bachchan films, all of them from the comeback period in which the actor settled into patriarch roles, and his work is bound up with that reinvention. Born in 1964, he spent the 1980s as a session drummer for composers including R. D. Burman and Rajesh Roshan before going independent in 1990, eventually composing for more than a hundred films. The rhythmic emphasis of that apprenticeship stayed in his arrangements. In this filmography he is the composer of the family dramas — Kabhi Khushi Kabhie Gham..., Baghban, Baabul — where the songs must carry sentiment the plot depends on, and Baghban in particular succeeded on the strength of its music. He also supplied background score as well as songs on several titles. He was married to the singer Vijayta Pandit and died of cancer in Mumbai in 2015, a day after turning fifty-one. Sources differ on his birthplace, the infobox giving Jabalpur and the text Katni.</t>
        </is>
      </c>
      <c r="T11" s="5" t="inlineStr">
        <is>
          <t>SOURCE-592</t>
        </is>
      </c>
      <c r="U11" s="5" t="inlineStr">
        <is>
          <t>High</t>
        </is>
      </c>
    </row>
    <row r="12" ht="154" customHeight="1">
      <c r="A12" s="15" t="inlineStr">
        <is>
          <t>PERSON-011</t>
        </is>
      </c>
      <c r="B12" s="5" t="inlineStr">
        <is>
          <t>K. K. Shukla</t>
        </is>
      </c>
      <c r="C12" s="5" t="inlineStr">
        <is>
          <t>Writer (screenplay and scenario)</t>
        </is>
      </c>
      <c r="D12" s="18" t="n"/>
      <c r="E12" s="18" t="n"/>
      <c r="F12" s="5" t="n"/>
      <c r="G12" s="5" t="inlineStr">
        <is>
          <t>Hindi cinema</t>
        </is>
      </c>
      <c r="H12" s="5" t="inlineStr">
        <is>
          <t>A Hindi-cinema screenplay and scenario writer active across the 1970s and 1980s. No biographical article was located for him, and no birth or death dates were found; what is known comes from film credits and from database and search summaries.</t>
        </is>
      </c>
      <c r="I12" s="5" t="inlineStr">
        <is>
          <t>No debut record was located. His earliest credit in this filmography is Khoon Pasina (1977).</t>
        </is>
      </c>
      <c r="J12" s="5" t="inlineStr">
        <is>
          <t>Amar Akbar Anthony (1977, scenario), Parvarish (1977), Suhaag (1979), Naseeb (1981), Coolie (1983), Mard (1985), Gangaa Jamunaa Saraswati (1988), Toofan (1989). Also credited on Janbaaz.</t>
        </is>
      </c>
      <c r="K12" s="19" t="inlineStr">
        <is>
          <t>The Manmohan Desai masala formula: lost-and-found families, sworn brotherhood, coincidence and disguise.</t>
        </is>
      </c>
      <c r="L12" s="19" t="inlineStr">
        <is>
          <t>Not documented in any located source. His credits are consistently scenario and screenplay rather than dialogue, suggesting a structural role on films whose dialogue was written by others, frequently Kader Khan.</t>
        </is>
      </c>
      <c r="M12" s="5" t="inlineStr">
        <is>
          <t>None located.</t>
        </is>
      </c>
      <c r="N12" s="19" t="n"/>
      <c r="O12" s="19" t="inlineStr">
        <is>
          <t>Ten films, and the striking fact is how completely they coincide with Manmohan Desai's. Eight of Desai's nine Bachchan films are also Shukla's, the sole exception being Desh Premee; his only two outside Desai are Khoon Pasina (1977) and Geraftaar (1985). He is in effect the house writer of the Desai–Bachchan partnership, and his ten credits outnumber Desai's own nine.</t>
        </is>
      </c>
      <c r="P12" s="17" t="n">
        <v>10</v>
      </c>
      <c r="Q12" s="5" t="inlineStr">
        <is>
          <t>FILM-047; FILM-050; FILM-052; FILM-069; FILM-076; FILM-094; FILM-102; FILM-103; FILM-111; FILM-113</t>
        </is>
      </c>
      <c r="R12" s="5" t="inlineStr">
        <is>
          <t>Amar Akbar Anthony (1977)</t>
        </is>
      </c>
      <c r="S12" s="5" t="inlineStr">
        <is>
          <t>K. K. Shukla wrote ten Bachchan films and is the most substantial figure in this filmography about whom almost nothing biographical is recorded. No encyclopedia article exists for him under any spelling tried, and no birth or death date was located; the entry rests on film credits and on database summaries, and is graded Low accordingly. What the credits show is unambiguous, however. Shukla is the screenplay and scenario writer of the Manmohan Desai masala cycle: eight of Desai's nine Bachchan films are his, and he outnumbers the director himself by ten credits to nine. Amar Akbar Anthony, Parvarish, Suhaag, Naseeb, Coolie, Mard and Gangaa Jamunaa Saraswati all pass through him. Since dialogue on most of these was written by Kader Khan, Shukla's role appears to have been structural — the lost-and-found plotting, the coincidences and disguises on which the formula depends — which is precisely the kind of contribution that tends to go uncredited in popular memory.</t>
        </is>
      </c>
      <c r="T12" s="5" t="inlineStr">
        <is>
          <t>SOURCE-621</t>
        </is>
      </c>
      <c r="U12" s="5" t="inlineStr">
        <is>
          <t>Low</t>
        </is>
      </c>
    </row>
    <row r="13" ht="169" customHeight="1">
      <c r="A13" s="15" t="inlineStr">
        <is>
          <t>PERSON-012</t>
        </is>
      </c>
      <c r="B13" s="5" t="inlineStr">
        <is>
          <t>Salim–Sulaiman</t>
        </is>
      </c>
      <c r="C13" s="5" t="inlineStr">
        <is>
          <t>Background-score composer and song composer (composing duo)</t>
        </is>
      </c>
      <c r="D13" s="18" t="n"/>
      <c r="E13" s="18" t="n"/>
      <c r="F13" s="5" t="inlineStr">
        <is>
          <t>1993–present</t>
        </is>
      </c>
      <c r="G13" s="5" t="inlineStr">
        <is>
          <t>Hindi cinema</t>
        </is>
      </c>
      <c r="H13" s="5" t="inlineStr">
        <is>
          <t>An Indian composer duo of the siblings Salim and Sulaiman Merchant, based in Mumbai and working as music directors since 1993.</t>
        </is>
      </c>
      <c r="I13" s="5" t="inlineStr">
        <is>
          <t>Active from 1993, initially in advertising and album work before establishing themselves as film composers.</t>
        </is>
      </c>
      <c r="J13" s="5" t="inlineStr">
        <is>
          <t>With Bachchan: Bhoothnath (2008), Satyagraha (2013), Krrish 3 (2013), 102 Not Out (2018). Elsewhere: Krrish, for which they were recognised at the Filmfare Awards for Best Background Score.</t>
        </is>
      </c>
      <c r="K13" s="19" t="inlineStr">
        <is>
          <t>Large-scale background score for action and superhero films, alongside songs for mainstream drama.</t>
        </is>
      </c>
      <c r="L13" s="19" t="inlineStr">
        <is>
          <t>Best known for orchestral background score rather than songs, and frequently engaged for scale — superhero, war and ensemble pictures — with a separate line in devotional and independent music.</t>
        </is>
      </c>
      <c r="M13" s="5" t="inlineStr">
        <is>
          <t>Filmfare Award recognition for Best Background Score for Krrish, with further nominations and wins at the Mirchi Music and Apsara awards.</t>
        </is>
      </c>
      <c r="N13" s="19" t="inlineStr">
        <is>
          <t>Among the most prominent Indian background-score composers of the 2000s and 2010s, in a period when score began to be credited and discussed separately from songs.</t>
        </is>
      </c>
      <c r="O13" s="19" t="inlineStr">
        <is>
          <t>Ten films from Fun2shh... Dudes in the 10th Century (2003) to 120 Bahadur (2025), the longest-running composer relationship of the late period after Amit Trivedi. Notably they are credited more often for background score than for songs here, which reflects both their speciality and the kind of film Bachchan was appearing in. His article does not mention them and theirs does not mention him.</t>
        </is>
      </c>
      <c r="P13" s="17" t="n">
        <v>10</v>
      </c>
      <c r="Q13" s="5" t="inlineStr">
        <is>
          <t>FILM-154; FILM-178; FILM-195; FILM-197; FILM-203; FILM-216; FILM-218; FILM-237; FILM-256; FILM-260</t>
        </is>
      </c>
      <c r="R13" s="5" t="inlineStr">
        <is>
          <t>102 Not Out (2018)</t>
        </is>
      </c>
      <c r="S13" s="5" t="inlineStr">
        <is>
          <t>Salim and Sulaiman Merchant have worked on ten films in this filmography, spanning 2003 to 2025, and are credited as often for background score as for songs — an unusual balance that reflects both their speciality and the kinds of film involved. The brothers have composed as a duo since 1993 and are among the most prominent Indian score composers of the last two decades, a period in which background score began to be credited and reviewed in its own right; their score for Krrish brought them Filmfare recognition. In this filmography they cover a wide spread: the anthology-era Darna Zaroori Hai, the fantasy Bhoothnath, the ensemble Satyagraha, the superhero Krrish 3 which Bachchan only narrates, and 102 Not Out, where he leads and the music is theirs throughout. That range — an anthology segment, a children's fantasy, a political ensemble, a superhero sequel and a war film across twenty-two years — is wider than any other composer's here, and on several of the titles they supplied score without songs at all. Neither their article nor Bachchan's records a personal association, so the relationship is established from the credits alone.</t>
        </is>
      </c>
      <c r="T13" s="5" t="inlineStr">
        <is>
          <t>SOURCE-593</t>
        </is>
      </c>
      <c r="U13" s="5" t="inlineStr">
        <is>
          <t>High</t>
        </is>
      </c>
    </row>
    <row r="14" ht="184" customHeight="1">
      <c r="A14" s="15" t="inlineStr">
        <is>
          <t>PERSON-013</t>
        </is>
      </c>
      <c r="B14" s="5" t="inlineStr">
        <is>
          <t>Shankar–Ehsaan–Loy</t>
        </is>
      </c>
      <c r="C14" s="5" t="inlineStr">
        <is>
          <t>Song composer (composing trio)</t>
        </is>
      </c>
      <c r="D14" s="18" t="n"/>
      <c r="E14" s="18" t="n"/>
      <c r="F14" s="5" t="inlineStr">
        <is>
          <t>1997–present</t>
        </is>
      </c>
      <c r="G14" s="5" t="inlineStr">
        <is>
          <t>Hindi cinema; also Tamil, Malayalam, Telugu, Marathi and English</t>
        </is>
      </c>
      <c r="H14" s="5" t="inlineStr">
        <is>
          <t>An Indian musical trio of Shankar Mahadevan, Ehsaan Noorani and Loy Mendonsa, based in Mumbai. They have composed for more than fifty soundtracks across six languages and are among the most critically acclaimed Indian film composers.</t>
        </is>
      </c>
      <c r="I14" s="5" t="inlineStr">
        <is>
          <t>The trio formed over 1985–96 and began scoring films in 1997; Dil Chahta Hai (2001) brought them to prominence.</t>
        </is>
      </c>
      <c r="J14" s="5" t="inlineStr">
        <is>
          <t>With Bachchan: Bunty Aur Babli (2005), Kabhi Alvida Naa Kehna (2006), Lakshya (2004), Manikarnika (2019). Elsewhere: Dil Chahta Hai, Kal Ho Naa Ho, My Name Is Khan, 2 States.</t>
        </is>
      </c>
      <c r="K14" s="19" t="inlineStr">
        <is>
          <t>Urban contemporary Hindi soundtracks, ensemble and friendship films, and large-scale period scoring.</t>
        </is>
      </c>
      <c r="L14" s="19" t="inlineStr">
        <is>
          <t>A trio combining Shankar Mahadevan's classical vocal training with Noorani's guitar and Mendonsa's arrangement, producing polished contemporary soundtracks that helped define the sound of 2000s multiplex cinema.</t>
        </is>
      </c>
      <c r="M14" s="5" t="inlineStr">
        <is>
          <t>Three Filmfare Awards (Bunty Aur Babli, Kal Ho Naa Ho, 2 States), three IIFA Awards, three Screen Awards (Dil Chahta Hai, Bunty Aur Babli, My Name Is Khan), the Filmfare R. D. Burman Award for New Music Talent, two MTV Immies Awards and National Film Awards recognition.</t>
        </is>
      </c>
      <c r="N14" s="19" t="inlineStr">
        <is>
          <t>Among the defining composers of the 2000s Hindi soundtrack, bridging classical training and contemporary production.</t>
        </is>
      </c>
      <c r="O14" s="19" t="inlineStr">
        <is>
          <t>Ten films between Armaan (2003) and Manikarnika (2019), all within the comeback period. Their article records that 'Kajra Re', featuring Aishwarya Rai with Abhishek and Amitabh Bachchan, 'became a rage among the listeners' — that song is from Bunty Aur Babli, one of these ten. It also records that they composed for Manikarnika but backed out of the Bachchan–Aamir Khan film Thugs of Hindostan over scheduling conflicts, which is consistent with their absence from that title in this workbook.</t>
        </is>
      </c>
      <c r="P14" s="17" t="n">
        <v>10</v>
      </c>
      <c r="Q14" s="5" t="inlineStr">
        <is>
          <t>FILM-150; FILM-157; FILM-160; FILM-162; FILM-168; FILM-174; FILM-179; FILM-188; FILM-206; FILM-240</t>
        </is>
      </c>
      <c r="R14" s="5" t="inlineStr">
        <is>
          <t>Bunty Aur Babli (2005)</t>
        </is>
      </c>
      <c r="S14" s="5" t="inlineStr">
        <is>
          <t>Shankar Mahadevan, Ehsaan Noorani and Loy Mendonsa scored ten films in this filmography, all of them from the comeback period, and their contribution is concentrated in the Yash Raj and Dharma productions where Bachchan played the senior figure in an ensemble. Formed through the 1990s and established with Dil Chahta Hai in 2001, the trio combine Mahadevan's classical vocal training with Noorani's guitar and Mendonsa's arranging, and their polished contemporary sound became characteristic of 2000s multiplex cinema. Their clearest point of contact with Bachchan is 'Kajra Re' from Bunty Aur Babli, which their article singles out as a popular sensation and which put him on screen alongside Abhishek Bachchan and Aishwarya Rai. They have won three Filmfare Awards, three IIFA Awards and three Screen Awards among many others. A useful negative detail is recorded on their page as well: they composed for Manikarnika but withdrew from Thugs of Hindostan because of scheduling, which matches the credits in this workbook.</t>
        </is>
      </c>
      <c r="T14" s="5" t="inlineStr">
        <is>
          <t>SOURCE-594</t>
        </is>
      </c>
      <c r="U14" s="5" t="inlineStr">
        <is>
          <t>High</t>
        </is>
      </c>
    </row>
    <row r="15" ht="139" customHeight="1">
      <c r="A15" s="15" t="inlineStr">
        <is>
          <t>PERSON-014</t>
        </is>
      </c>
      <c r="B15" s="5" t="inlineStr">
        <is>
          <t>Vishal–Shekhar</t>
        </is>
      </c>
      <c r="C15" s="5" t="inlineStr">
        <is>
          <t>Song composer (composing duo)</t>
        </is>
      </c>
      <c r="D15" s="18" t="n"/>
      <c r="E15" s="18" t="n"/>
      <c r="F15" s="5" t="inlineStr">
        <is>
          <t>1999–present</t>
        </is>
      </c>
      <c r="G15" s="5" t="inlineStr">
        <is>
          <t>Hindi cinema; also Telugu, Tamil and Marathi</t>
        </is>
      </c>
      <c r="H15" s="5" t="inlineStr">
        <is>
          <t>An Indian composing, production, singing and songwriting duo of Vishal Dadlani and Shekhar Ravjiani, from Mumbai. Predominantly Hindi film composers, they have also recorded with Akon, The Vamps, Imogen Heap and Diplo.</t>
        </is>
      </c>
      <c r="I15" s="5" t="inlineStr">
        <is>
          <t>Active from 1999; the article divides their work into beginnings (1999–2002), breakthrough (2003–2007) and mainstream success (2008 onward).</t>
        </is>
      </c>
      <c r="J15" s="5" t="inlineStr">
        <is>
          <t>With Bachchan: Kaante (2002), Om Shanti Om (2007), Bhoothnath (2008), Bbuddah... Hoga Terra Baap (2011), Ra.One (2011), Kahaani (2012). Elsewhere: Dus, Om Shanti Om.</t>
        </is>
      </c>
      <c r="K15" s="19" t="inlineStr">
        <is>
          <t>High-gloss mainstream Hindi soundtracks, title songs and star-entrance numbers.</t>
        </is>
      </c>
      <c r="L15" s="19" t="inlineStr">
        <is>
          <t>A production-forward duo working in a bright, contemporary pop register, frequently commissioned for the big title track and the set-piece number.</t>
        </is>
      </c>
      <c r="M15" s="5" t="inlineStr">
        <is>
          <t>Recognised across the Filmfare, IIFA, Mirchi Music, GiMA, Apsara, Asian Film and Central European Bollywood award ceremonies.</t>
        </is>
      </c>
      <c r="N15" s="19" t="inlineStr">
        <is>
          <t>One of the most heavily commissioned Hindi composing teams of the 2000s and 2010s.</t>
        </is>
      </c>
      <c r="O15" s="19" t="inlineStr">
        <is>
          <t>Ten films from Kaante (2002) to Chehre (2021). The collaboration is weighted towards films in which Bachchan appears as himself, narrates or plays a supporting figure — Om Shanti Om, Ra.One, Kahaani — with Bbuddah... Hoga Terra Baap the notable exception, a late star vehicle whose title song is built entirely around his persona. Neither article mentions the other.</t>
        </is>
      </c>
      <c r="P15" s="17" t="n">
        <v>10</v>
      </c>
      <c r="Q15" s="5" t="inlineStr">
        <is>
          <t>FILM-148; FILM-157; FILM-176; FILM-191; FILM-195; FILM-200; FILM-205; FILM-207; FILM-209; FILM-246</t>
        </is>
      </c>
      <c r="R15" s="5" t="inlineStr">
        <is>
          <t>Bbuddah... Hoga Terra Baap (2011)</t>
        </is>
      </c>
      <c r="S15" s="5" t="inlineStr">
        <is>
          <t>Vishal Dadlani and Shekhar Ravjiani composed for ten films here, spanning 2002 to 2021, and their presence maps closely onto the kind of picture Bachchan made after his comeback: the glossy ensemble, the star cameo, the narrated blockbuster. Active as a duo since 1999 and established through the mid-2000s, they work in a bright, production-forward pop register and are typically commissioned for the title track and the set-piece number rather than for a film's dramatic underscore. In this filmography that produces an interesting asymmetry: on Om Shanti Om, Ra.One and Kahaani, Bachchan is a guest or a voice, while the one film built wholly around him, Bbuddah... Hoga Terra Baap, gets a title song constructed out of his own screen mythology. The duo have recorded internationally with Akon, Imogen Heap and Diplo, and have been recognised across the major Indian award ceremonies. Neither their article nor Bachchan's records any personal association.</t>
        </is>
      </c>
      <c r="T15" s="5" t="inlineStr">
        <is>
          <t>SOURCE-595</t>
        </is>
      </c>
      <c r="U15" s="5" t="inlineStr">
        <is>
          <t>High</t>
        </is>
      </c>
    </row>
    <row r="16" ht="184" customHeight="1">
      <c r="A16" s="15" t="inlineStr">
        <is>
          <t>PERSON-015</t>
        </is>
      </c>
      <c r="B16" s="5" t="inlineStr">
        <is>
          <t>Amitabh Bachchan Corporation Limited</t>
        </is>
      </c>
      <c r="C16" s="5" t="inlineStr">
        <is>
          <t>Production banner; also credited as producer</t>
        </is>
      </c>
      <c r="D16" s="18" t="n"/>
      <c r="E16" s="18" t="n"/>
      <c r="F16" s="5" t="inlineStr">
        <is>
          <t>1995–present</t>
        </is>
      </c>
      <c r="G16" s="5" t="inlineStr">
        <is>
          <t>Indian entertainment</t>
        </is>
      </c>
      <c r="H16" s="5" t="inlineStr">
        <is>
          <t>An Indian entertainment company founded by Amitabh Bachchan in 1994 and formally launched in January 1995 as Amitabh Bachchan Corporation Limited (ABCL). Its first film was Tere Mere Sapne (1996). It declared bankruptcy in 1999 and was renamed AB Corp in 2001, resuming major film production in 2009. Jaya Bachchan sat on the board and produced the sitcom Dekh Bhai Dekh through the company in 1993–94.</t>
        </is>
      </c>
      <c r="I16" s="5" t="inlineStr">
        <is>
          <t>First production Tere Mere Sapne (1996).</t>
        </is>
      </c>
      <c r="J16" s="5" t="inlineStr">
        <is>
          <t>Mrityudata (1997), Major Saab (1998), Aks (2001), Viruddh (2005), Paa (2009), Bbuddah... Hoga Terra Baap (2011), Shamitabh (2015), Ghoomer (2023).</t>
        </is>
      </c>
      <c r="K16" s="19" t="inlineStr">
        <is>
          <t>Vehicles for its founder, and later mid-budget films built around family members and favoured directors.</t>
        </is>
      </c>
      <c r="L16" s="19" t="inlineStr">
        <is>
          <t>As a banner it has no single house style; its output divides sharply between the overreaching ABCL period of the late 1990s and the smaller, director-led AB Corp films after 2009.</t>
        </is>
      </c>
      <c r="M16" s="5" t="inlineStr">
        <is>
          <t>Its 2009 production Paa was recognised at the National Film Awards.</t>
        </is>
      </c>
      <c r="N16" s="19" t="inlineStr">
        <is>
          <t>The company whose collapse is inseparable from the central turn in Bachchan's career. Its 1999 bankruptcy left him, by his own account, facing 55 lawsuits and the company some ₹90 crore in debt, and the need to clear that debt is the standard explanation for the volume and character of his work after 2000.</t>
        </is>
      </c>
      <c r="O16" s="19" t="inlineStr">
        <is>
          <t>Nine films, and the most consequential corporate relationship in the filmography, because he owns it. Bachchan founded the company in 1994 during the semi-retirement he had announced in 1992, when apart from the delayed Insaniyat (1994) he did not appear on screen for five years. The banner's output tracks his fortunes exactly: the loss-making late-1990s vehicles Mrityudata, Major Saab and Kohram, then a gap, then the revived AB Corp producing Paa, Bbuddah, Shamitabh and Ghoomer.</t>
        </is>
      </c>
      <c r="P16" s="17" t="n">
        <v>9</v>
      </c>
      <c r="Q16" s="5" t="inlineStr">
        <is>
          <t>FILM-130; FILM-131; FILM-138; FILM-143; FILM-172; FILM-201; FILM-205; FILM-223; FILM-255</t>
        </is>
      </c>
      <c r="R16" s="5" t="inlineStr">
        <is>
          <t>Paa (2009)</t>
        </is>
      </c>
      <c r="S16" s="5" t="inlineStr">
        <is>
          <t>AB Corp, launched in January 1995 as Amitabh Bachchan Corporation Limited, is the company Bachchan founded during his semi-retirement and the one whose failure reshaped his career. Its first production was Tere Mere Sapne in 1996, followed by the vehicles Mrityudata, Major Saab and Kohram, on which he returned to leading roles. The company declared bankruptcy in 1999; by his own account he then faced fifty-five lawsuits and roughly ₹90 crore of debt, and clearing it is the usual explanation for the relentless working pattern that followed. Renamed AB Corp in 2001, it produced Aks and Viruddh before resuming major production in 2009 with Paa, in which he played his own son's progeria-afflicted child, then Bbuddah... Hoga Terra Baap, Shamitabh and Ghoomer. Jaya Bachchan served on the board and produced television through it. Nine of the films in this workbook carry the banner, making it the third most frequent production entity after Yash Raj Films.</t>
        </is>
      </c>
      <c r="T16" s="5" t="inlineStr">
        <is>
          <t>SOURCE-596</t>
        </is>
      </c>
      <c r="U16" s="5" t="inlineStr">
        <is>
          <t>High</t>
        </is>
      </c>
    </row>
    <row r="17" ht="199" customHeight="1">
      <c r="A17" s="15" t="inlineStr">
        <is>
          <t>PERSON-016</t>
        </is>
      </c>
      <c r="B17" s="5" t="inlineStr">
        <is>
          <t>Manmohan Desai</t>
        </is>
      </c>
      <c r="C17" s="5" t="inlineStr">
        <is>
          <t>Director; also producer</t>
        </is>
      </c>
      <c r="D17" s="17" t="n">
        <v>1937</v>
      </c>
      <c r="E17" s="17" t="n">
        <v>1994</v>
      </c>
      <c r="F17" s="5" t="inlineStr">
        <is>
          <t>1957–1994</t>
        </is>
      </c>
      <c r="G17" s="5" t="inlineStr">
        <is>
          <t>Hindi cinema</t>
        </is>
      </c>
      <c r="H17" s="5" t="inlineStr">
        <is>
          <t>Born in Bombay on 26 February 1937 to a family of Gujarati ancestry; died on 1 March 1994. Educated at St. Xavier's College. One of the most successful filmmakers of the 1970s and 1980s and a pioneer of the masala film. His son Ketan Desai also worked in the industry.</t>
        </is>
      </c>
      <c r="I17" s="5" t="inlineStr">
        <is>
          <t>Active as a director from 1957.</t>
        </is>
      </c>
      <c r="J17" s="5" t="inlineStr">
        <is>
          <t>Amar Akbar Anthony, Parvarish, Suhaag, Naseeb, Coolie and Mard with Bachchan; Dharam Veer and Chacha Bhatija elsewhere.</t>
        </is>
      </c>
      <c r="K17" s="19" t="inlineStr">
        <is>
          <t>Families separated and reunited, sworn brotherhood across religion, disguise and coincidence, and reconciliation staged as spectacle.</t>
        </is>
      </c>
      <c r="L17" s="19" t="inlineStr">
        <is>
          <t>The definitive practitioner of the masala film: plots driven by coincidence and lost-and-found reunions, tonal swings from slapstick to melodrama within a scene, and a refusal of realism in favour of emotional maximalism.</t>
        </is>
      </c>
      <c r="M17" s="5" t="inlineStr">
        <is>
          <t>The article does not carry a consolidated awards section; his standing rests on the commercial record of the films themselves.</t>
        </is>
      </c>
      <c r="N17" s="19" t="inlineStr">
        <is>
          <t>Named in his own article as a pioneer of the masala film, the form that dominated Hindi commercial cinema through the late 1970s and 1980s and in which Bachchan became its central star.</t>
        </is>
      </c>
      <c r="O17" s="19" t="inlineStr">
        <is>
          <t>Nine films, the second-largest directorial relationship after Hrishikesh Mukherjee and by far the more commercially significant. It runs from Amar Akbar Anthony (1977) to Toofan (1989) and includes Parvarish, Suhaag, Naseeb, Desh Premee, Coolie, Mard and Gangaa Jamunaa Saraswati. Six of the eight films his article names as his most successful are Bachchan films. The partnership was supported by a stable unit: K. K. Shukla wrote eight of the nine, Kader Khan supplied dialogue, and Laxmikant–Pyarelal scored most of them.</t>
        </is>
      </c>
      <c r="P17" s="17" t="n">
        <v>9</v>
      </c>
      <c r="Q17" s="5" t="inlineStr">
        <is>
          <t>FILM-050; FILM-052; FILM-069; FILM-076; FILM-085; FILM-094; FILM-103; FILM-111; FILM-113</t>
        </is>
      </c>
      <c r="R17" s="5" t="inlineStr">
        <is>
          <t>Amar Akbar Anthony (1977)</t>
        </is>
      </c>
      <c r="S17" s="5" t="inlineStr">
        <is>
          <t>Manmohan Desai directed nine Bachchan films and gave the actor the form he is most popularly identified with. Born in Bombay in 1937 and directing from 1957, he is named in his own article as a pioneer of the masala film, and the description fits exactly: plots built on separated families and improbable reunion, tonal shifts from farce to melodrama inside a single scene, and a complete indifference to realism in favour of emotional effect. Amar Akbar Anthony in 1977 is the purest statement of it and remains the film most often cited to explain what Hindi popular cinema meant in that decade. Parvarish, Suhaag, Naseeb, Coolie and Mard followed on the same principles. Desai worked with a settled unit — K. K. Shukla on screenplay, Kader Khan on dialogue, Laxmikant–Pyarelal on music — and that consistency is visible across all nine titles. Six of the eight films his article lists as his most successful star Bachchan. He died in 1994.</t>
        </is>
      </c>
      <c r="T17" s="5" t="inlineStr">
        <is>
          <t>SOURCE-597</t>
        </is>
      </c>
      <c r="U17" s="5" t="inlineStr">
        <is>
          <t>High</t>
        </is>
      </c>
    </row>
    <row r="18" ht="154" customHeight="1">
      <c r="A18" s="15" t="inlineStr">
        <is>
          <t>PERSON-017</t>
        </is>
      </c>
      <c r="B18" s="5" t="inlineStr">
        <is>
          <t>N. C. Sippy</t>
        </is>
      </c>
      <c r="C18" s="5" t="inlineStr">
        <is>
          <t>Producer; also director</t>
        </is>
      </c>
      <c r="D18" s="17" t="n">
        <v>1926</v>
      </c>
      <c r="E18" s="17" t="n">
        <v>2001</v>
      </c>
      <c r="F18" s="5" t="inlineStr">
        <is>
          <t>1950s–1990s</t>
        </is>
      </c>
      <c r="G18" s="5" t="inlineStr">
        <is>
          <t>Hindi cinema</t>
        </is>
      </c>
      <c r="H18" s="5" t="inlineStr">
        <is>
          <t>Born in Karachi on 22 August 1926; died in Mumbai on 25 November 2001. He began as a production manager, executive producer and presenter before working as a producer and director. His children Raj N. Sippy, Romu N. Sippy and Mohini N. Sippy also worked in the industry.</t>
        </is>
      </c>
      <c r="I18" s="5" t="inlineStr">
        <is>
          <t>Entered production management early in his career, moving into producing in the 1960s.</t>
        </is>
      </c>
      <c r="J18" s="5" t="inlineStr">
        <is>
          <t>Anand, Guddi, Bawarchi, Chupke Chupke, Mili, Alaap, Gol Maal, Satte Pe Satta, Khubsoorat, Aashirwad and Padosan — most of them directed by Hrishikesh Mukherjee.</t>
        </is>
      </c>
      <c r="K18" s="19" t="inlineStr">
        <is>
          <t>Modestly budgeted middle-class dramas and comedies, almost all of them Hrishikesh Mukherjee productions.</t>
        </is>
      </c>
      <c r="L18" s="19" t="inlineStr">
        <is>
          <t>A producer rather than an author, whose significance lies in having bankrolled the middle cinema of Hrishikesh Mukherjee consistently enough for it to constitute a body of work.</t>
        </is>
      </c>
      <c r="M18" s="5" t="inlineStr">
        <is>
          <t>Filmfare Award for Best Film for Anand (1972) and for Khubsoorat (1981), and the National Film Award for Best Feature Film in Hindi for Aashirwad (1968).</t>
        </is>
      </c>
      <c r="N18" s="19" t="inlineStr">
        <is>
          <t>The financier of Hindi middle cinema at its height; his article notes that most of his prominent films were directed by Hrishikesh Mukherjee.</t>
        </is>
      </c>
      <c r="O18" s="19" t="inlineStr">
        <is>
          <t>Eight films, and they are essentially the Hrishikesh Mukherjee relationship seen from the money side: six of his eight — Anand, Bawarchi, Chupke Chupke, Mili, Alaap and Gol Maal — are Mukherjee films, the other two being Parwana (1971) and Bombay to Goa (1972) from the very start of Bachchan's career. He produced the film that gave Bachchan his break and won himself a Filmfare Best Film award for it.</t>
        </is>
      </c>
      <c r="P18" s="17" t="n">
        <v>8</v>
      </c>
      <c r="Q18" s="5" t="inlineStr">
        <is>
          <t>FILM-004; FILM-006; FILM-012; FILM-015; FILM-036; FILM-037; FILM-049; FILM-063</t>
        </is>
      </c>
      <c r="R18" s="5" t="inlineStr">
        <is>
          <t>Anand (1971)</t>
        </is>
      </c>
      <c r="S18" s="5" t="inlineStr">
        <is>
          <t>N. C. Sippy produced eight films in this filmography and is inseparable from Hrishikesh Mukherjee, who directed six of them. Born in Karachi in 1926, he came up through production management before becoming a producer in his own right, and his record is unusual in that the films he is remembered for are small ones: Anand, Bawarchi, Chupke Chupke, Mili, Alaap, Gol Maal. These are the titles that constitute Hindi middle cinema, and without a producer willing to fund them repeatedly they would not amount to a movement. He also produced Parwana and Bombay to Goa at the very beginning of Bachchan's career, before the actor was established. Sippy won the Filmfare Award for Best Film twice, for Anand in 1972 and Khubsoorat in 1981, and a National Film Award for Aashirwad in 1968. His sons Raj and Romu Sippy both worked in the industry and both appear elsewhere in this filmography. He died in Mumbai in 2001.</t>
        </is>
      </c>
      <c r="T18" s="5" t="inlineStr">
        <is>
          <t>SOURCE-598</t>
        </is>
      </c>
      <c r="U18" s="5" t="inlineStr">
        <is>
          <t>High</t>
        </is>
      </c>
    </row>
    <row r="19" ht="169" customHeight="1">
      <c r="A19" s="15" t="inlineStr">
        <is>
          <t>PERSON-018</t>
        </is>
      </c>
      <c r="B19" s="5" t="inlineStr">
        <is>
          <t>Prayag Raj</t>
        </is>
      </c>
      <c r="C19" s="5" t="inlineStr">
        <is>
          <t>Writer (screenplay and story); also director</t>
        </is>
      </c>
      <c r="D19" s="18" t="n"/>
      <c r="E19" s="17" t="n">
        <v>2023</v>
      </c>
      <c r="F19" s="5" t="n"/>
      <c r="G19" s="5" t="inlineStr">
        <is>
          <t>Hindi cinema</t>
        </is>
      </c>
      <c r="H19" s="5" t="inlineStr">
        <is>
          <t>A veteran Hindi-cinema screenplay writer and director who died at his Mumbai residence in September 2023, reportedly aged 88. Reported to have more than a hundred films to his credit as a writer, and a few as a lyricist. No encyclopedia article exists for him.</t>
        </is>
      </c>
      <c r="I19" s="5" t="inlineStr">
        <is>
          <t>No debut record was located. His earliest credit in this filmography is Parvarish (1977).</t>
        </is>
      </c>
      <c r="J19" s="5" t="inlineStr">
        <is>
          <t>Parvarish (1977), Suhaag (1979), Naseeb (1981), Desh Premee (1982), Mard (1985), Gangaa Jamunaa Saraswati (1988) and Ajooba (1991) as writer; Geraftaar (1985) as director.</t>
        </is>
      </c>
      <c r="K19" s="19" t="inlineStr">
        <is>
          <t>The Manmohan Desai masala repertoire — separated families, sworn brotherhood, disguise — together with the costume adventure of Ajooba.</t>
        </is>
      </c>
      <c r="L19" s="19" t="inlineStr">
        <is>
          <t>Not documented in any located source. His credits pair him repeatedly with Manmohan Desai and with K. K. Shukla, indicating a writer working inside an established house formula rather than against it.</t>
        </is>
      </c>
      <c r="M19" s="5" t="inlineStr">
        <is>
          <t>None located.</t>
        </is>
      </c>
      <c r="N19" s="19" t="inlineStr">
        <is>
          <t>One of the two staff writers of the Desai masala cycle, and the director of Geraftaar.</t>
        </is>
      </c>
      <c r="O19" s="19" t="inlineStr">
        <is>
          <t>Eight films, seven as writer and one, Geraftaar (1985), as director as well. Like K. K. Shukla he sits almost entirely inside the Manmohan Desai unit, and the two share five titles. On his death Bachchan was among those who paid public tribute. There is a sourcing conflict worth recording: obituaries credit him with Amar Akbar Anthony and Coolie, but this workbook's credits for those two films do not include him, so the obituary list and the film articles disagree.</t>
        </is>
      </c>
      <c r="P19" s="17" t="n">
        <v>8</v>
      </c>
      <c r="Q19" s="5" t="inlineStr">
        <is>
          <t>FILM-052; FILM-069; FILM-076; FILM-085; FILM-102; FILM-103; FILM-111; FILM-120</t>
        </is>
      </c>
      <c r="R19" s="5" t="inlineStr">
        <is>
          <t>Naseeb (1981)</t>
        </is>
      </c>
      <c r="S19" s="5" t="inlineStr">
        <is>
          <t>Prayag Raj wrote seven Bachchan films and directed an eighth, and like K. K. Shukla he belongs almost wholly to the Manmohan Desai unit. He has no encyclopedia article, and this entry rests on obituary reporting and film credits, so it is graded Low. What the obituaries establish is that he was a veteran screenplay writer and director with more than a hundred films to his name and some work as a lyricist, that he died at his Mumbai home in September 2023 at a reported eighty-eight, and that Bachchan was among those who paid tribute. His credits here run from Parvarish in 1977 through Suhaag, Naseeb, Desh Premee, Mard and Gangaa Jamunaa Saraswati to Ajooba in 1991, and he directed Geraftaar in 1985. One conflict should be noted rather than smoothed over: press obituaries list Amar Akbar Anthony and Coolie among his credits, while the film articles used for this workbook do not, and that disagreement is unresolved.</t>
        </is>
      </c>
      <c r="T19" s="5" t="inlineStr">
        <is>
          <t>SOURCE-622</t>
        </is>
      </c>
      <c r="U19" s="5" t="inlineStr">
        <is>
          <t>Low</t>
        </is>
      </c>
    </row>
    <row r="20" ht="199" customHeight="1">
      <c r="A20" s="15" t="inlineStr">
        <is>
          <t>PERSON-019</t>
        </is>
      </c>
      <c r="B20" s="5" t="inlineStr">
        <is>
          <t>R. Balki</t>
        </is>
      </c>
      <c r="C20" s="5" t="inlineStr">
        <is>
          <t>Director; also writer and producer</t>
        </is>
      </c>
      <c r="D20" s="17" t="n">
        <v>1964</v>
      </c>
      <c r="E20" s="18" t="n"/>
      <c r="F20" s="5" t="inlineStr">
        <is>
          <t>2007–present</t>
        </is>
      </c>
      <c r="G20" s="5" t="inlineStr">
        <is>
          <t>Hindi cinema</t>
        </is>
      </c>
      <c r="H20" s="5" t="inlineStr">
        <is>
          <t>Born R. Balakrishnan in Kumbakonam, Tamil Nadu, on 16 April 1964. Former Group Chairman of the advertising agency Lowe Lintas (India), he moved into filmmaking in his forties and is best known for Cheeni Kum, Paa, Pad Man, Chup and Ghoomer.</t>
        </is>
      </c>
      <c r="I20" s="5" t="inlineStr">
        <is>
          <t>Directorial debut with Cheeni Kum (2007), which he also wrote, starring Amitabh Bachchan and Tabu.</t>
        </is>
      </c>
      <c r="J20" s="5" t="inlineStr">
        <is>
          <t>Cheeni Kum (2007), Paa (2009), Shamitabh (2015), Ki &amp; Ka (2016), Pad Man (2018), Chup: Revenge of the Artist (2022), Ghoomer (2023); producer on English Vinglish (2012).</t>
        </is>
      </c>
      <c r="K20" s="19" t="inlineStr">
        <is>
          <t>Unconventional domestic arrangements and inverted age or gender roles — an older man courting a younger woman, a son who is his own father's child, a house-husband, a mute actor with a borrowed voice.</t>
        </is>
      </c>
      <c r="L20" s="19" t="inlineStr">
        <is>
          <t>High-concept premises played as intimate comedy-drama, usually written as well as directed by him, and built around a single conceptual inversion that the film then takes seriously.</t>
        </is>
      </c>
      <c r="M20" s="5" t="inlineStr">
        <is>
          <t>Paa won the National Film Award for Best Feature Film in Hindi and took five of fourteen nominations at the 16th Star Screen Awards. Pad Man won the National Film Award for Best Film on Other Social Issues, and Balki won Best Director at the Indian Film Festival of Melbourne in 2018.</t>
        </is>
      </c>
      <c r="N20" s="19" t="inlineStr">
        <is>
          <t>The filmmaker who gave Bachchan his late-career character roles, and who built a substantial body of work around him after the age at which most leading men stop being written for.</t>
        </is>
      </c>
      <c r="O20" s="19" t="inlineStr">
        <is>
          <t>Eight films, the largest directorial relationship of the late period and third overall behind Hrishikesh Mukherjee and Manmohan Desai. Bachchan starred in Balki's directorial debut, and his article explicitly counts Shamitabh as their third collaboration. The pattern is unusual: rather than casting Bachchan as a patriarch, Balki repeatedly built the concept itself around him — a sixty-four-year-old suitor in Cheeni Kum, a twelve-year-old with progeria in Paa, a derelict lending his voice to a mute star in Shamitabh.</t>
        </is>
      </c>
      <c r="P20" s="17" t="n">
        <v>8</v>
      </c>
      <c r="Q20" s="5" t="inlineStr">
        <is>
          <t>FILM-185; FILM-201; FILM-213; FILM-223; FILM-227; FILM-236; FILM-252; FILM-255</t>
        </is>
      </c>
      <c r="R20" s="5" t="inlineStr">
        <is>
          <t>Paa (2009)</t>
        </is>
      </c>
      <c r="S20" s="5" t="inlineStr">
        <is>
          <t>R. Balki has directed or produced eight films in this filmography and is the single most important figure in Bachchan's late career. He came to cinema from advertising, where he had been Group Chairman of Lowe Lintas, and made his directorial debut at forty-three with Cheeni Kum, casting Bachchan as a sixty-four-year-old chef courting a much younger woman. What distinguishes the partnership from the patriarch roles Bachchan was otherwise being offered is that Balki writes the premise around him rather than fitting him into one: Paa, in which he plays a child with progeria opposite his own son as the father, won the National Film Award for Best Feature Film in Hindi; Shamitabh, which his article counts as their third collaboration, casts him as a drunk whose voice makes another man a star. He also produced English Vinglish and directed Ki &amp; Ka, Pad Man, Chup and Ghoomer, several of which use Bachchan in smaller guest or narration capacities.</t>
        </is>
      </c>
      <c r="T20" s="5" t="inlineStr">
        <is>
          <t>SOURCE-599</t>
        </is>
      </c>
      <c r="U20" s="5" t="inlineStr">
        <is>
          <t>High</t>
        </is>
      </c>
    </row>
    <row r="21" ht="169" customHeight="1">
      <c r="A21" s="15" t="inlineStr">
        <is>
          <t>PERSON-020</t>
        </is>
      </c>
      <c r="B21" s="5" t="inlineStr">
        <is>
          <t>Ram Gopal Varma</t>
        </is>
      </c>
      <c r="C21" s="5" t="inlineStr">
        <is>
          <t>Director; also producer</t>
        </is>
      </c>
      <c r="D21" s="17" t="n">
        <v>1962</v>
      </c>
      <c r="E21" s="18" t="n"/>
      <c r="F21" s="5" t="inlineStr">
        <is>
          <t>1989–present</t>
        </is>
      </c>
      <c r="G21" s="5" t="inlineStr">
        <is>
          <t>Hindi and Telugu cinema</t>
        </is>
      </c>
      <c r="H21" s="5" t="inlineStr">
        <is>
          <t>Born Penmetsa Ram Gopal Varma in Hyderabad on 7 April 1962. Known by his initials RGV, he has directed across genres including parallel cinema and docudrama, and is regarded as one of the pioneers of new-age Indian cinema, noted for gritty realism and technical finesse and for introducing new talent.</t>
        </is>
      </c>
      <c r="I21" s="5" t="inlineStr">
        <is>
          <t>Active from 1989, beginning in Telugu cinema with Siva, for which he received Nandi and Filmfare recognition.</t>
        </is>
      </c>
      <c r="J21" s="5" t="inlineStr">
        <is>
          <t>With Bachchan: Sarkar (2005), Nishabd (2007), Sarkar Raj (2008), Rann (2010), Sarkar 3 (2017). Elsewhere: Siva, Satya, Company.</t>
        </is>
      </c>
      <c r="K21" s="19" t="inlineStr">
        <is>
          <t>Organised crime and the structures of power; the patriarch as political operator; media and its corruptions.</t>
        </is>
      </c>
      <c r="L21" s="19" t="inlineStr">
        <is>
          <t>Restless, self-consciously technical direction — extreme angles, close framing, handheld camera — applied to crime and power. His output is highly uneven, with acclaimed work and widely derided failures in the same period.</t>
        </is>
      </c>
      <c r="M21" s="5" t="inlineStr">
        <is>
          <t>Nandi Awards and Filmfare recognition from 1989 onward for Siva; the article carries an extensive awards table.</t>
        </is>
      </c>
      <c r="N21" s="19" t="inlineStr">
        <is>
          <t>A pioneer of new-age Indian cinema credited with introducing numerous performers and technicians who went on to significant careers.</t>
        </is>
      </c>
      <c r="O21" s="19" t="inlineStr">
        <is>
          <t>Eight films between 2005 and 2017, making him the most frequent director of the middle comeback years. The spine is the Sarkar trilogy, in which Bachchan plays a Bombay power broker across Sarkar, Sarkar Raj and Sarkar 3. The rest is scattered and often poorly received: Nishabd, Aag, Rann, Department and one segment of Darna Zaroori Hai. Varma's article mentions Bachchan only in passing, in a list of people to whom he dedicated a book.</t>
        </is>
      </c>
      <c r="P21" s="17" t="n">
        <v>8</v>
      </c>
      <c r="Q21" s="5" t="inlineStr">
        <is>
          <t>FILM-171; FILM-178; FILM-184; FILM-189; FILM-196; FILM-202; FILM-210; FILM-234</t>
        </is>
      </c>
      <c r="R21" s="5" t="inlineStr">
        <is>
          <t>Sarkar (2005)</t>
        </is>
      </c>
      <c r="S21" s="5" t="inlineStr">
        <is>
          <t>Ram Gopal Varma directed eight films with Bachchan between 2005 and 2017, more than anyone else in that stretch, and the relationship is best understood through the Sarkar trilogy. Born in Hyderabad in 1962 and active from 1989, Varma is credited in his own article as a pioneer of new-age Indian cinema, known for gritty realism, aggressive camerawork and a habit of introducing new talent. Sarkar in 2005 gave Bachchan one of his strongest comeback roles, a Bombay power broker whose authority is exercised entirely through implication, and Sarkar Raj and Sarkar 3 continued it across twelve years. The remainder of their work together is markedly uneven — Nishabd, Aag, Rann, Department and a segment of the anthology Darna Zaroori Hai — and several of those titles are among the worst-received films in this filmography. Varma's own page barely registers the association, naming Bachchan only among the dedicatees of a book.</t>
        </is>
      </c>
      <c r="T21" s="5" t="inlineStr">
        <is>
          <t>SOURCE-600</t>
        </is>
      </c>
      <c r="U21" s="5" t="inlineStr">
        <is>
          <t>High</t>
        </is>
      </c>
    </row>
    <row r="22" ht="169" customHeight="1">
      <c r="A22" s="15" t="inlineStr">
        <is>
          <t>PERSON-021</t>
        </is>
      </c>
      <c r="B22" s="5" t="inlineStr">
        <is>
          <t>Yash Raj Films</t>
        </is>
      </c>
      <c r="C22" s="5" t="inlineStr">
        <is>
          <t>Production banner</t>
        </is>
      </c>
      <c r="D22" s="18" t="n"/>
      <c r="E22" s="18" t="n"/>
      <c r="F22" s="5" t="inlineStr">
        <is>
          <t>1970–present</t>
        </is>
      </c>
      <c r="G22" s="5" t="inlineStr">
        <is>
          <t>Hindi cinema</t>
        </is>
      </c>
      <c r="H22" s="5" t="inlineStr">
        <is>
          <t>An Indian film production and distribution company founded by Yash Chopra in 1970 and led by his son Aditya Chopra since 2012. It has played a significant role in shaping the Hindi film industry and operates divisions covering studios, distribution, home entertainment, music and television.</t>
        </is>
      </c>
      <c r="I22" s="5" t="inlineStr">
        <is>
          <t>Founded 1970; its earliest film in this filmography is Kabhi Kabhie (1976).</t>
        </is>
      </c>
      <c r="J22" s="5" t="inlineStr">
        <is>
          <t>With Bachchan: Kabhi Kabhie (1976), Kaala Patthar (1979), Silsila (1981), Mohabbatein (2000), Veer-Zaara (2004), Bunty Aur Babli (2005), Thugs of Hindostan (2018).</t>
        </is>
      </c>
      <c r="K22" s="19" t="inlineStr">
        <is>
          <t>Romantic drama and the large-scale family entertainer; from the 2000s, star-led event films.</t>
        </is>
      </c>
      <c r="L22" s="19" t="inlineStr">
        <is>
          <t>As a studio rather than an author, its identity shifted from Yash Chopra's romantic melodrama to Aditya Chopra's franchise and event-film strategy.</t>
        </is>
      </c>
      <c r="M22" s="5" t="inlineStr">
        <is>
          <t>Recognised extensively through its individual productions; the article records its refusal of a Disney buyout in 2009.</t>
        </is>
      </c>
      <c r="N22" s="19" t="inlineStr">
        <is>
          <t>One of the most influential production houses in Hindi cinema and, for this filmography, the banner that bridges Bachchan's 1970s peak and his post-2000 return.</t>
        </is>
      </c>
      <c r="O22" s="19" t="inlineStr">
        <is>
          <t>Eight films and the most frequent production banner in the filmography. The split is instructive: three films under Yash Chopra himself in the 1970s and early 1980s — Kabhi Kabhie, Kaala Patthar, Silsila — then a nineteen-year gap, then five under Aditya Chopra's stewardship beginning with Mohabbatein in 2000, the film generally treated as his comeback. The banner therefore sits on both sides of the break in his career. Its article does not mention Bachchan.</t>
        </is>
      </c>
      <c r="P22" s="17" t="n">
        <v>8</v>
      </c>
      <c r="Q22" s="5" t="inlineStr">
        <is>
          <t>FILM-042; FILM-067; FILM-079; FILM-140; FILM-164; FILM-168; FILM-188; FILM-239</t>
        </is>
      </c>
      <c r="R22" s="5" t="inlineStr">
        <is>
          <t>Mohabbatein (2000)</t>
        </is>
      </c>
      <c r="S22" s="5" t="inlineStr">
        <is>
          <t>Yash Raj Films is the most frequent production banner in this filmography with eight titles, and it is the only one that appears on both sides of the break in Bachchan's career. Founded by Yash Chopra in 1970 and run by his son Aditya since 2012, it grew from a director's own company into the dominant Hindi studio, with divisions covering production, distribution, music, home entertainment and television, and it famously declined a Disney buyout in 2009. Its first three Bachchan films belong to Yash Chopra's own directing career — Kabhi Kabhie, Kaala Patthar and Silsila — after which the association lapses for nineteen years. It resumes in 2000 with Mohabbatein, the film that marked his return and in which he played the antagonist to Shah Rukh Khan's romantic idealism, and continues through Veer-Zaara, Bunty Aur Babli, Jhoom Barabar Jhoom and Thugs of Hindostan. The banner thus frames both his 1970s peak and his second career.</t>
        </is>
      </c>
      <c r="T22" s="5" t="inlineStr">
        <is>
          <t>SOURCE-601</t>
        </is>
      </c>
      <c r="U22" s="5" t="inlineStr">
        <is>
          <t>High</t>
        </is>
      </c>
    </row>
    <row r="23" ht="169" customHeight="1">
      <c r="A23" s="15" t="inlineStr">
        <is>
          <t>PERSON-022</t>
        </is>
      </c>
      <c r="B23" s="5" t="inlineStr">
        <is>
          <t>Amar Mohile</t>
        </is>
      </c>
      <c r="C23" s="5" t="inlineStr">
        <is>
          <t>Background-score composer; also song composer</t>
        </is>
      </c>
      <c r="D23" s="18" t="n"/>
      <c r="E23" s="18" t="n"/>
      <c r="F23" s="5" t="inlineStr">
        <is>
          <t>2002–present</t>
        </is>
      </c>
      <c r="G23" s="5" t="inlineStr">
        <is>
          <t>Hindi cinema</t>
        </is>
      </c>
      <c r="H23" s="5" t="inlineStr">
        <is>
          <t>An Indian film score composer working predominantly in Hindi cinema, and the son of the composer Anil Mohile. His article is brief and consists largely of a discography.</t>
        </is>
      </c>
      <c r="I23" s="5" t="inlineStr">
        <is>
          <t>Active from 2002, with Encounter: The Killing among his earliest scores.</t>
        </is>
      </c>
      <c r="J23" s="5" t="inlineStr">
        <is>
          <t>With Bachchan: Sarkar (2005), Ek Ajnabee (2005), Nishabd (2007), Sarkar Raj (2008), Rann (2010). Elsewhere: Vaastu Shastra, Jail, Acid Factory.</t>
        </is>
      </c>
      <c r="K23" s="19" t="inlineStr">
        <is>
          <t>Crime and thriller scoring, overwhelmingly for Ram Gopal Varma productions.</t>
        </is>
      </c>
      <c r="L23" s="19" t="inlineStr">
        <is>
          <t>A background-score specialist working in the percussive, motif-driven idiom that characterises Ram Gopal Varma's crime films, where score substitutes for songs as the primary musical presence.</t>
        </is>
      </c>
      <c r="M23" s="5" t="inlineStr">
        <is>
          <t>None recorded in the article.</t>
        </is>
      </c>
      <c r="N23" s="19" t="inlineStr">
        <is>
          <t>Chiefly significant as the in-house composer of Ram Gopal Varma's crime cinema during its most prominent decade.</t>
        </is>
      </c>
      <c r="O23" s="19" t="inlineStr">
        <is>
          <t>Seven films, and the pattern is almost entirely derivative of another relationship: six of the seven — Sarkar, Ek Ajnabee, Nishabd, Aag, Sarkar Raj and Rann — are Ram Gopal Varma productions, with only Bol Bachchan (2012) falling outside. He is best understood as part of Varma's unit rather than as an independent connection, and his article does not mention Bachchan.</t>
        </is>
      </c>
      <c r="P23" s="17" t="n">
        <v>7</v>
      </c>
      <c r="Q23" s="5" t="inlineStr">
        <is>
          <t>FILM-171; FILM-176; FILM-184; FILM-189; FILM-196; FILM-202; FILM-212</t>
        </is>
      </c>
      <c r="R23" s="5" t="inlineStr">
        <is>
          <t>Sarkar (2005)</t>
        </is>
      </c>
      <c r="S23" s="5" t="inlineStr">
        <is>
          <t>Amar Mohile scored seven films in this filmography, and six of them are Ram Gopal Varma's. The son of the composer Anil Mohile, he has worked predominantly in Hindi cinema since 2002 and is a background-score specialist rather than a songwriter, which suits the Varma crime films, where songs are largely absent and the score carries the tension on its own. His work on Sarkar, Nishabd, Sarkar Raj and Rann gives that cycle its recognisable percussive, motif-driven sound, and only Bol Bachchan in 2012 falls outside the Varma orbit. The concentration is worth recording in its own right, because it inverts the usual pattern of this sheet: where most composers here attach to the actor and follow him between directors, Mohile attaches to a director, and his presence in the filmography is simply a consequence of Varma having made eight Bachchan films in twelve years. His Wikipedia article is thin — essentially a discography, with no awards section and no biographical detail beyond his parentage — so this entry is necessarily brief, and the relationship is established from credits alone rather than from any documented association.</t>
        </is>
      </c>
      <c r="T23" s="5" t="inlineStr">
        <is>
          <t>SOURCE-602</t>
        </is>
      </c>
      <c r="U23" s="5" t="inlineStr">
        <is>
          <t>Medium</t>
        </is>
      </c>
    </row>
    <row r="24" ht="139" customHeight="1">
      <c r="A24" s="15" t="inlineStr">
        <is>
          <t>PERSON-023</t>
        </is>
      </c>
      <c r="B24" s="5" t="inlineStr">
        <is>
          <t>Amitabh Bachchan</t>
        </is>
      </c>
      <c r="C24" s="5" t="inlineStr">
        <is>
          <t>Producer (the subject of this workbook, credited as producer)</t>
        </is>
      </c>
      <c r="D24" s="17" t="n">
        <v>1942</v>
      </c>
      <c r="E24" s="18" t="n"/>
      <c r="F24" s="5" t="inlineStr">
        <is>
          <t>1969–present</t>
        </is>
      </c>
      <c r="G24" s="5" t="inlineStr">
        <is>
          <t>Hindi cinema</t>
        </is>
      </c>
      <c r="H24" s="5" t="inlineStr">
        <is>
          <t>Born in Allahabad on 11 October 1942 to the poet Harivansh Rai Bachchan and Teji Bachchan, and educated at Sherwood College, Nainital, and Kirori Mal College, University of Delhi. An actor, playback singer and producer, he served as Member of Parliament for Allahabad from 1984 to 1987.</t>
        </is>
      </c>
      <c r="I24" s="5" t="inlineStr">
        <is>
          <t>Screen debut in 1969; his first producer credit in this filmography is Tere Mere Sapne (1996), made through the company he founded.</t>
        </is>
      </c>
      <c r="J24" s="5" t="inlineStr">
        <is>
          <t>As producer: Tere Mere Sapne (1996), Mrityudata (1997), Major Saab (1998), Aks (2001), Viruddh (2005), Paa (2009), Sarkar 3 (2017).</t>
        </is>
      </c>
      <c r="K24" s="19" t="inlineStr">
        <is>
          <t>As a producer, vehicles for himself, made through Amitabh Bachchan Corporation.</t>
        </is>
      </c>
      <c r="L24" s="19" t="inlineStr">
        <is>
          <t>Not an authorial producer; the credits reflect ownership of the company financing the films rather than a distinct production sensibility.</t>
        </is>
      </c>
      <c r="M24" s="5" t="inlineStr">
        <is>
          <t>Four National Film Awards in the Best Actor category and numerous international and domestic honours; voted 'greatest star of stage or screen' in the BBC Your Millennium poll in 1999. His producing credits are not separately decorated.</t>
        </is>
      </c>
      <c r="N24" s="19" t="inlineStr">
        <is>
          <t>Recorded here only in his capacity as a producer; his significance as an actor is the subject of the Films and Romances sheets rather than this one.</t>
        </is>
      </c>
      <c r="O24" s="19" t="inlineStr">
        <is>
          <t>This row exists because the actor is credited as a producer on seven of his own films, all of them made through Amitabh Bachchan Corporation between 1996 and 2017. It is not a collaboration in the ordinary sense and is included so that the producer credits reconcile with the Films sheet. The films concerned are the ABCL vehicles of the late 1990s, Aks, Viruddh, Paa and Sarkar 3.</t>
        </is>
      </c>
      <c r="P24" s="17" t="n">
        <v>7</v>
      </c>
      <c r="Q24" s="5" t="inlineStr">
        <is>
          <t>FILM-129; FILM-130; FILM-131; FILM-143; FILM-172; FILM-201; FILM-234</t>
        </is>
      </c>
      <c r="R24" s="5" t="inlineStr">
        <is>
          <t>Paa (2009)</t>
        </is>
      </c>
      <c r="S24" s="5" t="inlineStr">
        <is>
          <t>This entry covers Amitabh Bachchan solely as a producer; his acting career is the subject of the rest of the workbook. He is credited as a producer on seven of the films recorded here, all of them made through Amitabh Bachchan Corporation, the company he founded in 1994. They fall into two groups. The first is the late-1990s attempt to produce his own comeback vehicles — Tere Mere Sapne, Mrityudata, Major Saab — which coincided with the company's slide into bankruptcy in 1999. The second, after the debt was cleared, comprises Aks, Viruddh, Paa and Sarkar 3, smaller and more director-led films in which his role as producer was largely a matter of the banner financing work he wanted to do. Paa, in which he played a child with progeria, was recognised at the National Film Awards. The row is retained so that the producer credits on the Films sheet reconcile.</t>
        </is>
      </c>
      <c r="T24" s="5" t="inlineStr">
        <is>
          <t>SOURCE-603</t>
        </is>
      </c>
      <c r="U24" s="5" t="inlineStr">
        <is>
          <t>High</t>
        </is>
      </c>
    </row>
    <row r="25" ht="199" customHeight="1">
      <c r="A25" s="15" t="inlineStr">
        <is>
          <t>PERSON-024</t>
        </is>
      </c>
      <c r="B25" s="5" t="inlineStr">
        <is>
          <t>Prakash Mehra</t>
        </is>
      </c>
      <c r="C25" s="5" t="inlineStr">
        <is>
          <t>Director; also producer and writer</t>
        </is>
      </c>
      <c r="D25" s="17" t="n">
        <v>1939</v>
      </c>
      <c r="E25" s="17" t="n">
        <v>2009</v>
      </c>
      <c r="F25" s="5" t="inlineStr">
        <is>
          <t>1950s–2000s</t>
        </is>
      </c>
      <c r="G25" s="5" t="inlineStr">
        <is>
          <t>Hindi cinema</t>
        </is>
      </c>
      <c r="H25" s="5" t="inlineStr">
        <is>
          <t>Born in Bijnor, United Provinces, on 13 July 1939; died in Mumbai on 17 May 2009. He began in the late 1950s as a production controller before turning director and producer, and is described as one of the pioneers of the masala film alongside Nasir Hussain and Manmohan Desai.</t>
        </is>
      </c>
      <c r="I25" s="5" t="inlineStr">
        <is>
          <t>Established as a director with Zanjeer (1973), which he produced and directed from a Salim–Javed screenplay.</t>
        </is>
      </c>
      <c r="J25" s="5" t="inlineStr">
        <is>
          <t>Zanjeer (1973), Hera Pheri (1976), Muqaddar Ka Sikandar (1978), Lawaaris (1981), Namak Halaal (1982), Sharaabi (1984).</t>
        </is>
      </c>
      <c r="K25" s="19" t="inlineStr">
        <is>
          <t>The wronged outsider forcing his way into respectability; illegitimacy and paternity; drink as character rather than vice; the lone protagonist against institutions.</t>
        </is>
      </c>
      <c r="L25" s="19" t="inlineStr">
        <is>
          <t>A director of star vehicles built on confrontation and performance, pitched harder and more sombrely than Manmohan Desai's ensemble farces, and reliant on the solo song as a statement of character.</t>
        </is>
      </c>
      <c r="M25" s="5" t="inlineStr">
        <is>
          <t>The article does not carry a consolidated awards section.</t>
        </is>
      </c>
      <c r="N25" s="19" t="inlineStr">
        <is>
          <t>Named in his own article as a pioneer of the masala film, and the director of Zanjeer, which it credits with launching Bachchan's career as a lead actor.</t>
        </is>
      </c>
      <c r="O25" s="19" t="inlineStr">
        <is>
          <t>Seven films in this workbook, and the partnership that created the star. His article states that Zanjeer 'started a long and successful collaboration with Bachchan', that six of the subsequent films were blockbusters, and that Jaadugar (1989) was their last together. A discrepancy should be noted: the article counts Khoon Pasina among their collaborations, but this workbook credits that film to Rakesh Kumar as director and does not list Mehra on it, so the article implies eight films where the credits here give seven.</t>
        </is>
      </c>
      <c r="P25" s="17" t="n">
        <v>7</v>
      </c>
      <c r="Q25" s="5" t="inlineStr">
        <is>
          <t>FILM-020; FILM-044; FILM-060; FILM-078; FILM-086; FILM-099; FILM-114</t>
        </is>
      </c>
      <c r="R25" s="5" t="inlineStr">
        <is>
          <t>Zanjeer (1973)</t>
        </is>
      </c>
      <c r="S25" s="5" t="inlineStr">
        <is>
          <t>Prakash Mehra directed seven of these films and is, with Salim–Javed, the person most responsible for what Amitabh Bachchan became. Born in Bijnor in 1939 and starting as a production controller in the late 1950s, he produced and directed Zanjeer in 1973 from a Salim–Javed screenplay, and his own article credits that film with launching Bachchan's career as a lead actor. The films that followed — Hera Pheri, Muqaddar Ka Sikandar, Lawaaris, Namak Halaal, Sharaabi — refined a register distinct from Manmohan Desai's: harder, more solitary, preoccupied with illegitimacy and social exclusion, and built around a protagonist forcing his way into a respectability that rejects him. Where Desai gave Bachchan reunion and farce, Mehra gave him grievance. Their last film together was Jaadugar in 1989. Mehra is named in his article as a pioneer of the masala film alongside Desai and Nasir Hussain, and he died in Mumbai in 2009.</t>
        </is>
      </c>
      <c r="T25" s="5" t="inlineStr">
        <is>
          <t>SOURCE-604</t>
        </is>
      </c>
      <c r="U25" s="5" t="inlineStr">
        <is>
          <t>High</t>
        </is>
      </c>
    </row>
    <row r="26" ht="139" customHeight="1">
      <c r="A26" s="15" t="inlineStr">
        <is>
          <t>PERSON-025</t>
        </is>
      </c>
      <c r="B26" s="5" t="inlineStr">
        <is>
          <t>Rahi Masoom Raza</t>
        </is>
      </c>
      <c r="C26" s="5" t="inlineStr">
        <is>
          <t>Writer (screenplay and dialogue); novelist and poet</t>
        </is>
      </c>
      <c r="D26" s="17" t="n">
        <v>1927</v>
      </c>
      <c r="E26" s="17" t="n">
        <v>1992</v>
      </c>
      <c r="F26" s="5" t="inlineStr">
        <is>
          <t>1945–1992</t>
        </is>
      </c>
      <c r="G26" s="5" t="inlineStr">
        <is>
          <t>Hindi cinema; Urdu and Hindi literature</t>
        </is>
      </c>
      <c r="H26" s="5" t="inlineStr">
        <is>
          <t>Born on 1 September 1927 at Ganguali in the United Provinces, in what is now Uttar Pradesh, into a Muslim family; died in Bombay on 15 March 1992. A novelist, Urdu poet and film lyricist as well as a screenwriter, he came to cinema from literature.</t>
        </is>
      </c>
      <c r="I26" s="5" t="inlineStr">
        <is>
          <t>Active as a writer from 1945; his literary reputation preceded his film work.</t>
        </is>
      </c>
      <c r="J26" s="5" t="inlineStr">
        <is>
          <t>Screenplay and dialogue for the television series Mahabharat, for which he is best known. In film, Filmfare-winning dialogue for Main Tulsi Tere Aangan Ki (1979), Tawaif (1985) and Lamhe (1991).</t>
        </is>
      </c>
      <c r="K26" s="19" t="inlineStr">
        <is>
          <t>The moral texture of small-town north India, religious and communal identity, and a literary register of Urdu dialogue rarely heard in commercial cinema.</t>
        </is>
      </c>
      <c r="L26" s="19" t="inlineStr">
        <is>
          <t>A novelist and poet writing for the screen, bringing a literary Urdu idiom and an interest in interior moral conflict to films that would otherwise have been played broadly.</t>
        </is>
      </c>
      <c r="M26" s="5" t="inlineStr">
        <is>
          <t>The Filmfare Award for Best Dialogue three times, for Main Tulsi Tere Aangan Ki, Tawaif and Lamhe.</t>
        </is>
      </c>
      <c r="N26" s="19" t="inlineStr">
        <is>
          <t>One of the few genuinely literary figures working regularly in Hindi commercial cinema, and the writer of the Mahabharat television series, among the most widely watched pieces of Indian screen storytelling.</t>
        </is>
      </c>
      <c r="O26" s="19" t="inlineStr">
        <is>
          <t>Seven films spread across fifteen years, from Raaste Kaa Patthar (1972) to Aakhree Raasta (1986). Three of them — Mili, Alaap and Gol Maal — are Hrishikesh Mukherjee productions, which places him on the middle-cinema side of the filmography rather than the masala side, and one, Paan Khaye Saiyan Hamaar (1984), is outside Hindi. His article does not mention Bachchan.</t>
        </is>
      </c>
      <c r="P26" s="17" t="n">
        <v>7</v>
      </c>
      <c r="Q26" s="5" t="inlineStr">
        <is>
          <t>FILM-017; FILM-037; FILM-049; FILM-063; FILM-091; FILM-095; FILM-104</t>
        </is>
      </c>
      <c r="R26" s="5" t="inlineStr">
        <is>
          <t>Mili (1975)</t>
        </is>
      </c>
      <c r="S26" s="5" t="inlineStr">
        <is>
          <t>Rahi Masoom Raza wrote seven films in this filmography and is the most distinguished literary figure among its writers. Born in a village in the United Provinces in 1927, he was a novelist and Urdu poet first and a screenwriter second, and the distinction shows in what he was hired for: dialogue, at which he won the Filmfare Award three times, for films outside this list. His Bachchan work sits mostly with Hrishikesh Mukherjee — Mili, Alaap and Gol Maal — where the register is domestic and interior rather than declamatory, and extends from Raaste Kaa Patthar in 1972 to Andha Kanoon and Aakhree Raasta in the 1980s. He is best remembered outside cinema altogether, for the screenplay and dialogue of the Mahabharat television serial, which reached an audience no film could. He died in Bombay in 1992. His article makes no reference to Bachchan, so the working relationship is established here from credits.</t>
        </is>
      </c>
      <c r="T26" s="5" t="inlineStr">
        <is>
          <t>SOURCE-605</t>
        </is>
      </c>
      <c r="U26" s="5" t="inlineStr">
        <is>
          <t>High</t>
        </is>
      </c>
    </row>
    <row r="27" ht="199" customHeight="1">
      <c r="A27" s="15" t="inlineStr">
        <is>
          <t>PERSON-026</t>
        </is>
      </c>
      <c r="B27" s="5" t="inlineStr">
        <is>
          <t>Yash Chopra</t>
        </is>
      </c>
      <c r="C27" s="5" t="inlineStr">
        <is>
          <t>Director; also producer and writer</t>
        </is>
      </c>
      <c r="D27" s="17" t="n">
        <v>1932</v>
      </c>
      <c r="E27" s="17" t="n">
        <v>2012</v>
      </c>
      <c r="F27" s="5" t="inlineStr">
        <is>
          <t>1959–2012</t>
        </is>
      </c>
      <c r="G27" s="5" t="inlineStr">
        <is>
          <t>Hindi cinema</t>
        </is>
      </c>
      <c r="H27" s="5" t="inlineStr">
        <is>
          <t>Born Yash Raj Chopra on 27 September 1932; died in Mumbai on 21 October 2012. Founding chairman of Yash Raj Films, which he established in 1970. He is considered among the best Hindi filmmakers and is particularly admired for romantic films with strong female leads.</t>
        </is>
      </c>
      <c r="I27" s="5" t="inlineStr">
        <is>
          <t>Directing from 1959; his first independently produced film was Daag: A Poem of Love (1973), which won him his third Filmfare Award for Best Director.</t>
        </is>
      </c>
      <c r="J27" s="5" t="inlineStr">
        <is>
          <t>With Bachchan: Deewaar (1975), Kabhi Kabhie (1976), Trishul (1978), Kaala Patthar (1979), Silsila (1981). Elsewhere: Daag, Chandni, Dilwale Dulhania Le Jayenge as producer, Veer-Zaara.</t>
        </is>
      </c>
      <c r="K27" s="19" t="inlineStr">
        <is>
          <t>Romantic melodrama, the love triangle, family obligation against desire; in the 1970s, fraternal conflict and class resentment.</t>
        </is>
      </c>
      <c r="L27" s="19" t="inlineStr">
        <is>
          <t>A director of two distinct modes: the hard, Salim–Javed-scripted urban dramas of the 1970s, and the lush romantic melodrama with which he is more commonly identified. Both are marked by unusually substantial roles for women.</t>
        </is>
      </c>
      <c r="M27" s="5" t="inlineStr">
        <is>
          <t>Six National Film Awards and eight Filmfare Awards, together with numerous honours and honorary doctorates; a statue of him stands in Interlaken, Switzerland.</t>
        </is>
      </c>
      <c r="N27" s="19" t="inlineStr">
        <is>
          <t>Founder of Yash Raj Films and one of the most influential figures in post-independence Hindi cinema, both as a director and as the builder of the industry's dominant studio.</t>
        </is>
      </c>
      <c r="O27" s="19" t="inlineStr">
        <is>
          <t>Seven films, and his article credits Deewaar (1975) with establishing Bachchan as a leading actor. It records that he directed a number of cult classics starring Shashi Kapoor and Bachchan scripted by Salim–Javed, naming Deewaar and Trishul, and says these films 'set the trend for the late-'70s and '80s, establishing Bachchan as the angry young man'. Silsila (1981) is the outlier, a romantic drama co-starring Jaya Bachchan and Rekha. After Silsila the partnership stops for nineteen years, resuming with Mohabbatein and Veer-Zaara under his banner.</t>
        </is>
      </c>
      <c r="P27" s="17" t="n">
        <v>7</v>
      </c>
      <c r="Q27" s="5" t="inlineStr">
        <is>
          <t>FILM-034; FILM-042; FILM-058; FILM-067; FILM-079; FILM-140; FILM-164</t>
        </is>
      </c>
      <c r="R27" s="5" t="inlineStr">
        <is>
          <t>Deewaar (1975)</t>
        </is>
      </c>
      <c r="S27" s="5" t="inlineStr">
        <is>
          <t>Yash Chopra directed five of these films and produced two more, and his article names Deewaar as the film that established Bachchan as a leading actor. That is the harder half of Chopra's career: Deewaar, Trishul and Kaala Patthar are Salim–Javed-scripted urban dramas about brothers, class and grievance, and they did as much as Prakash Mehra's films to fix the angry-young-man persona. The other half, the romantic melodrama for which he is generally remembered, touches Bachchan only through Kabhi Kabhie, an ensemble musical romance, and Silsila, notable for casting Jaya Bachchan and Rekha alongside him. The nineteen-year gap that follows Silsila is among the longest in this filmography, and when the association resumed it was as a producer rather than a director, with his son Aditya directing the comeback film. Chopra founded Yash Raj Films in 1970, and the company grew from a director's vehicle into the industry's dominant studio; he won six National Film Awards and eight Filmfare Awards, was admired above all for writing substantial parts for women, and has a statue in Interlaken. He directed until shortly before his death in 2012.</t>
        </is>
      </c>
      <c r="T27" s="5" t="inlineStr">
        <is>
          <t>SOURCE-606</t>
        </is>
      </c>
      <c r="U27" s="5" t="inlineStr">
        <is>
          <t>High</t>
        </is>
      </c>
    </row>
    <row r="28" ht="124" customHeight="1">
      <c r="A28" s="15" t="inlineStr">
        <is>
          <t>PERSON-027</t>
        </is>
      </c>
      <c r="B28" s="5" t="inlineStr">
        <is>
          <t>Gulzar</t>
        </is>
      </c>
      <c r="C28" s="5" t="inlineStr">
        <is>
          <t>Writer (screenplay and dialogue); lyricist, poet and director</t>
        </is>
      </c>
      <c r="D28" s="17" t="n">
        <v>1934</v>
      </c>
      <c r="E28" s="18" t="n"/>
      <c r="F28" s="5" t="inlineStr">
        <is>
          <t>1956–present</t>
        </is>
      </c>
      <c r="G28" s="5" t="inlineStr">
        <is>
          <t>Hindi cinema; Urdu literature</t>
        </is>
      </c>
      <c r="H28" s="5" t="inlineStr">
        <is>
          <t>Born Sampooran Singh Kalra on 18 August 1934 at Dina in Punjab, British India, now in Pakistan. An Urdu poet, lyricist, author, screenwriter and film director. His daughter Meghna Gulzar is also a filmmaker.</t>
        </is>
      </c>
      <c r="I28" s="5" t="inlineStr">
        <is>
          <t>Active from 1956, entering cinema as a lyricist before writing and directing.</t>
        </is>
      </c>
      <c r="J28" s="5" t="inlineStr">
        <is>
          <t>With Bachchan: Anand (1971), Guddi (1971), Bawarchi (1972), Namak Haraam (1973), Chupke Chupke (1975). Elsewhere: an enormous body of lyrics, and direction including Aandhi and Maachis.</t>
        </is>
      </c>
      <c r="K28" s="19" t="inlineStr">
        <is>
          <t>Everyday speech raised to poetry; friendship, illness and domestic comedy in his Mukherjee collaborations.</t>
        </is>
      </c>
      <c r="L28" s="19" t="inlineStr">
        <is>
          <t>A poet whose screen dialogue is unusually plain and conversational, and whose lyrics are celebrated for imagery drawn from ordinary objects and speech.</t>
        </is>
      </c>
      <c r="M28" s="5" t="inlineStr">
        <is>
          <t>The Sahitya Akademi Award (2002), the Padma Bhushan (2004), an Academy Award (2009), a Grammy Award (2010), the Dadasaheb Phalke Award (2013) and the Jnanpith Award (2024). As of 2019 he had won 36 awards in total, including five National Film Awards and twenty-two Filmfare Awards.</t>
        </is>
      </c>
      <c r="N28" s="19" t="inlineStr">
        <is>
          <t>One of the most decorated figures in Indian cinema and letters, holding the Dadasaheb Phalke and Jnanpith awards alongside an Academy Award and a Grammy.</t>
        </is>
      </c>
      <c r="O28" s="19" t="inlineStr">
        <is>
          <t>Six films, and five of them are Hrishikesh Mukherjee's — Anand, Guddi, Bawarchi, Namak Haraam and Chupke Chupke — which makes him, with Bimal Dutta, one of the writers of the middle-cinema strand of Bachchan's early career. All six fall between 1971 and 1975, before the masala period began. His article does not mention Bachchan.</t>
        </is>
      </c>
      <c r="P28" s="17" t="n">
        <v>6</v>
      </c>
      <c r="Q28" s="5" t="inlineStr">
        <is>
          <t>FILM-004; FILM-008; FILM-015; FILM-025; FILM-036; FILM-039</t>
        </is>
      </c>
      <c r="R28" s="5" t="inlineStr">
        <is>
          <t>Anand (1971)</t>
        </is>
      </c>
      <c r="S28" s="5" t="inlineStr">
        <is>
          <t>Gulzar wrote six of these films, all of them between 1971 and 1975, and five were directed by Hrishikesh Mukherjee. That concentration matters: Anand, Guddi, Bawarchi, Namak Haraam and Chupke Chupke are the films in which Bachchan worked before the angry young man existed, and Gulzar's plain, conversational dialogue is a large part of why they still play as they do. Born in Punjab in 1934 and active since 1956, he is a poet and lyricist first, and among the most decorated figures in Indian cultural life: the Sahitya Akademi Award, the Padma Bhushan, an Academy Award, a Grammy, the Dadasaheb Phalke Award and the Jnanpith, alongside five National Film Awards and twenty-two Filmfare Awards. He also directs, and his daughter Meghna Gulzar is a filmmaker. His article makes no mention of Bachchan, which is itself telling about the scale of his other work.</t>
        </is>
      </c>
      <c r="T28" s="5" t="inlineStr">
        <is>
          <t>SOURCE-607</t>
        </is>
      </c>
      <c r="U28" s="5" t="inlineStr">
        <is>
          <t>High</t>
        </is>
      </c>
    </row>
    <row r="29" ht="184" customHeight="1">
      <c r="A29" s="15" t="inlineStr">
        <is>
          <t>PERSON-028</t>
        </is>
      </c>
      <c r="B29" s="5" t="inlineStr">
        <is>
          <t>Rakesh Kumar</t>
        </is>
      </c>
      <c r="C29" s="5" t="inlineStr">
        <is>
          <t>Director; also writer and producer</t>
        </is>
      </c>
      <c r="D29" s="18" t="n"/>
      <c r="E29" s="17" t="n">
        <v>2022</v>
      </c>
      <c r="F29" s="5" t="n"/>
      <c r="G29" s="5" t="inlineStr">
        <is>
          <t>Hindi cinema</t>
        </is>
      </c>
      <c r="H29" s="5" t="inlineStr">
        <is>
          <t>A Hindi film director who died on 10 November 2022 aged 81, after a long illness with cancer. He worked as an assistant director on Prakash Mehra's Zanjeer (1973) before making his own directorial debut. No encyclopedia article exists for him; the record is obituary reporting.</t>
        </is>
      </c>
      <c r="I29" s="5" t="inlineStr">
        <is>
          <t>Directorial debut with Khoon Pasina (1977).</t>
        </is>
      </c>
      <c r="J29" s="5" t="inlineStr">
        <is>
          <t>Khoon Pasina (1977), Mr. Natwarlal (1979), Do Aur Do Paanch (1980), Yaarana (1981), Commander (1981), Kaun Jeeta Kaun Haara (1987); also Suryavanshi.</t>
        </is>
      </c>
      <c r="K29" s="19" t="inlineStr">
        <is>
          <t>Star-driven action comedy, disguise and impersonation, and male friendship.</t>
        </is>
      </c>
      <c r="L29" s="19" t="inlineStr">
        <is>
          <t>Not documented at length. Bachchan's own tribute praises 'his sense of screenplay and direction, writing and execution on the spur of the moment', which suggests an improvisatory method on set.</t>
        </is>
      </c>
      <c r="M29" s="5" t="inlineStr">
        <is>
          <t>None located.</t>
        </is>
      </c>
      <c r="N29" s="19" t="inlineStr">
        <is>
          <t>A director whose career was built almost entirely on Bachchan vehicles at the height of the actor's stardom.</t>
        </is>
      </c>
      <c r="O29" s="19" t="inlineStr">
        <is>
          <t>Six films, and every one of them stars Bachchan — an unusually complete dependence. He came up through the Prakash Mehra unit as an assistant director on Zanjeer, the film that made Bachchan a star, then directed him across Khoon Pasina, Mr. Natwarlal, Do Aur Do Paanch, Yaarana, Commander and Kaun Jeeta Kaun Haara. On his death Bachchan wrote that Kumar had left an imprint 'hard to remove or forget', citing his direction, his spur-of-the-moment writing and 'the fun times on location'.</t>
        </is>
      </c>
      <c r="P29" s="17" t="n">
        <v>6</v>
      </c>
      <c r="Q29" s="5" t="inlineStr">
        <is>
          <t>FILM-047; FILM-065; FILM-070; FILM-074; FILM-081; FILM-106</t>
        </is>
      </c>
      <c r="R29" s="5" t="inlineStr">
        <is>
          <t>Yaarana (1981)</t>
        </is>
      </c>
      <c r="S29" s="5" t="inlineStr">
        <is>
          <t>Rakesh Kumar directed six films in this filmography and all six star Bachchan, which makes his career unusually dependent on a single actor. He has no encyclopedia article and this entry rests on obituary reporting, so it is graded Medium. What that reporting establishes is a clear line of descent: he was an assistant director on Prakash Mehra's Zanjeer in 1973, the film that turned Bachchan into a star, and carried that apprenticeship into his own debut, Khoon Pasina, in 1977. Mr. Natwarlal, Do Aur Do Paanch and Yaarana followed within four years, all of them star vehicles trading on disguise, impersonation and male friendship rather than the social grievance of the Mehra films. He died in November 2022 at eighty-one after a long illness. Bachchan's public tribute is the most specific surviving description of how he worked, praising his screenplay sense and his willingness to write and execute on the spur of the moment.</t>
        </is>
      </c>
      <c r="T29" s="5" t="inlineStr">
        <is>
          <t>SOURCE-623</t>
        </is>
      </c>
      <c r="U29" s="5" t="inlineStr">
        <is>
          <t>Medium</t>
        </is>
      </c>
    </row>
    <row r="30" ht="169" customHeight="1">
      <c r="A30" s="15" t="inlineStr">
        <is>
          <t>PERSON-029</t>
        </is>
      </c>
      <c r="B30" s="5" t="inlineStr">
        <is>
          <t>Aditya Chopra</t>
        </is>
      </c>
      <c r="C30" s="5" t="inlineStr">
        <is>
          <t>Producer; also writer and director</t>
        </is>
      </c>
      <c r="D30" s="17" t="n">
        <v>1971</v>
      </c>
      <c r="E30" s="18" t="n"/>
      <c r="F30" s="5" t="inlineStr">
        <is>
          <t>1988–present</t>
        </is>
      </c>
      <c r="G30" s="5" t="inlineStr">
        <is>
          <t>Hindi cinema</t>
        </is>
      </c>
      <c r="H30" s="5" t="inlineStr">
        <is>
          <t>Born in Bombay on 21 May 1971, the son of Yash Chopra. Chairman of Yash Raj Films, which he has led since 2012. The films he has produced make him the highest-grossing Indian film producer of all time. Refused admission to the National School of Drama because of a severe stammer, he was later honoured by the Film Division of India.</t>
        </is>
      </c>
      <c r="I30" s="5" t="inlineStr">
        <is>
          <t>Directorial debut with Dilwale Dulhania Le Jayenge (1995); moved into large-scale production from 2004.</t>
        </is>
      </c>
      <c r="J30" s="5" t="inlineStr">
        <is>
          <t>With Bachchan: Mohabbatein (2000) as director, and Veer-Zaara (2004), Bunty Aur Babli (2005), Jhoom Barabar Jhoom (2007) and Thugs of Hindostan (2018) as producer.</t>
        </is>
      </c>
      <c r="K30" s="19" t="inlineStr">
        <is>
          <t>Romance and the family entertainer; from 2004, franchise-building and the star-led event film.</t>
        </is>
      </c>
      <c r="L30" s="19" t="inlineStr">
        <is>
          <t>As a producer, a studio strategist rather than an author, associated with scale, star packaging and the construction of durable franchises.</t>
        </is>
      </c>
      <c r="M30" s="5" t="inlineStr">
        <is>
          <t>Recognised by the Film Division of India; his productions have been decorated extensively.</t>
        </is>
      </c>
      <c r="N30" s="19" t="inlineStr">
        <is>
          <t>The architect of Yash Raj Films as a modern studio and, by revenue, the most successful producer in Indian cinema.</t>
        </is>
      </c>
      <c r="O30" s="19" t="inlineStr">
        <is>
          <t>Five films. The important one is Mohabbatein (2000), which he directed and which cast Bachchan as the authoritarian school principal opposed to Shah Rukh Khan's romantic idealism — the film usually treated as the start of his second career. His article names it as his next film as director after his debut and notes that it also launched his brother Uday Chopra. The other four are producer credits, ending with the costly failure of Thugs of Hindostan in 2018.</t>
        </is>
      </c>
      <c r="P30" s="17" t="n">
        <v>5</v>
      </c>
      <c r="Q30" s="5" t="inlineStr">
        <is>
          <t>FILM-140; FILM-164; FILM-168; FILM-188; FILM-239</t>
        </is>
      </c>
      <c r="R30" s="5" t="inlineStr">
        <is>
          <t>Mohabbatein (2000)</t>
        </is>
      </c>
      <c r="S30" s="5" t="inlineStr">
        <is>
          <t>Aditya Chopra directed one of these films and produced four more, and the one he directed changed the shape of Bachchan's career. Mohabbatein in 2000 cast him as Narayan Shankar, the rigid principal set against Shah Rukh Khan's romantic teacher, and it is the film conventionally treated as the beginning of his comeback — a senior antagonist rather than a leading man, which turned out to be the register the next twenty years would use. Born in 1971 and the son of Yash Chopra, Aditya had directed Dilwale Dulhania Le Jayenge at twenty-four and took over Yash Raj Films in 2012, building it into the industry's dominant studio; by revenue he is the most successful Indian producer of all time. His remaining Bachchan credits are as producer: Veer-Zaara, Bunty Aur Babli, Jhoom Barabar Jhoom and Thugs of Hindostan, the last of which lost a great deal of money.</t>
        </is>
      </c>
      <c r="T30" s="5" t="inlineStr">
        <is>
          <t>SOURCE-608</t>
        </is>
      </c>
      <c r="U30" s="5" t="inlineStr">
        <is>
          <t>High</t>
        </is>
      </c>
    </row>
    <row r="31" ht="154" customHeight="1">
      <c r="A31" s="15" t="inlineStr">
        <is>
          <t>PERSON-030</t>
        </is>
      </c>
      <c r="B31" s="5" t="inlineStr">
        <is>
          <t>B. R. Films</t>
        </is>
      </c>
      <c r="C31" s="5" t="inlineStr">
        <is>
          <t>Production banner</t>
        </is>
      </c>
      <c r="D31" s="18" t="n"/>
      <c r="E31" s="18" t="n"/>
      <c r="F31" s="5" t="inlineStr">
        <is>
          <t>1950s–2010s</t>
        </is>
      </c>
      <c r="G31" s="5" t="inlineStr">
        <is>
          <t>Hindi cinema</t>
        </is>
      </c>
      <c r="H31" s="5" t="inlineStr">
        <is>
          <t>The production banner of Baldev Raj Chopra (22 April 1914 – 5 November 2008), a prolific director and producer who pioneered work in both the Hindi film industry and television. The banner has no encyclopedia article of its own; this entry is built from the founder's article and from the film articles that name it.</t>
        </is>
      </c>
      <c r="I31" s="5" t="inlineStr">
        <is>
          <t>Established by B. R. Chopra in the 1950s.</t>
        </is>
      </c>
      <c r="J31" s="5" t="inlineStr">
        <is>
          <t>Dhool Ka Phool, Waqt, Ittefaq, Aadmi Aur Insaan, Chhoti Si Baat, The Burning Train, Aaj Ki Awaaz, Baghban, and the television series Mahabharat.</t>
        </is>
      </c>
      <c r="K31" s="19" t="inlineStr">
        <is>
          <t>Social-issue drama and the large family film; in its later years, films about the neglect of the old.</t>
        </is>
      </c>
      <c r="L31" s="19" t="inlineStr">
        <is>
          <t>A banner with a pronounced social-message tradition, carried from B. R. Chopra's own films into the later productions directed by his son Ravi Chopra.</t>
        </is>
      </c>
      <c r="M31" s="5" t="inlineStr">
        <is>
          <t>B. R. Chopra received the Padma Bhushan in 2001 and National Film Awards recognition from 1960.</t>
        </is>
      </c>
      <c r="N31" s="19" t="inlineStr">
        <is>
          <t>One of the longest-running family production houses in Hindi cinema, and the producer of the Mahabharat television series.</t>
        </is>
      </c>
      <c r="O31" s="19" t="inlineStr">
        <is>
          <t>Five films, and the distribution is striking: a single early credit on Chhoti Si Baat (1976) and then four late ones — Baghban (2003), Baabul (2006), Bhoothnath (2008) and Bhoothnath Returns (2014). The banner is therefore almost entirely a phenomenon of the comeback period, when it built films specifically around an ageing Bachchan, most obviously Baghban, whose subject is a father discarded by his children.</t>
        </is>
      </c>
      <c r="P31" s="17" t="n">
        <v>5</v>
      </c>
      <c r="Q31" s="5" t="inlineStr">
        <is>
          <t>FILM-041; FILM-153; FILM-181; FILM-195; FILM-220</t>
        </is>
      </c>
      <c r="R31" s="5" t="inlineStr">
        <is>
          <t>Baghban (2003)</t>
        </is>
      </c>
      <c r="S31" s="5" t="inlineStr">
        <is>
          <t>B. R. Films is the banner of Baldev Raj Chopra, and in this filmography it is essentially a late-career phenomenon. Chopra, born in 1914 and active from 1944 until 2006, was among the most prolific Hindi producer-directors, with a long tradition of social-issue cinema behind Dhool Ka Phool, Waqt, Ittefaq and The Burning Train, and he produced the Mahabharat television series that dominated Indian broadcasting in the late 1980s. His banner touches Bachchan only once before 2003, on Chhoti Si Baat, and then four times after, under the direction of his son Ravi Chopra. Those four films — Baghban, Baabul, Bhoothnath and Bhoothnath Returns — were built around an older Bachchan, and Baghban in particular, about parents cast aside by their grown children, became one of the defining hits of his second career. The banner has no article of its own, so this entry derives from Chopra's.</t>
        </is>
      </c>
      <c r="T31" s="5" t="inlineStr">
        <is>
          <t>SOURCE-625</t>
        </is>
      </c>
      <c r="U31" s="5" t="inlineStr">
        <is>
          <t>Medium</t>
        </is>
      </c>
    </row>
    <row r="32" ht="184" customHeight="1">
      <c r="A32" s="15" t="inlineStr">
        <is>
          <t>PERSON-031</t>
        </is>
      </c>
      <c r="B32" s="5" t="inlineStr">
        <is>
          <t>Hope Productions</t>
        </is>
      </c>
      <c r="C32" s="5" t="inlineStr">
        <is>
          <t>Production banner</t>
        </is>
      </c>
      <c r="D32" s="18" t="n"/>
      <c r="E32" s="18" t="n"/>
      <c r="F32" s="5" t="inlineStr">
        <is>
          <t>2011–present</t>
        </is>
      </c>
      <c r="G32" s="5" t="inlineStr">
        <is>
          <t>Hindi cinema</t>
        </is>
      </c>
      <c r="H32" s="5" t="inlineStr">
        <is>
          <t>An Indian production company created in 2011 with the film English Vinglish and started by the filmmakers Gauri Shinde and R. Balki, to control production of their own films, provide a platform for original content and launch new talent. It has no encyclopedia article; this entry derives from the company's own published material.</t>
        </is>
      </c>
      <c r="I32" s="5" t="inlineStr">
        <is>
          <t>First production English Vinglish (2012).</t>
        </is>
      </c>
      <c r="J32" s="5" t="inlineStr">
        <is>
          <t>English Vinglish (2012), Shamitabh (2015), Ki &amp; Ka (2016), Pad Man (2018), Chup: Revenge of the Artist (2022).</t>
        </is>
      </c>
      <c r="K32" s="19" t="inlineStr">
        <is>
          <t>Mid-budget, concept-driven films on domestic and social subjects — a housewife learning English, a house-husband, menstrual hygiene.</t>
        </is>
      </c>
      <c r="L32" s="19" t="inlineStr">
        <is>
          <t>A filmmaker-owned banner rather than a studio, existing to produce the work of its two founders, which gives its output an unusually consistent register.</t>
        </is>
      </c>
      <c r="M32" s="5" t="inlineStr">
        <is>
          <t>Pad Man won the National Film Award for Best Film on Other Social Issues.</t>
        </is>
      </c>
      <c r="N32" s="19" t="inlineStr">
        <is>
          <t>A clear example of the director-owned production company that became common in Hindi cinema after 2010, funding mid-budget films outside the studio system.</t>
        </is>
      </c>
      <c r="O32" s="19" t="inlineStr">
        <is>
          <t>Five films, all of them R. Balki projects, which makes the banner effectively an extension of that relationship rather than an independent one. Bachchan's involvement varies sharply across them: a single-scene appearance as himself in English Vinglish, a co-lead in Shamitabh, a plot-turning cameo with Jaya Bachchan in Ki &amp; Ka, narration in Pad Man and a cameo in Chup. Its founding production, English Vinglish, was produced by R. Balki, Rakesh Jhunjhunwala, Sunil Lulla and R. K. Damani.</t>
        </is>
      </c>
      <c r="P32" s="17" t="n">
        <v>5</v>
      </c>
      <c r="Q32" s="5" t="inlineStr">
        <is>
          <t>FILM-213; FILM-223; FILM-227; FILM-236; FILM-252</t>
        </is>
      </c>
      <c r="R32" s="5" t="inlineStr">
        <is>
          <t>English Vinglish (2012)</t>
        </is>
      </c>
      <c r="S32" s="5" t="inlineStr">
        <is>
          <t>Hope Productions was set up in 2011 by Gauri Shinde and R. Balki to produce their own films, and five of its titles appear in this filmography. It belongs to a pattern that became common in Hindi cinema after 2010: the filmmaker-owned banner making mid-budget, concept-driven films outside the studios, funded by a small group of individual investors — in this case Rakesh Jhunjhunwala, Sunil Lulla and R. K. Damani alongside Balki himself. Its subjects are domestic and social rather than spectacular: a housewife humiliated by her poor English, a man who keeps house while his wife works, an inventor of cheap sanitary pads. Bachchan's presence across the five is deliberately uneven, running from a single scene as himself in English Vinglish through a full co-lead in Shamitabh to narration in Pad Man. The banner has no encyclopedia article, so this entry rests on its own published material and is graded Medium.</t>
        </is>
      </c>
      <c r="T32" s="5" t="inlineStr">
        <is>
          <t>SOURCE-624</t>
        </is>
      </c>
      <c r="U32" s="5" t="inlineStr">
        <is>
          <t>Medium</t>
        </is>
      </c>
    </row>
    <row r="33" ht="139" customHeight="1">
      <c r="A33" s="15" t="inlineStr">
        <is>
          <t>PERSON-032</t>
        </is>
      </c>
      <c r="B33" s="5" t="inlineStr">
        <is>
          <t>Rakesh Jhunjhunwala</t>
        </is>
      </c>
      <c r="C33" s="5" t="inlineStr">
        <is>
          <t>Producer (financier)</t>
        </is>
      </c>
      <c r="D33" s="17" t="n">
        <v>1960</v>
      </c>
      <c r="E33" s="17" t="n">
        <v>2022</v>
      </c>
      <c r="F33" s="5" t="inlineStr">
        <is>
          <t>1985–2022</t>
        </is>
      </c>
      <c r="G33" s="5" t="inlineStr">
        <is>
          <t>Indian finance; Hindi cinema as an investor</t>
        </is>
      </c>
      <c r="H33" s="5" t="inlineStr">
        <is>
          <t>Born Rakesh Radheyshyam Jhunjhunwala on 5 July 1960; died in Mumbai on 14 August 2022. A billionaire investor, stock trader and chartered accountant who began investing in 1985 and was a partner in his own asset management firm, Rare Enterprises. At his death he was among the several hundred richest people in the world.</t>
        </is>
      </c>
      <c r="I33" s="5" t="inlineStr">
        <is>
          <t>Entered film production through Hope Productions and English Vinglish (2012).</t>
        </is>
      </c>
      <c r="J33" s="5" t="inlineStr">
        <is>
          <t>English Vinglish (2012), Shamitabh (2015), Ki &amp; Ka (2016), Chup: Revenge of the Artist (2022), Ghoomer (2023).</t>
        </is>
      </c>
      <c r="K33" s="19" t="inlineStr">
        <is>
          <t>Mid-budget films by a single filmmaker, R. Balki.</t>
        </is>
      </c>
      <c r="L33" s="19" t="inlineStr">
        <is>
          <t>Not a creative producer. His role was financial, and the consistency of his credits reflects a personal backing of Balki rather than any production strategy.</t>
        </is>
      </c>
      <c r="M33" s="5" t="inlineStr">
        <is>
          <t>Awarded the Padma Shri in 2023, after his death.</t>
        </is>
      </c>
      <c r="N33" s="19" t="inlineStr">
        <is>
          <t>Significant primarily in Indian finance rather than cinema; his film credits illustrate the entry of private investor capital into mid-budget Hindi production in the 2010s.</t>
        </is>
      </c>
      <c r="O33" s="19" t="inlineStr">
        <is>
          <t>Five films, all of them Hope Productions titles directed or produced by R. Balki. He is an investor rather than a filmmaker, and there is no evidence of a working relationship with Bachchan himself; the credits arise from his backing of Balki's banner. Ghoomer (2023) was released after his death. His article does not mention Bachchan.</t>
        </is>
      </c>
      <c r="P33" s="17" t="n">
        <v>5</v>
      </c>
      <c r="Q33" s="5" t="inlineStr">
        <is>
          <t>FILM-213; FILM-223; FILM-227; FILM-252; FILM-255</t>
        </is>
      </c>
      <c r="R33" s="5" t="inlineStr">
        <is>
          <t>English Vinglish (2012)</t>
        </is>
      </c>
      <c r="S33" s="5" t="inlineStr">
        <is>
          <t>Rakesh Jhunjhunwala is credited as a producer on five films here, and he was not a film person at all. A chartered accountant who began investing in 1985 and built one of India's largest private fortunes through his firm Rare Enterprises, he came into cinema as a backer of Hope Productions, the banner R. Balki and Gauri Shinde founded in 2011. All five of his credits are Balki projects — English Vinglish, Shamitabh, Ki &amp; Ka, Chup and Ghoomer — and the pattern indicates personal support for one filmmaker rather than a production strategy. His presence is nonetheless worth recording, because it illustrates how mid-budget Hindi films of the 2010s were financed once individual investor capital began substituting for studio money. He died in Mumbai in August 2022, aged sixty-two, and was awarded the Padma Shri the following year; Ghoomer was released posthumously.</t>
        </is>
      </c>
      <c r="T33" s="5" t="inlineStr">
        <is>
          <t>SOURCE-609</t>
        </is>
      </c>
      <c r="U33" s="5" t="inlineStr">
        <is>
          <t>High</t>
        </is>
      </c>
    </row>
    <row r="34" ht="154" customHeight="1">
      <c r="A34" s="15" t="inlineStr">
        <is>
          <t>PERSON-033</t>
        </is>
      </c>
      <c r="B34" s="5" t="inlineStr">
        <is>
          <t>Robin Bhatt</t>
        </is>
      </c>
      <c r="C34" s="5" t="inlineStr">
        <is>
          <t>Writer (screenplay)</t>
        </is>
      </c>
      <c r="D34" s="18" t="n"/>
      <c r="E34" s="18" t="n"/>
      <c r="F34" s="5" t="inlineStr">
        <is>
          <t>1990–present</t>
        </is>
      </c>
      <c r="G34" s="5" t="inlineStr">
        <is>
          <t>Hindi cinema</t>
        </is>
      </c>
      <c r="H34" s="5" t="inlineStr">
        <is>
          <t>An Indian screenwriter working in Hindi films, born in Mumbai. He is the elder half-brother of Mahesh Bhatt and Mukesh Bhatt and the son of the filmmaker Nanabhai Bhatt, and has written extensively for Bhatt Productions. He has also worked as an actor and as an assistant.</t>
        </is>
      </c>
      <c r="I34" s="5" t="inlineStr">
        <is>
          <t>Debut as writer with Aashiqui (1990).</t>
        </is>
      </c>
      <c r="J34" s="5" t="inlineStr">
        <is>
          <t>Baazigar, for which he won an award; with Bachchan, Major Saab (1998), Ek Rishtaa: The Bond of Love (2001), Hum Kisise Kum Nahin (2002), Aetbaar (2004) and Krrish 3 (2013).</t>
        </is>
      </c>
      <c r="K34" s="19" t="inlineStr">
        <is>
          <t>Commercial thrillers and family dramas, frequently for the Bhatt family's productions.</t>
        </is>
      </c>
      <c r="L34" s="19" t="inlineStr">
        <is>
          <t>A commercial screenwriter working to established genre templates, usually as part of a writing team rather than as a sole author.</t>
        </is>
      </c>
      <c r="M34" s="5" t="inlineStr">
        <is>
          <t>Nominated three times and won for Baazigar; honoured with a Lifetime Achievement Award at the Jaipur International Film Festival in 2019.</t>
        </is>
      </c>
      <c r="N34" s="19" t="inlineStr">
        <is>
          <t>A consistently employed mainstream screenwriter across three decades, closely associated with the Bhatt family's output.</t>
        </is>
      </c>
      <c r="O34" s="19" t="inlineStr">
        <is>
          <t>Five films between 1998 and 2013, covering the period in which Bachchan moved from the failing ABCL vehicles into ensemble and supporting work. They are a mixed group — the ABCL production Major Saab, the family drama Ek Rishtaa, the comedy Hum Kisise Kum Nahin, the thriller Aetbaar and the superhero film Krrish 3, in which Bachchan only narrates. His article does not mention Bachchan.</t>
        </is>
      </c>
      <c r="P34" s="17" t="n">
        <v>5</v>
      </c>
      <c r="Q34" s="5" t="inlineStr">
        <is>
          <t>FILM-131; FILM-141; FILM-146; FILM-156; FILM-218</t>
        </is>
      </c>
      <c r="R34" s="5" t="inlineStr">
        <is>
          <t>Major Saab (1998)</t>
        </is>
      </c>
      <c r="S34" s="5" t="inlineStr">
        <is>
          <t>Robin Bhatt wrote five films in this filmography, spread across the difficult transition years between Bachchan's failed production company and his re-establishment as a character actor. The elder half-brother of Mahesh and Mukesh Bhatt and son of the filmmaker Nanabhai Bhatt, he made his debut as a writer with Aashiqui in 1990 and has worked steadily since, mostly on commercial thrillers and family dramas and often for the family firm. His award came for Baazigar, and he received a lifetime achievement award at the Jaipur International Film Festival in 2019. His Bachchan credits are notably varied in kind rather than in method: Major Saab, made by Bachchan's own company; the family drama Ek Rishtaa; the comedy Hum Kisise Kum Nahin; the thriller Aetbaar; and Krrish 3, where Bachchan supplies only the opening narration. His article makes no reference to the actor.</t>
        </is>
      </c>
      <c r="T34" s="5" t="inlineStr">
        <is>
          <t>SOURCE-610</t>
        </is>
      </c>
      <c r="U34" s="5" t="inlineStr">
        <is>
          <t>High</t>
        </is>
      </c>
    </row>
    <row r="35" ht="124" customHeight="1">
      <c r="A35" s="15" t="inlineStr">
        <is>
          <t>PERSON-034</t>
        </is>
      </c>
      <c r="B35" s="5" t="inlineStr">
        <is>
          <t>Sachin Bhowmick</t>
        </is>
      </c>
      <c r="C35" s="5" t="inlineStr">
        <is>
          <t>Writer (story and screenplay); also director</t>
        </is>
      </c>
      <c r="D35" s="17" t="n">
        <v>1930</v>
      </c>
      <c r="E35" s="17" t="n">
        <v>2011</v>
      </c>
      <c r="F35" s="5" t="inlineStr">
        <is>
          <t>1958–2008</t>
        </is>
      </c>
      <c r="G35" s="5" t="inlineStr">
        <is>
          <t>Hindi cinema</t>
        </is>
      </c>
      <c r="H35" s="5" t="inlineStr">
        <is>
          <t>Born in Calcutta on 17 July 1930; died in Mumbai on 12 April 2011. He wrote stories or screenplays for more than ninety-four films, directed the romantic black comedy Raja Rani (1973), and contributed regularly to Ultorath, a Bengali magazine on cinema. His surname is also transliterated Bhaumick.</t>
        </is>
      </c>
      <c r="I35" s="5" t="inlineStr">
        <is>
          <t>Active from 1958, establishing himself as a story writer through the 1960s.</t>
        </is>
      </c>
      <c r="J35" s="5" t="inlineStr">
        <is>
          <t>Brahmachari, Aradhana and Pehchan, all recognised at the Filmfare Awards; with Bachchan, Dost (1974), Gol Maal (1979), Do Aur Do Paanch (1980), Bemisal (1982) and Nastik (1983).</t>
        </is>
      </c>
      <c r="K35" s="19" t="inlineStr">
        <is>
          <t>Romantic and family drama premises; he was a story man above all, supplying the situation that other writers developed.</t>
        </is>
      </c>
      <c r="L35" s="19" t="inlineStr">
        <is>
          <t>A specialist in story rather than dialogue or screenplay, repeatedly hired by particular directors for the underlying premise; his article lists long associations with J. Om Prakash, Subhash Ghai, Rakesh Roshan, Nasir Hussain, Hrishikesh Mukherjee and Pramod Chakravorty.</t>
        </is>
      </c>
      <c r="M35" s="5" t="inlineStr">
        <is>
          <t>The Filmfare Best Story Award for Brahmachari in 1968, with further nominations for Aradhana (1969) and Pehchan (1970).</t>
        </is>
      </c>
      <c r="N35" s="19" t="inlineStr">
        <is>
          <t>One of the most prolific story writers of Hindi cinema across five decades, with more than ninety films to his name.</t>
        </is>
      </c>
      <c r="O35" s="19" t="inlineStr">
        <is>
          <t>Five films clustered tightly between 1974 and 1983 — Dost, Gol Maal, Do Aur Do Paanch, Bemisal and Nastik. Two of them, Gol Maal and Bemisal, are Hrishikesh Mukherjee films, and his article lists Mukherjee among the directors he worked for repeatedly. His article does not mention Bachchan.</t>
        </is>
      </c>
      <c r="P35" s="17" t="n">
        <v>5</v>
      </c>
      <c r="Q35" s="5" t="inlineStr">
        <is>
          <t>FILM-028; FILM-063; FILM-070; FILM-084; FILM-090</t>
        </is>
      </c>
      <c r="R35" s="5" t="inlineStr">
        <is>
          <t>Bemisal (1982)</t>
        </is>
      </c>
      <c r="S35" s="5" t="inlineStr">
        <is>
          <t>Sachin Bhowmick supplied the stories for five Bachchan films in a tight run between 1974 and 1983. Born in Calcutta in 1930, he wrote for more than ninety-four films over half a century and was a story man rather than a dialogue or screenplay writer — the person hired to provide the underlying premise that others would then build out. His article records long-standing associations with J. Om Prakash, Subhash Ghai, Rakesh Roshan, Nasir Hussain, Pramod Chakravorty and Hrishikesh Mukherjee, and it is through Mukherjee that two of his Bachchan films, Gol Maal and Bemisal, arrive. He won the Filmfare Best Story Award for Brahmachari in 1968 and was nominated for Aradhana and Pehchan, and he directed one film himself, Raja Rani, in 1973. He also wrote regularly for the Bengali cinema magazine Ultorath. He died in Mumbai in 2011.</t>
        </is>
      </c>
      <c r="T35" s="5" t="inlineStr">
        <is>
          <t>SOURCE-611</t>
        </is>
      </c>
      <c r="U35" s="5" t="inlineStr">
        <is>
          <t>High</t>
        </is>
      </c>
    </row>
    <row r="36" ht="169" customHeight="1">
      <c r="A36" s="15" t="inlineStr">
        <is>
          <t>PERSON-035</t>
        </is>
      </c>
      <c r="B36" s="5" t="inlineStr">
        <is>
          <t>Santosh Saroj</t>
        </is>
      </c>
      <c r="C36" s="5" t="inlineStr">
        <is>
          <t>Writer (screenplay and dialogue); also director</t>
        </is>
      </c>
      <c r="D36" s="18" t="n"/>
      <c r="E36" s="18" t="n"/>
      <c r="F36" s="5" t="n"/>
      <c r="G36" s="5" t="inlineStr">
        <is>
          <t>Hindi cinema</t>
        </is>
      </c>
      <c r="H36" s="5" t="inlineStr">
        <is>
          <t>An Indian screenwriter and dialogue writer whose article is brief and largely a filmography. He worked as an assistant director on Mausam (1975) and Raaste Ka Patthar before writing, and directed two films himself, Waqt Waqt Ki Baat and Pyar Mein Sauda Nahin. No birth or death dates are recorded.</t>
        </is>
      </c>
      <c r="I36" s="5" t="inlineStr">
        <is>
          <t>Credited as a screenwriter from 1981, on Kaalia and Bulundi; his last writing credit was Sirf (2008).</t>
        </is>
      </c>
      <c r="J36" s="5" t="inlineStr">
        <is>
          <t>His article names Agneepath (1990), Shahenshah (1988) and Major Saab (1998) as the films he is best known for — all three Bachchan films.</t>
        </is>
      </c>
      <c r="K36" s="19" t="inlineStr">
        <is>
          <t>Vengeance narratives and the vigilante hero of late-1980s Hindi cinema.</t>
        </is>
      </c>
      <c r="L36" s="19" t="inlineStr">
        <is>
          <t>Not documented. His credits are for screenplay and dialogue on hard-edged action vehicles, the register that succeeded the masala film.</t>
        </is>
      </c>
      <c r="M36" s="5" t="inlineStr">
        <is>
          <t>None recorded.</t>
        </is>
      </c>
      <c r="N36" s="19" t="inlineStr">
        <is>
          <t>A writer of the late-1980s Bachchan vigilante cycle, the phase between the masala period and the actor's withdrawal from the screen.</t>
        </is>
      </c>
      <c r="O36" s="19" t="inlineStr">
        <is>
          <t>Five films, and the connection is closer than the number suggests: all three of the films his own article names as his best known — Shahenshah, Agneepath and Major Saab — are Bachchan vehicles, so his public reputation rests almost entirely on this collaboration. He had also worked as an assistant director on the earlier Bachchan film Raaste Ka Patthar. The five run from Shahenshah (1988) to Major Saab (1998), spanning the actor's decline and first attempted comeback.</t>
        </is>
      </c>
      <c r="P36" s="17" t="n">
        <v>5</v>
      </c>
      <c r="Q36" s="5" t="inlineStr">
        <is>
          <t>FILM-107; FILM-116; FILM-118; FILM-123; FILM-131</t>
        </is>
      </c>
      <c r="R36" s="5" t="inlineStr">
        <is>
          <t>Agneepath (1990)</t>
        </is>
      </c>
      <c r="S36" s="5" t="inlineStr">
        <is>
          <t>Santosh Saroj wrote five Bachchan films, and his article's own summary of his career names three of them as the work he is best known for: Shahenshah, Agneepath and Major Saab. That is an unusually complete identification of a writer with one actor. He came up as an assistant director, including on the 1972 Bachchan film Raaste Ka Patthar, began writing screenplays around 1981 with Kaalia and Bulundi, and directed two films of his own. His Bachchan run belongs to the vigilante cycle of the late 1980s and early 1990s — Shahenshah, Agneepath, Aaj Ka Arjun and Khuda Gawah — the harder, more vengeful register that followed the collapse of the masala formula, and it ends with Major Saab in 1998, one of the films Bachchan's own company produced during its slide into bankruptcy. No biographical detail beyond his filmography could be located, so the entry is graded Medium.</t>
        </is>
      </c>
      <c r="T36" s="5" t="inlineStr">
        <is>
          <t>SOURCE-612</t>
        </is>
      </c>
      <c r="U36" s="5" t="inlineStr">
        <is>
          <t>Medium</t>
        </is>
      </c>
    </row>
    <row r="37" ht="139" customHeight="1">
      <c r="A37" s="15" t="inlineStr">
        <is>
          <t>PERSON-036</t>
        </is>
      </c>
      <c r="B37" s="5" t="inlineStr">
        <is>
          <t>Shantanu Moitra</t>
        </is>
      </c>
      <c r="C37" s="5" t="inlineStr">
        <is>
          <t>Song composer and background-score composer</t>
        </is>
      </c>
      <c r="D37" s="17" t="n">
        <v>1968</v>
      </c>
      <c r="E37" s="18" t="n"/>
      <c r="F37" s="5" t="inlineStr">
        <is>
          <t>1995–present</t>
        </is>
      </c>
      <c r="G37" s="5" t="inlineStr">
        <is>
          <t>Hindi cinema</t>
        </is>
      </c>
      <c r="H37" s="5" t="inlineStr">
        <is>
          <t>Born in Lucknow on 22 January 1968. A pianist and composer who works in film and in independent music, he is known for the scores of Parineeta (2005), Hazaaron Khwaishein Aisi (2005), Lage Raho Munnabhai (2006) and 3 Idiots (2009), and for the private albums Mann ke Manjeere and Ab ke Saawan, sung by Shubha Mudgal.</t>
        </is>
      </c>
      <c r="I37" s="5" t="inlineStr">
        <is>
          <t>Active from 1995, initially outside film, before establishing himself with Parineeta in 2005.</t>
        </is>
      </c>
      <c r="J37" s="5" t="inlineStr">
        <is>
          <t>With Bachchan: Parineeta (2005), Eklavya: The Royal Guard (2007), Wazir (2016), Pink (2016), Gulabo Sitabo (2020). Elsewhere: Lage Raho Munnabhai, 3 Idiots.</t>
        </is>
      </c>
      <c r="K37" s="19" t="inlineStr">
        <is>
          <t>Restrained scoring for literary adaptation and social drama; the song used sparingly rather than as set piece.</t>
        </is>
      </c>
      <c r="L37" s="19" t="inlineStr">
        <is>
          <t>A composer associated with understated, melodically spare work that supports rather than interrupts the drama, which has made him the standard choice for prestige and issue-driven Hindi films.</t>
        </is>
      </c>
      <c r="M37" s="5" t="inlineStr">
        <is>
          <t>The National Film Award for Best Music Direction (Background Score) for Na Bangaaru Talli in 2014.</t>
        </is>
      </c>
      <c r="N37" s="19" t="inlineStr">
        <is>
          <t>The leading composer of the Hindi prestige film of the 2000s and 2010s, in a period when such films increasingly avoided conventional song sequences.</t>
        </is>
      </c>
      <c r="O37" s="19" t="inlineStr">
        <is>
          <t>Five films, and they are the most consistently serious group any composer here is attached to: Parineeta, Eklavya, Wazir, Pink and Gulabo Sitabo. Every one is a prestige or issue-led production rather than a commercial vehicle, which makes him the musical signature of Bachchan's late critical reputation rather than of his stardom. His article does not mention Bachchan.</t>
        </is>
      </c>
      <c r="P37" s="17" t="n">
        <v>5</v>
      </c>
      <c r="Q37" s="5" t="inlineStr">
        <is>
          <t>FILM-169; FILM-183; FILM-226; FILM-229; FILM-245</t>
        </is>
      </c>
      <c r="R37" s="5" t="inlineStr">
        <is>
          <t>Pink (2016)</t>
        </is>
      </c>
      <c r="S37" s="5" t="inlineStr">
        <is>
          <t>Shantanu Moitra scored five films in this filmography, and the group is unusually coherent: Parineeta, Eklavya, Wazir, Pink and Gulabo Sitabo are all prestige productions, and none of them is a star vehicle. Born in Lucknow in 1968 and active from 1995, he came to film relatively late, by way of independent albums with Shubha Mudgal, and established himself with Parineeta in 2005. His reputation rests on restraint — melodically spare writing that supports the drama instead of interrupting it — which is precisely what made him the obvious choice for the kind of film Bachchan increasingly wanted to make after 2005. Pink, in which he plays a retired lawyer arguing a consent case, is the clearest instance: a film with almost no room for conventional songs, where the score carries the tension. He won the National Film Award for Best Background Score for the Telugu film Na Bangaaru Talli in 2014.</t>
        </is>
      </c>
      <c r="T37" s="5" t="inlineStr">
        <is>
          <t>SOURCE-613</t>
        </is>
      </c>
      <c r="U37" s="5" t="inlineStr">
        <is>
          <t>High</t>
        </is>
      </c>
    </row>
    <row r="38" ht="154" customHeight="1">
      <c r="A38" s="15" t="inlineStr">
        <is>
          <t>PERSON-037</t>
        </is>
      </c>
      <c r="B38" s="5" t="inlineStr">
        <is>
          <t>Sunil Lulla</t>
        </is>
      </c>
      <c r="C38" s="5" t="inlineStr">
        <is>
          <t>Producer (studio executive)</t>
        </is>
      </c>
      <c r="D38" s="18" t="n"/>
      <c r="E38" s="18" t="n"/>
      <c r="F38" s="5" t="n"/>
      <c r="G38" s="5" t="inlineStr">
        <is>
          <t>Hindi cinema; film distribution</t>
        </is>
      </c>
      <c r="H38" s="5" t="inlineStr">
        <is>
          <t>Executive Vice Chairman and Managing Director of Eros International Media Ltd, with a bachelor's degree in commerce from the University of Mumbai and more than twenty years in the media industry. He served as a director of Eros from 2005 and was appointed Vice Chairman and Managing Director of Eros India in February 2010. He is the brother of Kishore Lulla and is married to the filmmaker Krishika Lulla. No encyclopedia article exists for him and no birth year was located.</t>
        </is>
      </c>
      <c r="I38" s="5" t="inlineStr">
        <is>
          <t>No debut record located; his earliest credit in this filmography is Aladin (2009).</t>
        </is>
      </c>
      <c r="J38" s="5" t="inlineStr">
        <is>
          <t>Vicky Donor, English Vinglish and Ra.One are the films he is most often associated with as a producer.</t>
        </is>
      </c>
      <c r="K38" s="19" t="inlineStr">
        <is>
          <t>Studio-backed mid-budget Hindi films, and distribution through Eros International.</t>
        </is>
      </c>
      <c r="L38" s="19" t="inlineStr">
        <is>
          <t>A distributor and studio executive rather than a creative producer; his credits reflect Eros's financing and distribution role and his personal participation in Hope Productions.</t>
        </is>
      </c>
      <c r="M38" s="5" t="inlineStr">
        <is>
          <t>None located.</t>
        </is>
      </c>
      <c r="N38" s="19" t="inlineStr">
        <is>
          <t>Significant as an executive of Eros International, one of the principal distributors of Hindi cinema in the 2000s and 2010s, rather than as a creative figure.</t>
        </is>
      </c>
      <c r="O38" s="19" t="inlineStr">
        <is>
          <t>Five films between 2009 and 2016. Three of them — English Vinglish, Shamitabh and Ki &amp; Ka — are Hope Productions titles, on which he is one of the individual producers alongside R. Balki, Rakesh Jhunjhunwala and R. K. Damani; the other two, Aladin and Kochadaiiyaan, come through Eros. There is no evidence of a direct working relationship with Bachchan, and the credits arise from the financing structure of the films.</t>
        </is>
      </c>
      <c r="P38" s="17" t="n">
        <v>5</v>
      </c>
      <c r="Q38" s="5" t="inlineStr">
        <is>
          <t>FILM-200; FILM-213; FILM-222; FILM-223; FILM-227</t>
        </is>
      </c>
      <c r="R38" s="5" t="inlineStr">
        <is>
          <t>English Vinglish (2012)</t>
        </is>
      </c>
      <c r="S38" s="5" t="inlineStr">
        <is>
          <t>Sunil Lulla is credited as a producer on five films in this filmography, and he is an executive rather than a filmmaker. As Executive Vice Chairman and Managing Director of Eros International Media, he was a central figure in one of the main distribution businesses in Hindi cinema through the 2000s and 2010s, having joined the board in 2005 and taken the managing directorship of Eros India in 2010. His film credits divide accordingly: Aladin and the Tamil Kochadaiiyaan arrive through Eros, while English Vinglish, Shamitabh and Ki &amp; Ka are Hope Productions titles on which he is one of four named individual producers alongside R. Balki, Rakesh Jhunjhunwala and R. K. Damani. He is the brother of Kishore Lulla and married to the filmmaker Krishika Lulla. No encyclopedia article exists for him and no birth year could be established, so this entry rests on a search summary and is graded Low.</t>
        </is>
      </c>
      <c r="T38" s="5" t="inlineStr">
        <is>
          <t>SOURCE-627</t>
        </is>
      </c>
      <c r="U38" s="5" t="inlineStr">
        <is>
          <t>Low</t>
        </is>
      </c>
    </row>
    <row r="39" ht="139" customHeight="1">
      <c r="A39" s="15" t="inlineStr">
        <is>
          <t>PERSON-038</t>
        </is>
      </c>
      <c r="B39" s="5" t="inlineStr">
        <is>
          <t>A. R. Rahman</t>
        </is>
      </c>
      <c r="C39" s="5" t="inlineStr">
        <is>
          <t>Song composer (music director)</t>
        </is>
      </c>
      <c r="D39" s="17" t="n">
        <v>1967</v>
      </c>
      <c r="E39" s="18" t="n"/>
      <c r="F39" s="5" t="inlineStr">
        <is>
          <t>1992–present</t>
        </is>
      </c>
      <c r="G39" s="5" t="inlineStr">
        <is>
          <t>Tamil and Hindi cinema; international film</t>
        </is>
      </c>
      <c r="H39" s="5" t="inlineStr">
        <is>
          <t>Born A. S. Dileep Kumar in Madras on 6 January 1967, the son of the composer R. K. Shekhar; he later converted to Islam and took the name Allah Rakha Rahman. A composer, record producer, singer, songwriter and multi-instrumentalist who studied classical music at Trinity Laban, he works predominantly in Tamil and Hindi cinema with occasional international projects.</t>
        </is>
      </c>
      <c r="I39" s="5" t="inlineStr">
        <is>
          <t>Began composing for film in 1992.</t>
        </is>
      </c>
      <c r="J39" s="5" t="inlineStr">
        <is>
          <t>With Bachchan: Lagaan (2001), Jodhaa Akbar (2008), Delhi-6 (2009), Kochadaiiyaan (2014).</t>
        </is>
      </c>
      <c r="K39" s="19" t="inlineStr">
        <is>
          <t>Large-scale period and historical scoring alongside intimate contemporary work; a persistent blending of Indian classical, Sufi and electronic idioms.</t>
        </is>
      </c>
      <c r="L39" s="19" t="inlineStr">
        <is>
          <t>A composer who rebuilt the Indian film soundtrack around layered studio production and non-film vocal traditions, and who is unusually associated with the album as a form rather than the individual song.</t>
        </is>
      </c>
      <c r="M39" s="5" t="inlineStr">
        <is>
          <t>Seven National Film Awards, two Academy Awards, two Grammy Awards, a BAFTA Award, a Golden Globe Award, seven Tamil Nadu State Film Awards, fifteen Filmfare Awards, sixteen Filmfare Awards South, and the Kalaimamani from the Government of Tamil Nadu.</t>
        </is>
      </c>
      <c r="N39" s="19" t="inlineStr">
        <is>
          <t>The most internationally decorated Indian film composer, and the figure most responsible for the reorientation of the Indian film soundtrack after the 1990s.</t>
        </is>
      </c>
      <c r="O39" s="19" t="inlineStr">
        <is>
          <t>Four films, a slight connection given the stature of both figures, and a late one: Lagaan (2001), Jodhaa Akbar (2008), Delhi-6 (2009) and the Tamil Kochadaiiyaan (2014). They are all large-scale productions by other directors in which Bachchan's involvement is limited rather than central. Neither article mentions the other.</t>
        </is>
      </c>
      <c r="P39" s="17" t="n">
        <v>4</v>
      </c>
      <c r="Q39" s="5" t="inlineStr">
        <is>
          <t>FILM-142; FILM-193; FILM-198; FILM-222</t>
        </is>
      </c>
      <c r="R39" s="5" t="inlineStr">
        <is>
          <t>Lagaan (2001)</t>
        </is>
      </c>
      <c r="S39" s="5" t="inlineStr">
        <is>
          <t>A. R. Rahman appears on four films in this filmography, which is fewer than his stature might suggest and reflects the fact that their careers ran largely in parallel rather than together. Born in Madras in 1967 to the composer R. K. Shekhar and trained in classical music at Trinity Laban, he began scoring films in 1992 and reorganised the Indian film soundtrack around studio layering, Sufi and classical vocal traditions and the album as a coherent form. He is the most decorated Indian composer by a wide margin, holding seven National Film Awards, two Academy Awards, two Grammys, a BAFTA and a Golden Globe. His four points of contact with Bachchan — Lagaan, Jodhaa Akbar, Delhi-6 and the Tamil Kochadaiiyaan — are all large productions directed by others, spread between 2001 and 2014, in which Bachchan's involvement is limited rather than central. Neither his article nor Bachchan's records any association between them.</t>
        </is>
      </c>
      <c r="T39" s="5" t="inlineStr">
        <is>
          <t>SOURCE-614</t>
        </is>
      </c>
      <c r="U39" s="5" t="inlineStr">
        <is>
          <t>High</t>
        </is>
      </c>
    </row>
    <row r="40" ht="184" customHeight="1">
      <c r="A40" s="15" t="inlineStr">
        <is>
          <t>PERSON-039</t>
        </is>
      </c>
      <c r="B40" s="5" t="inlineStr">
        <is>
          <t>Abhishek Bachchan</t>
        </is>
      </c>
      <c r="C40" s="5" t="inlineStr">
        <is>
          <t>Producer; also an actor</t>
        </is>
      </c>
      <c r="D40" s="17" t="n">
        <v>1976</v>
      </c>
      <c r="E40" s="18" t="n"/>
      <c r="F40" s="5" t="inlineStr">
        <is>
          <t>2000–present</t>
        </is>
      </c>
      <c r="G40" s="5" t="inlineStr">
        <is>
          <t>Hindi cinema</t>
        </is>
      </c>
      <c r="H40" s="5" t="inlineStr">
        <is>
          <t>Born Abhishek Amitabh Bachchan in Bombay on 5 February 1976, the son of Amitabh Bachchan and Jaya Bachchan. An actor, film producer and voice artist, he made his debut with Refugee (2000), followed by a dozen unsuccessful films before establishing himself. He is married to the actress Aishwarya Rai, with whom he has a daughter.</t>
        </is>
      </c>
      <c r="I40" s="5" t="inlineStr">
        <is>
          <t>Acting debut Refugee (2000); his first producer credit in this filmography is Paa (2009).</t>
        </is>
      </c>
      <c r="J40" s="5" t="inlineStr">
        <is>
          <t>As producer: Paa (2009), Bbuddah... Hoga Terra Baap (2011), Shamitabh (2015), Ghoomer (2023). As an actor: Yuva, Sarkar, Dhoom 2, Guru, Bol Bachchan, Ghoomer.</t>
        </is>
      </c>
      <c r="K40" s="19" t="inlineStr">
        <is>
          <t>As a producer, films built around his father, or around his own smaller-scale later performances.</t>
        </is>
      </c>
      <c r="L40" s="19" t="inlineStr">
        <is>
          <t>A producer working within the family company rather than an independent one, backing projects that give either his father or himself a substantial part.</t>
        </is>
      </c>
      <c r="M40" s="5" t="inlineStr">
        <is>
          <t>Four Filmfare Awards, including the Best Supporting Actor award three years running for Yuva (2004), Sarkar (2005) and Kabhi Alvida Naa Kehna (2006) — a run matched only by Dilip Kumar. He won the National Film Award for Best Hindi Feature Film as the producer of Paa (2009).</t>
        </is>
      </c>
      <c r="N40" s="19" t="inlineStr">
        <is>
          <t>Recorded here as a producer; his own acting career lies outside the scope of this sheet.</t>
        </is>
      </c>
      <c r="O40" s="19" t="inlineStr">
        <is>
          <t>Four producer credits, and the relationship is familial before it is professional: he is Bachchan's son. The most striking of the four is Paa (2009), which he produced and in which he played the father of a child with progeria played by Bachchan — an inversion of their real relationship — and for which he won the National Film Award for Best Hindi Feature Film. He also acted opposite his father in several films recorded elsewhere in this workbook, including Sarkar, Bol Bachchan and Bbuddah... Hoga Terra Baap.</t>
        </is>
      </c>
      <c r="P40" s="17" t="n">
        <v>4</v>
      </c>
      <c r="Q40" s="5" t="inlineStr">
        <is>
          <t>FILM-201; FILM-205; FILM-223; FILM-255</t>
        </is>
      </c>
      <c r="R40" s="5" t="inlineStr">
        <is>
          <t>Paa (2009)</t>
        </is>
      </c>
      <c r="S40" s="5" t="inlineStr">
        <is>
          <t>Abhishek Bachchan is credited as a producer on four films here, and he is the subject's son, which makes the relationship unlike any other in this sheet. Born in 1976 and an actor since Refugee in 2000, he endured a long run of failures before winning the Filmfare Award for Best Supporting Actor three years consecutively for Yuva, Sarkar and Kabhi Alvida Naa Kehna, a sequence matched only by Dilip Kumar. His producing is concentrated on the family company's revival: Paa, Bbuddah... Hoga Terra Baap, Shamitabh and Ghoomer. Paa is the significant one. He produced it and played the father of a twelve-year-old with progeria whom his own father performed under prosthetics, reversing their actual relation, and the film won him the National Film Award for Best Hindi Feature Film. He also appears as an actor alongside Bachchan in several titles recorded elsewhere in this workbook.</t>
        </is>
      </c>
      <c r="T40" s="5" t="inlineStr">
        <is>
          <t>SOURCE-615</t>
        </is>
      </c>
      <c r="U40" s="5" t="inlineStr">
        <is>
          <t>High</t>
        </is>
      </c>
    </row>
    <row r="41" ht="139" customHeight="1">
      <c r="A41" s="15" t="inlineStr">
        <is>
          <t>PERSON-040</t>
        </is>
      </c>
      <c r="B41" s="5" t="inlineStr">
        <is>
          <t>Anand Pandit</t>
        </is>
      </c>
      <c r="C41" s="5" t="inlineStr">
        <is>
          <t>Producer; also distributor</t>
        </is>
      </c>
      <c r="D41" s="17" t="n">
        <v>1963</v>
      </c>
      <c r="E41" s="18" t="n"/>
      <c r="F41" s="5" t="inlineStr">
        <is>
          <t>2000–present</t>
        </is>
      </c>
      <c r="G41" s="5" t="inlineStr">
        <is>
          <t>Hindi and Gujarati cinema</t>
        </is>
      </c>
      <c r="H41" s="5" t="inlineStr">
        <is>
          <t>Born in 1963, an Indian film producer, film distributor and real estate developer. He owns Anand Pandit Motion Pictures, which produces and distributes Hindi films and has also moved into Gujarati production.</t>
        </is>
      </c>
      <c r="I41" s="5" t="inlineStr">
        <is>
          <t>Active in the industry from around 2000, with his own banner established in 2015.</t>
        </is>
      </c>
      <c r="J41" s="5" t="inlineStr">
        <is>
          <t>Sarkar 3 (2018), Missing (2018), Total Dhamaal (2019), The Big Bull (2021), Chehre (2021), Thank God (2022), Fakt Mahilao Maate (2022), Kabzaa (2023), Great Grand Masti (2016).</t>
        </is>
      </c>
      <c r="K41" s="19" t="inlineStr">
        <is>
          <t>Commercial Hindi films across genres, and latterly Gujarati-language production.</t>
        </is>
      </c>
      <c r="L41" s="19" t="inlineStr">
        <is>
          <t>A financier-distributor operating across languages and genres without a distinct authorial signature, notable for backing regional-language production alongside Hindi.</t>
        </is>
      </c>
      <c r="M41" s="5" t="inlineStr">
        <is>
          <t>None recorded in the article.</t>
        </is>
      </c>
      <c r="N41" s="19" t="inlineStr">
        <is>
          <t>An example of the distributor-turned-producer of the 2010s, and a significant backer of the commercial Gujarati film revival.</t>
        </is>
      </c>
      <c r="O41" s="19" t="inlineStr">
        <is>
          <t>Four films, and the interesting fact is that two of them are Gujarati. He produced Fakt Mahilao Maate (2022) and Fakt Purusho Maate (2024), the films in which Bachchan performed in Gujarati for the first time, as well as the Hindi Sarkar 3 and Chehre. He is therefore the producer responsible for one of the few genuinely new departures in Bachchan's late filmography.</t>
        </is>
      </c>
      <c r="P41" s="17" t="n">
        <v>4</v>
      </c>
      <c r="Q41" s="5" t="inlineStr">
        <is>
          <t>FILM-234; FILM-246; FILM-250; FILM-258</t>
        </is>
      </c>
      <c r="R41" s="5" t="inlineStr">
        <is>
          <t>Chehre (2021)</t>
        </is>
      </c>
      <c r="S41" s="5" t="inlineStr">
        <is>
          <t>Anand Pandit produced four films in this filmography and is responsible for an unexpected late development in it. Born in 1963 and a real estate developer as well as a film distributor, he built Anand Pandit Motion Pictures into an active commercial producer from 2015, working across genres with titles including Total Dhamaal, The Big Bull, Thank God and Kabzaa. His Hindi credits with Bachchan are Sarkar 3 and Chehre, the latter a mountain-set mystery in which Bachchan plays a retired prosecutor. More notable are the other two. Pandit moved into Gujarati production with Fakt Mahilao Maate in 2022, which his article records as performing extremely well at the box office, and followed it with Fakt Purusho Maate in 2024. Those two films gave Bachchan his first performances in Gujarati, at seventy-nine and eighty-one, and they exist because a Hindi producer chose to invest in regional-language cinema.</t>
        </is>
      </c>
      <c r="T41" s="5" t="inlineStr">
        <is>
          <t>SOURCE-616</t>
        </is>
      </c>
      <c r="U41" s="5" t="inlineStr">
        <is>
          <t>High</t>
        </is>
      </c>
    </row>
    <row r="42" ht="139" customHeight="1">
      <c r="A42" s="15" t="inlineStr">
        <is>
          <t>PERSON-041</t>
        </is>
      </c>
      <c r="B42" s="5" t="inlineStr">
        <is>
          <t>Anand Raj Anand</t>
        </is>
      </c>
      <c r="C42" s="5" t="inlineStr">
        <is>
          <t>Song composer; also lyricist and playback singer</t>
        </is>
      </c>
      <c r="D42" s="17" t="n">
        <v>1962</v>
      </c>
      <c r="E42" s="18" t="n"/>
      <c r="F42" s="5" t="inlineStr">
        <is>
          <t>1995–present</t>
        </is>
      </c>
      <c r="G42" s="5" t="inlineStr">
        <is>
          <t>Hindi cinema</t>
        </is>
      </c>
      <c r="H42" s="5" t="inlineStr">
        <is>
          <t>Born in Delhi on 14 November 1962. A composer, lyricist and playback singer in the Hindi film industry, he is credited on Wikipedia under the spelling Anand Raaj Anand, which differs from the screen credit used here.</t>
        </is>
      </c>
      <c r="I42" s="5" t="inlineStr">
        <is>
          <t>Early breakthrough with the song 'Chhota Bachha Jaan Ke' from Masoom (1996).</t>
        </is>
      </c>
      <c r="J42" s="5" t="inlineStr">
        <is>
          <t>Kaante, Musafir, Welcome, Shootout at Lokhandwala, Double Dhamaal, Singh Saab the Great and Shootout at Wadala.</t>
        </is>
      </c>
      <c r="K42" s="19" t="inlineStr">
        <is>
          <t>Hard-edged urban action and crime films; songs written to be performed as much as heard.</t>
        </is>
      </c>
      <c r="L42" s="19" t="inlineStr">
        <is>
          <t>A composer who also writes lyrics and sings his own material, working chiefly in the percussive, chant-driven register of 2000s action cinema.</t>
        </is>
      </c>
      <c r="M42" s="5" t="inlineStr">
        <is>
          <t>Nominated for the Filmfare Award for Best Music Director for Kaante (2003).</t>
        </is>
      </c>
      <c r="N42" s="19" t="inlineStr">
        <is>
          <t>A dependable composer of the 2000s Hindi action film, frequently working alongside other composers on multi-composer soundtracks.</t>
        </is>
      </c>
      <c r="O42" s="19" t="inlineStr">
        <is>
          <t>Four films between 1998 and 2007 — Major Saab, Kaante, Viruddh and Shootout at Lokhandwala — three of which are hard urban dramas and one, Viruddh, a domestic one. On several he is one of several composers credited on the same soundtrack, which was standard practice for the genre. His article does not mention Bachchan.</t>
        </is>
      </c>
      <c r="P42" s="17" t="n">
        <v>4</v>
      </c>
      <c r="Q42" s="5" t="inlineStr">
        <is>
          <t>FILM-131; FILM-148; FILM-172; FILM-186</t>
        </is>
      </c>
      <c r="R42" s="5" t="inlineStr">
        <is>
          <t>Kaante (2002)</t>
        </is>
      </c>
      <c r="S42" s="5" t="inlineStr">
        <is>
          <t>Anand Raj Anand composed for four films in this filmography, clustered between 1998 and 2007. Born in Delhi in 1962, he works as a lyricist and playback singer as well as a composer, and his breakthrough came with a song from Masoom in 1996. His idiom is the percussive, chant-led number that suited the urban crime and action cinema of the 2000s, and his Bachchan credits sit squarely in it: Kaante, an ensemble heist film for which he received a Filmfare nomination for Best Music Director, and Shootout at Lokhandwala, on which he is one of several composers sharing the soundtrack. The other two are the ABCL production Major Saab and the domestic drama Viruddh, which sit outside that register. His Wikipedia article uses the spelling Anand Raaj Anand, which differs from the form used in the screen credits recorded here; the two were reconciled to a single entry during this phase.</t>
        </is>
      </c>
      <c r="T42" s="5" t="inlineStr">
        <is>
          <t>SOURCE-617</t>
        </is>
      </c>
      <c r="U42" s="5" t="inlineStr">
        <is>
          <t>High</t>
        </is>
      </c>
    </row>
    <row r="43" ht="154" customHeight="1">
      <c r="A43" s="15" t="inlineStr">
        <is>
          <t>PERSON-042</t>
        </is>
      </c>
      <c r="B43" s="5" t="inlineStr">
        <is>
          <t>B. R. Chopra</t>
        </is>
      </c>
      <c r="C43" s="5" t="inlineStr">
        <is>
          <t>Producer; also writer and director</t>
        </is>
      </c>
      <c r="D43" s="17" t="n">
        <v>1914</v>
      </c>
      <c r="E43" s="17" t="n">
        <v>2008</v>
      </c>
      <c r="F43" s="5" t="inlineStr">
        <is>
          <t>1944–2006</t>
        </is>
      </c>
      <c r="G43" s="5" t="inlineStr">
        <is>
          <t>Hindi cinema and television</t>
        </is>
      </c>
      <c r="H43" s="5" t="inlineStr">
        <is>
          <t>Born Baldev Raj Chopra at Rahon in Punjab on 22 April 1914; died in Mumbai on 5 November 2008. A prolific director and producer noted for pioneering work in both the Hindi film industry and television, and the founder of the B. R. Films banner. His brother was Yash Chopra and his son is Ravi Chopra.</t>
        </is>
      </c>
      <c r="I43" s="5" t="inlineStr">
        <is>
          <t>Active from 1944; established as a director through the 1950s with Afsana and Ek Hi Raasta.</t>
        </is>
      </c>
      <c r="J43" s="5" t="inlineStr">
        <is>
          <t>As director: Kanoon, Gumrah, Hamraaz, Dhund, Pati Patni Aur Woh, Nikaah. As producer: Dhool Ka Phool, Waqt, Ittefaq, The Burning Train, Baghban, and the television series Mahabharat.</t>
        </is>
      </c>
      <c r="K43" s="19" t="inlineStr">
        <is>
          <t>Social-issue drama — divorce, remarriage, the courtroom, the treatment of the old — handled within mainstream commercial form.</t>
        </is>
      </c>
      <c r="L43" s="19" t="inlineStr">
        <is>
          <t>A producer-director who built a long career on socially argumentative subjects presented as mainstream entertainment, and who moved decisively into television in the late 1980s.</t>
        </is>
      </c>
      <c r="M43" s="5" t="inlineStr">
        <is>
          <t>The Padma Bhushan in 2001, and National Film Awards recognition from 1960 onward.</t>
        </is>
      </c>
      <c r="N43" s="19" t="inlineStr">
        <is>
          <t>One of the founding figures of the Hindi social film and, through Mahabharat, of Indian television drama. His banner, recorded separately in this sheet, outlasted him.</t>
        </is>
      </c>
      <c r="O43" s="19" t="inlineStr">
        <is>
          <t>Four films, split across thirty years: Zameer (1975) and Chhoti Si Baat (1976) early, then Baghban (2003) and Baabul (2006) in the comeback period, both directed by his son Ravi Chopra. The late pair are the significant ones, since they built films around an ageing Bachchan on exactly the kind of social subject — the neglect of the old — that had characterised Chopra's own career. His article does not mention Bachchan.</t>
        </is>
      </c>
      <c r="P43" s="17" t="n">
        <v>4</v>
      </c>
      <c r="Q43" s="5" t="inlineStr">
        <is>
          <t>FILM-035; FILM-041; FILM-153; FILM-181</t>
        </is>
      </c>
      <c r="R43" s="5" t="inlineStr">
        <is>
          <t>Baghban (2003)</t>
        </is>
      </c>
      <c r="S43" s="5" t="inlineStr">
        <is>
          <t>B. R. Chopra produced four films in this filmography and founded the banner that produced five. Born in Punjab in 1914 and working from 1944 until 2006, he was among the most durable figures in Hindi cinema, directing socially argumentative films — Kanoon, Gumrah, Hamraaz, Nikaah — that pressed on divorce, remarriage and the law while remaining commercial, and producing Dhool Ka Phool, Waqt and The Burning Train. In the late 1980s he moved into television and produced Mahabharat, which reached an audience no film of his ever could. His contact with Bachchan falls in two widely separated parts: Zameer and Chhoti Si Baat in the mid-1970s, and then Baghban and Baabul thirty years later, both directed by his son Ravi Chopra. Those two late films returned to his lifelong subject, the obligations owed to the old, and found in the older Bachchan the actor to carry it. He received the Padma Bhushan in 2001 and died in 2008.</t>
        </is>
      </c>
      <c r="T43" s="5" t="inlineStr">
        <is>
          <t>SOURCE-618</t>
        </is>
      </c>
      <c r="U43" s="5" t="inlineStr">
        <is>
          <t>High</t>
        </is>
      </c>
    </row>
    <row r="44" ht="139" customHeight="1">
      <c r="A44" s="15" t="inlineStr">
        <is>
          <t>PERSON-043</t>
        </is>
      </c>
      <c r="B44" s="5" t="inlineStr">
        <is>
          <t>Bappi Lahiri</t>
        </is>
      </c>
      <c r="C44" s="5" t="inlineStr">
        <is>
          <t>Song composer; also playback singer</t>
        </is>
      </c>
      <c r="D44" s="17" t="n">
        <v>1952</v>
      </c>
      <c r="E44" s="17" t="n">
        <v>2022</v>
      </c>
      <c r="F44" s="5" t="inlineStr">
        <is>
          <t>1972–2022</t>
        </is>
      </c>
      <c r="G44" s="5" t="inlineStr">
        <is>
          <t>Hindi, Bengali and Telugu cinema</t>
        </is>
      </c>
      <c r="H44" s="5" t="inlineStr">
        <is>
          <t>Born Alokesh Aparesh Lahiri in Siliguri, West Bengal, on 27 November 1952; died in Mumbai on 15 February 2022. Known as Bappi Da, he was a singer, composer and record producer who popularised synthesised disco music in Indian film music and frequently sang his own compositions.</t>
        </is>
      </c>
      <c r="I44" s="5" t="inlineStr">
        <is>
          <t>Active from 1972; he became a dominant commercial force from the late 1970s.</t>
        </is>
      </c>
      <c r="J44" s="5" t="inlineStr">
        <is>
          <t>With Bachchan: Namak Halaal (1982), Sharaabi (1984), Geraftaar (1985), Aaj Ka Arjun (1990). Elsewhere: Armaan, Kasam Paida Karne Wale Ki, Disco Dancer.</t>
        </is>
      </c>
      <c r="K44" s="19" t="inlineStr">
        <is>
          <t>Disco and synthesiser-driven film music; the nightclub number and the drinking song.</t>
        </is>
      </c>
      <c r="L44" s="19" t="inlineStr">
        <is>
          <t>The composer who brought synthesised disco into mainstream Hindi film music, working in a bright electronic idiom that dated quickly and has since been widely revived and sampled.</t>
        </is>
      </c>
      <c r="M44" s="5" t="inlineStr">
        <is>
          <t>Repeatedly nominated for the Filmfare Award for Best Music Director through the 1980s, including for Armaan (1982), Namak Halaal (1983), Sharaabi and Kasam Paida Karne Wale Ki (1985).</t>
        </is>
      </c>
      <c r="N44" s="19" t="inlineStr">
        <is>
          <t>The figure who introduced disco to Hindi film music and defined the sound of commercial Hindi cinema in the early 1980s.</t>
        </is>
      </c>
      <c r="O44" s="19" t="inlineStr">
        <is>
          <t>Four films, and their placement is significant: Namak Halaal and Sharaabi are Prakash Mehra productions, which means Lahiri displaced Kalyanji–Anandji as the composer of the Mehra–Bachchan films at the point where the sound of that cinema turned electronic. Two of his Filmfare nominations are for these Bachchan films. His article does not mention Bachchan.</t>
        </is>
      </c>
      <c r="P44" s="17" t="n">
        <v>4</v>
      </c>
      <c r="Q44" s="5" t="inlineStr">
        <is>
          <t>FILM-086; FILM-099; FILM-102; FILM-118</t>
        </is>
      </c>
      <c r="R44" s="5" t="inlineStr">
        <is>
          <t>Sharaabi (1984)</t>
        </is>
      </c>
      <c r="S44" s="5" t="inlineStr">
        <is>
          <t>Bappi Lahiri scored four films in this filmography, and the two that matter mark a change of era. Namak Halaal in 1982 and Sharaabi in 1984 are Prakash Mehra films, and on both Lahiri replaced Kalyanji–Anandji, who had scored Mehra's earlier Bachchan pictures. The substitution is audible: where the older duo wrote spare street songs, Lahiri brought the synthesiser and the disco arrangement he had already made his signature, and both films earned him Filmfare nominations. Born in Siliguri in 1952 and active from 1972, he was a singer and record producer as well as a composer, frequently performing his own material, and he did more than anyone to bring electronic dance music into mainstream Hindi cinema. The style dated fast and was long treated as a joke before being revived and sampled by later generations. He completed the collaboration with Geraftaar and Aaj Ka Arjun, and died in Mumbai in 2022.</t>
        </is>
      </c>
      <c r="T44" s="5" t="inlineStr">
        <is>
          <t>SOURCE-619</t>
        </is>
      </c>
      <c r="U44" s="5" t="inlineStr">
        <is>
          <t>High</t>
        </is>
      </c>
    </row>
    <row r="45" ht="154" customHeight="1">
      <c r="A45" s="15" t="inlineStr">
        <is>
          <t>PERSON-044</t>
        </is>
      </c>
      <c r="B45" s="5" t="inlineStr">
        <is>
          <t>Basu Chatterjee</t>
        </is>
      </c>
      <c r="C45" s="5" t="inlineStr">
        <is>
          <t>Director; also writer</t>
        </is>
      </c>
      <c r="D45" s="17" t="n">
        <v>1927</v>
      </c>
      <c r="E45" s="17" t="n">
        <v>2020</v>
      </c>
      <c r="F45" s="5" t="inlineStr">
        <is>
          <t>1960s–2010s</t>
        </is>
      </c>
      <c r="G45" s="5" t="inlineStr">
        <is>
          <t>Hindi and Bengali cinema</t>
        </is>
      </c>
      <c r="H45" s="5" t="inlineStr">
        <is>
          <t>Born in Ajmer on 10 January 1927; died in Mumbai on 4 June 2020. A director and screenwriter in Hindi and Bengali cinema who assisted Basu Bhattacharya on Teesri Kasam (1966) before directing in his own right.</t>
        </is>
      </c>
      <c r="I45" s="5" t="inlineStr">
        <is>
          <t>Began directing in the late 1960s after working as an assistant on Teesri Kasam.</t>
        </is>
      </c>
      <c r="J45" s="5" t="inlineStr">
        <is>
          <t>With Bachchan: Piya Ka Ghar (1972), Chhoti Si Baat (1976), Khatta Meetha (1978), Manzil (1979). Elsewhere: Swami, Rajnigandha, Jeena Yahan, Kamla Ki Maut.</t>
        </is>
      </c>
      <c r="K45" s="19" t="inlineStr">
        <is>
          <t>Light-hearted stories of middle-class families in urban settings, focused on marital and love relationships; the ordinary obstacles of housing, salary and courtship.</t>
        </is>
      </c>
      <c r="L45" s="19" t="inlineStr">
        <is>
          <t>A leading practitioner of middle cinema, making small, observational, unsentimental films about middle-class life, with a comic touch and a deliberate avoidance of melodrama.</t>
        </is>
      </c>
      <c r="M45" s="5" t="inlineStr">
        <is>
          <t>Filmfare Best Director and the National Film Award for Best Popular Film for Swami (1978); the Filmfare Critics Award for Best Movie for Jeena Yahan (1980); the Filmfare Best Screenplay Award for Kamla Ki Maut (1991); the National Film Award for Best Film on Family Welfare for Durga (1992); and the IIFA Lifetime Achievement Award in 2007.</t>
        </is>
      </c>
      <c r="N45" s="19" t="inlineStr">
        <is>
          <t>With Hrishikesh Mukherjee and Basu Bhattacharya, one of the three directors who defined Hindi middle cinema in the 1970s and 1980s.</t>
        </is>
      </c>
      <c r="O45" s="19" t="inlineStr">
        <is>
          <t>Four films, all between 1972 and 1979, and they belong with the Hrishikesh Mukherjee group as the non-masala strand of Bachchan's early career. Piya Ka Ghar, Chhoti Si Baat, Khatta Meetha and Manzil are small urban films about ordinary difficulties, made in the same years as Deewaar and Sholay, and they show the actor working at a scale he largely abandoned afterwards. His article does not mention Bachchan.</t>
        </is>
      </c>
      <c r="P45" s="17" t="n">
        <v>4</v>
      </c>
      <c r="Q45" s="5" t="inlineStr">
        <is>
          <t>FILM-010; FILM-041; FILM-054; FILM-068</t>
        </is>
      </c>
      <c r="R45" s="5" t="inlineStr">
        <is>
          <t>Manzil (1979)</t>
        </is>
      </c>
      <c r="S45" s="5" t="inlineStr">
        <is>
          <t>Basu Chatterjee directed four Bachchan films between 1972 and 1979, and they form the second strand — after Hrishikesh Mukherjee's — of the actor's middle-cinema work. Born in Ajmer in 1927, Chatterjee assisted Basu Bhattacharya on Teesri Kasam before directing, and became one of the three filmmakers most identified with middle cinema: films about middle-class families in urban settings, concerned with marriage, courtship and the everyday obstacles of rent and salary, told lightly and without melodrama. Piya Ka Ghar, Chhoti Si Baat, Khatta Meetha and Manzil were made in exactly the years when Bachchan was becoming the angry young man elsewhere, and they preserve a quieter register that he largely stopped using after 1980. Chatterjee won the Filmfare Best Director award and a National Film Award for Swami, a Filmfare Critics award for Jeena Yahan and a screenplay award for Kamla Ki Maut, and received the IIFA Lifetime Achievement Award in 2007. He died in 2020.</t>
        </is>
      </c>
      <c r="T45" s="5" t="inlineStr">
        <is>
          <t>SOURCE-620</t>
        </is>
      </c>
      <c r="U45" s="5" t="inlineStr">
        <is>
          <t>High</t>
        </is>
      </c>
    </row>
    <row r="46" ht="154" customHeight="1">
      <c r="A46" s="15" t="inlineStr">
        <is>
          <t>PERSON-045</t>
        </is>
      </c>
      <c r="B46" s="5" t="inlineStr">
        <is>
          <t>Bimal Dutta</t>
        </is>
      </c>
      <c r="C46" s="5" t="inlineStr">
        <is>
          <t>Writer (story and screenplay)</t>
        </is>
      </c>
      <c r="D46" s="18" t="n"/>
      <c r="E46" s="18" t="n"/>
      <c r="F46" s="5" t="n"/>
      <c r="G46" s="5" t="inlineStr">
        <is>
          <t>Hindi cinema</t>
        </is>
      </c>
      <c r="H46" s="5" t="inlineStr">
        <is>
          <t>A writer credited on four Hrishikesh Mukherjee productions between 1971 and 1979. No biographical record could be confirmed for him, and no birth or death dates are established. A Wikipedia article exists for a Bimal Dutt (1924 – 4 March 1996), an Indian filmmaker, director, writer and editor from the Bengal Presidency who directed Kasturi (1980) and Protimurti and who 'also wrote stories and screenplays', but the identification with this credit is not proven.</t>
        </is>
      </c>
      <c r="I46" s="5" t="inlineStr">
        <is>
          <t>No debut record located. His earliest credit in this filmography is Anand (1971).</t>
        </is>
      </c>
      <c r="J46" s="5" t="inlineStr">
        <is>
          <t>Anand (1971), Mili (1975), Alaap (1977) and Jurmana (1979).</t>
        </is>
      </c>
      <c r="K46" s="19" t="inlineStr">
        <is>
          <t>Middle-cinema drama: illness and mortality, music and vocation, the domestic interior.</t>
        </is>
      </c>
      <c r="L46" s="19" t="inlineStr">
        <is>
          <t>Not documented. His four credits are all for the same director and all in the same register, which suggests a writer working inside Hrishikesh Mukherjee's unit rather than across the industry.</t>
        </is>
      </c>
      <c r="M46" s="5" t="inlineStr">
        <is>
          <t>None located. The candidate Wikipedia subject is categorised as a Filmfare Awards winner, but no award can be attached to this credit with confidence.</t>
        </is>
      </c>
      <c r="N46" s="19" t="inlineStr">
        <is>
          <t>Cannot be assessed from available sources.</t>
        </is>
      </c>
      <c r="O46" s="19" t="inlineStr">
        <is>
          <t>Four films, and all four are Hrishikesh Mukherjee productions — Anand, Mili, Alaap and Jurmana. That perfect overlap places him inside the middle-cinema unit alongside Gulzar, Rahi Masoom Raza and the producer N. C. Sippy, and means his contribution to this filmography is entirely to the quiet, non-masala strand of Bachchan's early career, including the film that gave the actor his break.</t>
        </is>
      </c>
      <c r="P46" s="17" t="n">
        <v>4</v>
      </c>
      <c r="Q46" s="5" t="inlineStr">
        <is>
          <t>FILM-004; FILM-037; FILM-049; FILM-064</t>
        </is>
      </c>
      <c r="R46" s="5" t="inlineStr">
        <is>
          <t>Anand (1971)</t>
        </is>
      </c>
      <c r="S46" s="5" t="inlineStr">
        <is>
          <t>Bimal Dutta is credited as a writer on four films here, and all four are Hrishikesh Mukherjee's: Anand, Mili, Alaap and Jurmana. Beyond that, very little can be said with confidence. No biographical record for him could be confirmed, and this entry is graded Low as a result. Wikipedia carries an article on a Bimal Dutt, born 1924 and died in Mumbai in March 1996, a Bengali filmmaker, director, editor and writer who directed Kasturi and Protimurti and who is said to have written stories and screenplays as well; he is categorised as a Hindi film editor, which would place him in the same professional world as Mukherjee, himself an editor before he directed. But that article never mentions any of these four films, and the surname is spelled differently from the credit, so the identification has been recorded as a possibility rather than adopted. What the credits themselves establish is that he worked exclusively inside the Mukherjee unit, on the strand of Bachchan's early career furthest from the masala cinema that made him famous.</t>
        </is>
      </c>
      <c r="T46" s="5" t="inlineStr">
        <is>
          <t>SOURCE-626</t>
        </is>
      </c>
      <c r="U46" s="5" t="inlineStr">
        <is>
          <t>Low</t>
        </is>
      </c>
    </row>
    <row r="47" ht="199" customHeight="1">
      <c r="A47" s="15" t="inlineStr">
        <is>
          <t>PERSON-046</t>
        </is>
      </c>
      <c r="B47" s="5" t="inlineStr">
        <is>
          <t>Clinton Cerejo</t>
        </is>
      </c>
      <c r="C47" s="5" t="inlineStr">
        <is>
          <t>Background-score composer; Song composer</t>
        </is>
      </c>
      <c r="D47" s="18" t="n"/>
      <c r="E47" s="18" t="n"/>
      <c r="F47" s="5" t="inlineStr">
        <is>
          <t>1999–present</t>
        </is>
      </c>
      <c r="G47" s="5" t="inlineStr">
        <is>
          <t>Hindi cinema and Indian popular music</t>
        </is>
      </c>
      <c r="H47" s="5" t="inlineStr">
        <is>
          <t>Indian singer, composer, arranger and music producer, born in Mumbai and active since 1999. He was noticed at college jam sessions by the arranger and violinist Amar Haldipur, who introduced him to the music director Anand Modak; his first studio recording was an English song for the Marathi film Mukta. He built a career in advertising jingles, including Cadbury's 'Kiss Me, Close Your Eyes', and worked as an arranger and producer alongside Shankar–Ehsaan–Loy, Lesle Lewis, Ranjit Barot and Louis Banks.</t>
        </is>
      </c>
      <c r="I47" s="5" t="inlineStr">
        <is>
          <t>Active from 1999 as a singer and arranger; his first substantial film credits as a composer are Pyaar Ka Punchnama (2011) and the background score of Kahaani (2012).</t>
        </is>
      </c>
      <c r="J47" s="5" t="inlineStr">
        <is>
          <t>With Bachchan: the background score of Kahaani (2012), songs and score for Te3n (2016), a song and the score for Badla (2019) and the background score of Chehre (2021). Elsewhere: Kahaani 2, Jugni, Section 375, Bob Biswas, Love Hostel and Dobaaraa.</t>
        </is>
      </c>
      <c r="K47" s="19" t="inlineStr">
        <is>
          <t>Urban thrillers and mystery dramas, most of them from the Sujoy Ghosh circle; a composer used more often for score than for songs.</t>
        </is>
      </c>
      <c r="L47" s="19" t="inlineStr">
        <is>
          <t>A background-score specialist as much as a songwriter, working from a jingle and arranging background rather than a traditional film-music one. His film credits are frequently listed as 'background score' alone, or as one or two songs plus the score.</t>
        </is>
      </c>
      <c r="M47" s="5" t="inlineStr">
        <is>
          <t>Mirchi Music Award for Background Score of the Year for Kahaani (2012); Mirchi Music Awards for Best Programmer and Arranger for 'Dil To Bachcha Hai' from Ishqiya (2010) and Best Song Producer for 'Julia' from Rangoon (2017). His article lists a 2020 Filmfare Award entry for Best Background Score for Badla, but the result column is blank, so it is not recorded here as a win.</t>
        </is>
      </c>
      <c r="N47" s="19" t="inlineStr">
        <is>
          <t>A leading Indian arranger and score composer of the 2010s, and one of the few to build a film career primarily on background score rather than songs.</t>
        </is>
      </c>
      <c r="O47" s="19" t="inlineStr">
        <is>
          <t>Four films, all late-career Bachchan thrillers and all connected to Sujoy Ghosh: Kahaani (2012), where Bachchan is only the narrator, then Te3n (2016), Badla (2019) and Chehre (2021). Two of his Mirchi and Filmfare citations — Kahaani and Badla — are for Bachchan films. His article does not mention Bachchan.</t>
        </is>
      </c>
      <c r="P47" s="17" t="n">
        <v>4</v>
      </c>
      <c r="Q47" s="5" t="inlineStr">
        <is>
          <t>FILM-209; FILM-228; FILM-241; FILM-246</t>
        </is>
      </c>
      <c r="R47" s="5" t="inlineStr">
        <is>
          <t>Badla (2019)</t>
        </is>
      </c>
      <c r="S47" s="5" t="inlineStr">
        <is>
          <t>Clinton Cerejo is an Indian composer, singer, arranger and music producer whose film work sits mostly in the thriller register that occupied Amitabh Bachchan's late career. Born in Mumbai and active since 1999, he came into music sideways: an arranger noticed his voice at a college jam session, his first recording was an English song for a Marathi film, and he spent his early years on advertising jingles and as an arranger for Shankar–Ehsaan–Loy, Lesle Lewis, Ranjit Barot and Louis Banks. That background shaped an unusual film career. Where most Hindi film composers are hired for songs, Cerejo is repeatedly hired for score: his credits list reads 'background score' far more often than it lists soundtracks. His four Bachchan films are all of a piece — Kahaani (2012), Te3n (2016), Badla (2019) and Chehre (2021), a Sujoy Ghosh cluster of Kolkata and courtroom thrillers in which Bachchan plays lawyers, grieving grandfathers and, in Kahaani, only a narrating voice. The association has been his most decorated: he won the Mirchi Music Award for Background Score of the Year for Kahaani, and his article records a 2020 Filmfare entry for Best Background Score for Badla, though without a stated result. He has also won Mirchi awards for arranging 'Dil To Bachcha Hai' and producing 'Julia'.</t>
        </is>
      </c>
      <c r="T47" s="5" t="inlineStr">
        <is>
          <t>SOURCE-628</t>
        </is>
      </c>
      <c r="U47" s="5" t="inlineStr">
        <is>
          <t>Medium</t>
        </is>
      </c>
    </row>
    <row r="48" ht="184" customHeight="1">
      <c r="A48" s="15" t="inlineStr">
        <is>
          <t>PERSON-047</t>
        </is>
      </c>
      <c r="B48" s="5" t="inlineStr">
        <is>
          <t>D. N. Mukherjee</t>
        </is>
      </c>
      <c r="C48" s="5" t="inlineStr">
        <is>
          <t>Writer (story and screenplay)</t>
        </is>
      </c>
      <c r="D48" s="18" t="n"/>
      <c r="E48" s="18" t="n"/>
      <c r="F48" s="5" t="n"/>
      <c r="G48" s="5" t="inlineStr">
        <is>
          <t>Hindi cinema</t>
        </is>
      </c>
      <c r="H48" s="5" t="inlineStr">
        <is>
          <t>A screenwriter working inside Hrishikesh Mukherjee's unit in the 1960s and 1970s. No biographical record could be located: no birth or death year, no training and no career outside these credits are documented. Every credit found for him is on a film directed by Hrishikesh Mukherjee.</t>
        </is>
      </c>
      <c r="I48" s="5" t="inlineStr">
        <is>
          <t>No debut record located. His earliest traced credit is the screenplay of Anuradha (1960); his earliest here is Anand (1971).</t>
        </is>
      </c>
      <c r="J48" s="5" t="inlineStr">
        <is>
          <t>With Bachchan: Anand (1971), Guddi (1971), Namak Haraam (1973) and Chupke Chupke (1975). Elsewhere: Anuradha (1960) and the story of Khubsoorat (1980).</t>
        </is>
      </c>
      <c r="K48" s="19" t="inlineStr">
        <is>
          <t>Hrishikesh Mukherjee's middle cinema: illness and mortality, the film industry seen from inside, friendship strained by class and politics, and domestic comedy.</t>
        </is>
      </c>
      <c r="L48" s="19" t="inlineStr">
        <is>
          <t>Not documented. He is credited alongside Gulzar and Hrishikesh Mukherjee himself on most of these films, which suggests a collaborative writing room rather than an individual authorial voice.</t>
        </is>
      </c>
      <c r="M48" s="5" t="inlineStr">
        <is>
          <t>None located.</t>
        </is>
      </c>
      <c r="N48" s="19" t="inlineStr">
        <is>
          <t>Not established independently. His significance is as one of the writers of a run of films — Anand, Guddi, Namak Haraam, Chupke Chupke — that are central to the Hindi 'middle cinema' of the 1970s.</t>
        </is>
      </c>
      <c r="O48" s="19" t="inlineStr">
        <is>
          <t>Four films in five years, all directed by Hrishikesh Mukherjee, and all from the phase before Bachchan became an action star: the dying patient's doctor in Anand, himself in Guddi, the mill owner's son in Namak Haraam and the professor in Chupke Chupke. He is a writer of the quiet Bachchan rather than the angry one.</t>
        </is>
      </c>
      <c r="P48" s="17" t="n">
        <v>4</v>
      </c>
      <c r="Q48" s="5" t="inlineStr">
        <is>
          <t>FILM-004; FILM-008; FILM-025; FILM-036</t>
        </is>
      </c>
      <c r="R48" s="5" t="inlineStr">
        <is>
          <t>Anand (1971)</t>
        </is>
      </c>
      <c r="S48" s="5" t="inlineStr">
        <is>
          <t>D. N. Mukherjee was a screenwriter attached to Hrishikesh Mukherjee's production unit, and he is one of the several collaborators in this filmography about whom almost nothing biographical survives. No birth or death year, training or career outside the Mukherjee circle could be established. What can be established is the shape of his work: every located credit is for a Hrishikesh Mukherjee film, and on most of them he is credited jointly with Gulzar and the director. The four films he wrote with Bachchan are unusually coherent. Anand (1971) gave Bachchan the role of Dr Bhaskar Banerjee, the withheld, watchful doctor attending a dying patient, which won him his first Filmfare award for acting; Guddi (1971) placed him as himself inside a film about film-struck illusion; Namak Haraam (1973) set him against Rajesh Khanna in a friendship broken by class and union politics; and Chupke Chupke (1975) turned him into a professor in an elaborate domestic prank. Together they represent the strand of Bachchan's career that ran alongside the angry-young-man films and was largely written by this unit. He also wrote the screenplay of Anuradha (1960) and the story of Khubsoorat (1980).</t>
        </is>
      </c>
      <c r="T48" s="5" t="inlineStr">
        <is>
          <t>SOURCE-629</t>
        </is>
      </c>
      <c r="U48" s="5" t="inlineStr">
        <is>
          <t>Low</t>
        </is>
      </c>
    </row>
    <row r="49" ht="184" customHeight="1">
      <c r="A49" s="15" t="inlineStr">
        <is>
          <t>PERSON-048</t>
        </is>
      </c>
      <c r="B49" s="5" t="inlineStr">
        <is>
          <t>Deepak Sawant</t>
        </is>
      </c>
      <c r="C49" s="5" t="inlineStr">
        <is>
          <t>Producer; make-up artist</t>
        </is>
      </c>
      <c r="D49" s="18" t="n"/>
      <c r="E49" s="18" t="n"/>
      <c r="F49" s="5" t="n"/>
      <c r="G49" s="5" t="inlineStr">
        <is>
          <t>Bhojpuri and Hindi cinema</t>
        </is>
      </c>
      <c r="H49" s="5" t="inlineStr">
        <is>
          <t>Amitabh Bachchan's personal make-up artist for more than thirty-five years, who moved into production and chose Bhojpuri cinema because it needed less capital than mainstream Hindi film. No birth year, training or biographical record was located.</t>
        </is>
      </c>
      <c r="I49" s="5" t="inlineStr">
        <is>
          <t>No debut record located as a producer. His earliest credit here is the Marathi film Akka (1994); his Bhojpuri production run begins with Ganga (2006).</t>
        </is>
      </c>
      <c r="J49" s="5" t="inlineStr">
        <is>
          <t>As producer: the Bhojpuri films Ganga (2006), Gangotri (2007) and Ganga Devi, all starring Bachchan, and the Hindi-dubbed The Great Leader (2017). As make-up artist: decades of Bachchan's films.</t>
        </is>
      </c>
      <c r="K49" s="19" t="inlineStr">
        <is>
          <t>Bhojpuri melodrama built around a Thakur or patriarch played by Bachchan, with Hema Malini opposite him, and the Ganga name running through nearly every title.</t>
        </is>
      </c>
      <c r="L49" s="19" t="inlineStr">
        <is>
          <t>Not documented as a creative producer. His films are best understood as vehicles arranged around the availability of a star he worked for daily.</t>
        </is>
      </c>
      <c r="M49" s="5" t="inlineStr">
        <is>
          <t>None located.</t>
        </is>
      </c>
      <c r="N49" s="19" t="inlineStr">
        <is>
          <t>A minor figure in production terms, but an unusual one: a crew member of the star's personal staff who became the producer able to place him in a regional-language cinema he otherwise never worked in.</t>
        </is>
      </c>
      <c r="O49" s="19" t="inlineStr">
        <is>
          <t>The most personal working relationship in this batch. Sawant has been Bachchan's make-up artist for over thirty-five years, and all four of his producer credits here star Bachchan: Akka (1994), where Bachchan makes a guest appearance, then the Bhojpuri Ganga (2006) and Gangotri (2007) and the Hindi-dubbed The Great Leader (2017). Bachchan's entire Bhojpuri filmography was produced by his own make-up man.</t>
        </is>
      </c>
      <c r="P49" s="17" t="n">
        <v>4</v>
      </c>
      <c r="Q49" s="5" t="inlineStr">
        <is>
          <t>FILM-126; FILM-180; FILM-192; FILM-231</t>
        </is>
      </c>
      <c r="R49" s="5" t="inlineStr">
        <is>
          <t>Ganga (2006)</t>
        </is>
      </c>
      <c r="S49" s="5" t="inlineStr">
        <is>
          <t>Deepak Sawant is Amitabh Bachchan's personal make-up artist, and has been for more than thirty-five years. He is in this workbook because he is also a producer, and because every film he has produced stars the actor whose face he makes up. Press accounts say he turned to Bhojpuri cinema deliberately, as the branch of Indian film production that required the least capital, and there he made Ganga (2006), its sequel Gangotri (2007) and Ganga Devi, all with Bachchan and most with Hema Malini opposite him. The Great Leader (2017), also credited to Sawant, is reported to be the Hindi-dubbed version of Ganga Devi, and whether it is a separate film at all is an open question recorded in the Films sheet. Sawant's earlier credit here, the Marathi Akka (1994), is not mentioned in any of the located accounts of his production career, which describe only the three Bhojpuri titles. Almost nothing else about him is documented: no birth year, no training, no awards. Wikipedia's 'Deepak Sawant' is a Shiv Sena politician and a different man entirely. The relationship is nonetheless one of the most striking in the filmography — the only case here of a member of the star's personal staff becoming the producer who opened a whole regional cinema to him.</t>
        </is>
      </c>
      <c r="T49" s="5" t="inlineStr">
        <is>
          <t>SOURCE-630; SOURCE-181; SOURCE-191; SOURCE-469; SOURCE-507; SOURCE-526</t>
        </is>
      </c>
      <c r="U49" s="5" t="inlineStr">
        <is>
          <t>Low</t>
        </is>
      </c>
    </row>
    <row r="50" ht="229" customHeight="1">
      <c r="A50" s="15" t="inlineStr">
        <is>
          <t>PERSON-049</t>
        </is>
      </c>
      <c r="B50" s="5" t="inlineStr">
        <is>
          <t>Dharma Productions</t>
        </is>
      </c>
      <c r="C50" s="5" t="inlineStr">
        <is>
          <t>Production banner</t>
        </is>
      </c>
      <c r="D50" s="18" t="n"/>
      <c r="E50" s="18" t="n"/>
      <c r="F50" s="5" t="inlineStr">
        <is>
          <t>1976–present</t>
        </is>
      </c>
      <c r="G50" s="5" t="inlineStr">
        <is>
          <t>Hindi cinema</t>
        </is>
      </c>
      <c r="H50" s="5" t="inlineStr">
        <is>
          <t>Indian film production and distribution company founded in Mumbai by Yash Johar in 1976 and taken over in 2004, after his death, by his son Karan Johar. It added an advertising arm, Dharma 2.0, in July 2016 and a streaming subsidiary, Dharmatic Entertainment, in November 2018.</t>
        </is>
      </c>
      <c r="I50" s="5" t="inlineStr">
        <is>
          <t>Its first production was Raj Khosla's Dostana (1980), starring Amitabh Bachchan, Shatrughan Sinha and Zeenat Aman.</t>
        </is>
      </c>
      <c r="J50" s="5" t="inlineStr">
        <is>
          <t>With Bachchan: Agneepath (1990), Kabhi Khushi Kabhie Gham... (2001), Kabhi Alvida Naa Kehna (2006) and Brahmāstra: Part One – Shiva (2022). Elsewhere: Kuch Kuch Hota Hai, Kal Ho Naa Ho, Dostana (2008) and a long run of Karan Johar productions.</t>
        </is>
      </c>
      <c r="K50" s="19" t="inlineStr">
        <is>
          <t>The large-cast Hindi family melodrama — dynastic fathers, divided households, weddings and reconciliations — and, in its first decade, the crime film.</t>
        </is>
      </c>
      <c r="L50" s="19" t="inlineStr">
        <is>
          <t>A star-led, high-gloss house style: expensive ensembles, songs shot as set pieces, and emotional conflict located inside wealthy families. Under Karan Johar it became the defining brand of mainstream Hindi cinema's diaspora-facing period.</t>
        </is>
      </c>
      <c r="M50" s="5" t="inlineStr">
        <is>
          <t>Agneepath won the National Film Award for Best Actor for Amitabh Bachchan. The banner's films have collected extensive Filmfare recognition across five decades.</t>
        </is>
      </c>
      <c r="N50" s="19" t="inlineStr">
        <is>
          <t>One of the most influential production houses in Hindi cinema, and the company most associated with the family-melodrama form that dominated the industry from the late 1990s.</t>
        </is>
      </c>
      <c r="O50" s="19" t="inlineStr">
        <is>
          <t>Four films spanning thirty-two years and three distinct phases of his career. The banner's very first production, Dostana (1980), starred him, though it is credited to a different banner in this workbook. Agneepath (1990) won him the National Film Award for Best Actor at the lowest commercial point of his career; Kabhi Khushi Kabhie Gham... (2001) cast him as the patriarch Yashvardhan Raichand in the film that fixed his second-career image as the imposing father; Kabhi Alvida Naa Kehna (2006) made him a lecherous ageing father; and Brahmāstra (2022) brought him back as a guru in a fantasy franchise.</t>
        </is>
      </c>
      <c r="P50" s="17" t="n">
        <v>4</v>
      </c>
      <c r="Q50" s="5" t="inlineStr">
        <is>
          <t>FILM-116; FILM-144; FILM-179; FILM-251</t>
        </is>
      </c>
      <c r="R50" s="5" t="inlineStr">
        <is>
          <t>Agneepath (1990)</t>
        </is>
      </c>
      <c r="S50" s="5" t="inlineStr">
        <is>
          <t>Dharma Productions was founded in Mumbai in 1976 by Yash Johar and has been run since his death in 2004 by his son Karan Johar. Its relationship with Amitabh Bachchan is longer than its four credited films suggest: the company's first production, Raj Khosla's Dostana (1980), starred him. The four films recorded here mark three separate turns in his career. Agneepath (1990) came when his box-office standing had collapsed, and its Vijay Deenanath Chauhan — the hoarse-voiced smuggler he played against his own established persona — won him the National Film Award for Best Actor. A decade later Kabhi Khushi Kabhie Gham... (2001) recast him entirely, as Yashvardhan Raichand, the unyielding industrialist father in an ensemble with Jaya Bachchan, Shah Rukh Khan, Kajol, Hrithik Roshan and Kareena Kapoor; that film, more than any other, established the patriarch role that carried his second career. Kabhi Alvida Naa Kehna (2006) complicated it with a vain, womanising father, and Brahmāstra: Part One – Shiva (2022) placed him in a fantasy franchise as the guru Raghu. Dharma's house style — wealthy divided families, large casts, songs as set pieces — matched what Bachchan became useful for after he stopped playing the lead: the figure of authority the family is organised around.</t>
        </is>
      </c>
      <c r="T50" s="5" t="inlineStr">
        <is>
          <t>SOURCE-631</t>
        </is>
      </c>
      <c r="U50" s="5" t="inlineStr">
        <is>
          <t>High</t>
        </is>
      </c>
    </row>
    <row r="51" ht="184" customHeight="1">
      <c r="A51" s="15" t="inlineStr">
        <is>
          <t>PERSON-050</t>
        </is>
      </c>
      <c r="B51" s="5" t="inlineStr">
        <is>
          <t>Eros International</t>
        </is>
      </c>
      <c r="C51" s="5" t="inlineStr">
        <is>
          <t>Production banner</t>
        </is>
      </c>
      <c r="D51" s="18" t="n"/>
      <c r="E51" s="18" t="n"/>
      <c r="F51" s="5" t="inlineStr">
        <is>
          <t>1977–present</t>
        </is>
      </c>
      <c r="G51" s="5" t="inlineStr">
        <is>
          <t>Hindi and Indian regional cinema; international distribution</t>
        </is>
      </c>
      <c r="H51" s="5" t="inlineStr">
        <is>
          <t>Indian motion-picture production and distribution company based in Mumbai, founded by Arjan Lulla in 1977 and run by his sons Kishore and Sunil Lulla. It became a subsidiary of Eros Media World in 2020, previously trading as Eros International Plc and ErosSTX Global. Its library holds more than 12,000 films in Hindi, Tamil, Telugu and other Indian languages.</t>
        </is>
      </c>
      <c r="I51" s="5" t="inlineStr">
        <is>
          <t>Founded in 1977 as a distributor; it grew into one of the largest Indian film production and worldwide distribution companies.</t>
        </is>
      </c>
      <c r="J51" s="5" t="inlineStr">
        <is>
          <t>With Bachchan: Waqt: The Race Against Time (2005), Kochadaiiyaan (2014), Shamitabh (2015) and Ki &amp; Ka (2016). Elsewhere: Bajirao Mastani, Bajrangi Bhaijaan and Tanu Weds Manu Returns.</t>
        </is>
      </c>
      <c r="K51" s="19" t="inlineStr">
        <is>
          <t>A broad commercial slate rather than a house style: family dramas, star vehicles, regional-language productions and overseas distribution.</t>
        </is>
      </c>
      <c r="L51" s="19" t="inlineStr">
        <is>
          <t>A distributor-led company whose identity is in reach rather than authorship — theatrical, television and digital rights across multiple territories and formats.</t>
        </is>
      </c>
      <c r="M51" s="5" t="inlineStr">
        <is>
          <t>Its productions have won extensively at the Screen Awards and elsewhere, including for Bajirao Mastani and Bajrangi Bhaijaan.</t>
        </is>
      </c>
      <c r="N51" s="19" t="inlineStr">
        <is>
          <t>One of the leading Indian production and distribution companies, and a principal channel through which Hindi cinema reached overseas markets.</t>
        </is>
      </c>
      <c r="O51" s="19" t="inlineStr">
        <is>
          <t>Four films from his late career, and a notably varied set: the remake Waqt (2005), in which he plays a dying father; the Tamil motion-capture animation Kochadaiiyaan (2014), where he narrates; Shamitabh (2015), in which he plays an alcoholic failed actor who lends his voice to a mute star; and Ki &amp; Ka (2016), where he appears as himself. Three of the four use his voice as the point of the casting. Its executive Sunil Lulla is a separate collaborator in this workbook.</t>
        </is>
      </c>
      <c r="P51" s="17" t="n">
        <v>4</v>
      </c>
      <c r="Q51" s="5" t="inlineStr">
        <is>
          <t>FILM-167; FILM-222; FILM-223; FILM-227</t>
        </is>
      </c>
      <c r="R51" s="5" t="inlineStr">
        <is>
          <t>Shamitabh (2015)</t>
        </is>
      </c>
      <c r="S51" s="5" t="inlineStr">
        <is>
          <t>Eros International was founded in Mumbai in 1977 by Arjan Lulla and built into one of India's largest film production and distribution companies by his sons Kishore and Sunil Lulla, with a library of more than 12,000 titles and a worldwide theatrical, television and digital distribution arm. Its four Bachchan films all belong to his late career, and three of them turn on his voice rather than his face. In Kochadaiiyaan (2014), the Tamil motion-capture epic built around Rajinikanth, he is the narrator. In Shamitabh (2015), directed by R. Balki, he plays Amitabh Sinha, a failed and alcoholic actor whose voice is technologically grafted onto a mute young star — a film that makes his celebrated baritone its literal subject. In Ki &amp; Ka (2016) he appears as himself. Only Waqt: The Race Against Time (2005), in which he plays a father concealing a terminal illness from his son, casts him as a conventional dramatic lead. The company's relationship with him therefore documents something specific about his late career: the point at which the voice became separable from the actor and could be cast on its own. Eros's executive vice-chairman Sunil Lulla appears separately in this workbook as a producer of Shamitabh.</t>
        </is>
      </c>
      <c r="T51" s="5" t="inlineStr">
        <is>
          <t>SOURCE-632; SOURCE-627</t>
        </is>
      </c>
      <c r="U51" s="5" t="inlineStr">
        <is>
          <t>High</t>
        </is>
      </c>
    </row>
    <row r="52" ht="154" customHeight="1">
      <c r="A52" s="15" t="inlineStr">
        <is>
          <t>PERSON-051</t>
        </is>
      </c>
      <c r="B52" s="5" t="inlineStr">
        <is>
          <t>Gauri Khan</t>
        </is>
      </c>
      <c r="C52" s="5" t="inlineStr">
        <is>
          <t>Producer</t>
        </is>
      </c>
      <c r="D52" s="17" t="n">
        <v>1970</v>
      </c>
      <c r="E52" s="18" t="n"/>
      <c r="F52" s="5" t="inlineStr">
        <is>
          <t>2001–present</t>
        </is>
      </c>
      <c r="G52" s="5" t="inlineStr">
        <is>
          <t>Hindi cinema; interior design</t>
        </is>
      </c>
      <c r="H52" s="5" t="inlineStr">
        <is>
          <t>Born Gauri Chhibber in New Delhi on 8 October 1970. Indian film producer and interior designer who co-founded the production company Red Chillies Entertainment with her husband, the actor Shah Rukh Khan, in 2001. She launched Gauri Khan Designs, an interior-design studio, in 2013, and opened an experience centre in Delhi in 2025.</t>
        </is>
      </c>
      <c r="I52" s="5" t="inlineStr">
        <is>
          <t>Her production career begins with Red Chillies Entertainment from 2001; her best-known productions include Main Hoon Na (2004) and Om Shanti Om (2007).</t>
        </is>
      </c>
      <c r="J52" s="5" t="inlineStr">
        <is>
          <t>With Bachchan: Paheli (2005), Om Shanti Om (2007), Ra.One (2011) and Badla (2019). Elsewhere: Main Hoon Na and Chennai Express.</t>
        </is>
      </c>
      <c r="K52" s="19" t="inlineStr">
        <is>
          <t>Star-led Hindi entertainments built around Shah Rukh Khan, alongside a later run of smaller thrillers.</t>
        </is>
      </c>
      <c r="L52" s="19" t="inlineStr">
        <is>
          <t>A studio producer rather than a creative author; her films are identified with Red Chillies' technical ambition, particularly its visual-effects work.</t>
        </is>
      </c>
      <c r="M52" s="5" t="inlineStr">
        <is>
          <t>None located for her production work. She was named in Fortune magazine's '50 Most Powerful Women' in 2018.</t>
        </is>
      </c>
      <c r="N52" s="19" t="inlineStr">
        <is>
          <t>Co-founder and joint managing director of one of the most prominent Indian production companies of the 2000s, and a rare example of a woman heading a major Hindi film studio.</t>
        </is>
      </c>
      <c r="O52" s="19" t="inlineStr">
        <is>
          <t>Four films, none of them a conventional Bachchan lead role. He is the shepherd-narrator in Paheli (2005), himself in Om Shanti Om (2007) and the narrator of Ra.One (2011) before Badla (2019) finally gives him a full part as the lawyer Badal Gupta. Her article does not mention him.</t>
        </is>
      </c>
      <c r="P52" s="17" t="n">
        <v>4</v>
      </c>
      <c r="Q52" s="5" t="inlineStr">
        <is>
          <t>FILM-170; FILM-191; FILM-207; FILM-241</t>
        </is>
      </c>
      <c r="R52" s="5" t="inlineStr">
        <is>
          <t>Badla (2019)</t>
        </is>
      </c>
      <c r="S52" s="5" t="inlineStr">
        <is>
          <t>Gauri Khan, born Gauri Chhibber in New Delhi in 1970, co-founded Red Chillies Entertainment with her husband Shah Rukh Khan in 2001 and has been one of its principal producers since, alongside a separate career as an interior designer. Her four films with Amitabh Bachchan trace, almost accidentally, the arc of his late career. Three of them do not give him a character in the usual sense: he is the gadariya, the shepherd who frames the tale, in the folk fantasy Paheli (2005); he plays himself in Om Shanti Om (2007); and he is the uncredited narrating voice of the superhero film Ra.One (2011). Only in Badla (2019), directed by Sujoy Ghosh and produced under Red Chillies with Azure Entertainment, does he take a full role, as the lawyer Badal Gupta opposite Taapsee Pannu in a chamber thriller built almost entirely from two people talking. That film is the strongest of the four and the only one in which the partnership is more than decorative. Khan was named in Fortune's '50 Most Powerful Women' in 2018 and launched Gauri Khan Designs in 2013.</t>
        </is>
      </c>
      <c r="T52" s="5" t="inlineStr">
        <is>
          <t>SOURCE-633; SOURCE-643</t>
        </is>
      </c>
      <c r="U52" s="5" t="inlineStr">
        <is>
          <t>High</t>
        </is>
      </c>
    </row>
    <row r="53" ht="169" customHeight="1">
      <c r="A53" s="15" t="inlineStr">
        <is>
          <t>PERSON-052</t>
        </is>
      </c>
      <c r="B53" s="5" t="inlineStr">
        <is>
          <t>Gauri Shinde</t>
        </is>
      </c>
      <c r="C53" s="5" t="inlineStr">
        <is>
          <t>Director; Writer; Producer</t>
        </is>
      </c>
      <c r="D53" s="18" t="n"/>
      <c r="E53" s="18" t="n"/>
      <c r="F53" s="5" t="n"/>
      <c r="G53" s="5" t="inlineStr">
        <is>
          <t>Hindi cinema</t>
        </is>
      </c>
      <c r="H53" s="5" t="inlineStr">
        <is>
          <t>Born in Pune on 6 July 1974. She studied at St Joseph's High School and graduated from the Symbiosis Institute of Mass Communication, then moved to Mumbai to intern with the documentary director Siddharth Kak before working at the advertising agencies IBW, Bates Clarion and Lowe Lintas, where R. Balki was creative director.</t>
        </is>
      </c>
      <c r="I53" s="5" t="inlineStr">
        <is>
          <t>Her feature debut as director was English Vinglish (2012), which marked Sridevi's return to the screen after fifteen years.</t>
        </is>
      </c>
      <c r="J53" s="5" t="inlineStr">
        <is>
          <t>As director: English Vinglish (2012) and Dear Zindagi (2016). As producer with Bachchan: Shamitabh (2015), Chup: Revenge of the Artist (2022) and Ghoomer (2023).</t>
        </is>
      </c>
      <c r="K53" s="19" t="inlineStr">
        <is>
          <t>Women's self-respect recovered in middle life; language, class and quiet humiliation inside the family; the outsider learning to be heard.</t>
        </is>
      </c>
      <c r="L53" s="19" t="inlineStr">
        <is>
          <t>Small-scale, observational and unsentimental, drawn from her own life — English Vinglish came from her relationship with her Marathi-speaking mother, whose weak English embarrassed her as a child. She has said she made the film 'to say sorry to my mother'.</t>
        </is>
      </c>
      <c r="M53" s="5" t="inlineStr">
        <is>
          <t>Nominated for the Filmfare Award for Best Director and Best Debut Director for English Vinglish, with further Screen, IIFA, Zee Cine and Stardust nominations for the same film.</t>
        </is>
      </c>
      <c r="N53" s="19" t="inlineStr">
        <is>
          <t>One of the few women directors to make a widely seen mainstream Hindi film in the 2010s, and the director of the film that brought Sridevi back to the screen.</t>
        </is>
      </c>
      <c r="O53" s="19" t="inlineStr">
        <is>
          <t>Four films, but only one of them a real directing collaboration, and even that one only nominally: Bachchan appears as himself in English Vinglish (2012), in a scene on an aeroplane. Her other three credits are as producer of R. Balki's films — Shamitabh (2015), where Bachchan has a genuine lead role, and Chup (2022) and Ghoomer (2023), where he again appears as himself. In three of four he is playing Amitabh Bachchan.</t>
        </is>
      </c>
      <c r="P53" s="17" t="n">
        <v>4</v>
      </c>
      <c r="Q53" s="5" t="inlineStr">
        <is>
          <t>FILM-213; FILM-223; FILM-252; FILM-255</t>
        </is>
      </c>
      <c r="R53" s="5" t="inlineStr">
        <is>
          <t>Shamitabh (2015)</t>
        </is>
      </c>
      <c r="S53" s="5" t="inlineStr">
        <is>
          <t>Gauri Shinde is an Indian director, writer and producer who came to film from advertising, by way of an internship with the documentary maker Siddharth Kak and copywriting jobs at IBW, Bates Clarion and Lowe Lintas. Her debut feature, English Vinglish (2012), was drawn directly from her own life: her mother ran a pickle business from home in Pune, spoke Marathi, and spoke English poorly enough to embarrass her daughter as a child. 'I made this film to say sorry to my mother,' she said of it. The film brought Sridevi back to the screen after fifteen years and earned Shinde Filmfare nominations for Best Director and Best Debut Director. Her connection to Bachchan is peculiar and worth stating plainly: across all four of their shared credits, he plays himself three times. In English Vinglish, which she directed, he appears as Amitabh Bachchan in a brief aeroplane scene; in Chup: Revenge of the Artist (2022) and Ghoomer (2023), both directed by R. Balki and produced by Shinde, he again appears as himself. Only Shamitabh (2015), another Balki film she produced, casts him as a character — the ruined actor Amitabh Sinha. She also directed Dear Zindagi (2016).</t>
        </is>
      </c>
      <c r="T53" s="5" t="inlineStr">
        <is>
          <t>SOURCE-634</t>
        </is>
      </c>
      <c r="U53" s="5" t="inlineStr">
        <is>
          <t>Medium</t>
        </is>
      </c>
    </row>
    <row r="54" ht="169" customHeight="1">
      <c r="A54" s="15" t="inlineStr">
        <is>
          <t>PERSON-053</t>
        </is>
      </c>
      <c r="B54" s="5" t="inlineStr">
        <is>
          <t>Gul Anand</t>
        </is>
      </c>
      <c r="C54" s="5" t="inlineStr">
        <is>
          <t>Producer; Writer</t>
        </is>
      </c>
      <c r="D54" s="18" t="n"/>
      <c r="E54" s="18" t="n"/>
      <c r="F54" s="5" t="n"/>
      <c r="G54" s="5" t="inlineStr">
        <is>
          <t>Hindi cinema</t>
        </is>
      </c>
      <c r="H54" s="5" t="inlineStr">
        <is>
          <t>A Hindi film producer active from the early 1970s to the late 1980s, associated with the low-budget urban comedies of that period. No biographical record could be located: no birth or death year, no family background and no account of how he entered production.</t>
        </is>
      </c>
      <c r="I54" s="5" t="inlineStr">
        <is>
          <t>No debut record located. His earliest traced credit is Gora Aur Kala (1972).</t>
        </is>
      </c>
      <c r="J54" s="5" t="inlineStr">
        <is>
          <t>Gora Aur Kala (1972), Khatta Meetha (1978), Chashme Buddoor (1981), Jalwa (1987) and Hero Hiralal (1988).</t>
        </is>
      </c>
      <c r="K54" s="19" t="inlineStr">
        <is>
          <t>Urban middle-class comedy: shared flats, small deceptions and gentle satire, largely outside the star system. Chashme Buddoor and Khatta Meetha are landmarks of that strand.</t>
        </is>
      </c>
      <c r="L54" s="19" t="inlineStr">
        <is>
          <t>Not documented. His producing record suggests a taste for writer- and director-led comedies made cheaply with character actors rather than stars — Sai Paranjpye, Basu Chatterjee, Pankaj Parashar and Ketan Mehta all made films for him.</t>
        </is>
      </c>
      <c r="M54" s="5" t="inlineStr">
        <is>
          <t>None located.</t>
        </is>
      </c>
      <c r="N54" s="19" t="inlineStr">
        <is>
          <t>Not established biographically, but his production slate is disproportionately important: he produced two of the best-remembered Hindi urban comedies of the period, Khatta Meetha and Chashme Buddoor.</t>
        </is>
      </c>
      <c r="O54" s="19" t="inlineStr">
        <is>
          <t>The most curious record in this batch. Anand has four credits with Bachchan and Bachchan plays a character in none of them: he appears as himself in Khatta Meetha (1978), Chashme Buddoor (1981), Jalwa (1987) and Hero Hiralal (1988). Their entire association consists of the star turning up in someone else's small comedy as the most famous man in India.</t>
        </is>
      </c>
      <c r="P54" s="17" t="n">
        <v>4</v>
      </c>
      <c r="Q54" s="5" t="inlineStr">
        <is>
          <t>FILM-054; FILM-077; FILM-105; FILM-110</t>
        </is>
      </c>
      <c r="R54" s="5" t="inlineStr">
        <is>
          <t>Chashme Buddoor (1981)</t>
        </is>
      </c>
      <c r="S54" s="5" t="inlineStr">
        <is>
          <t>Gul Anand was a Hindi film producer of the 1970s and 1980s whose life is almost entirely undocumented — no birth or death year, no background, no interviews — but whose slate is easy to recognise. He produced Basu Chatterjee's Khatta Meetha (1978), Sai Paranjpye's Chashme Buddoor (1981), Pankaj Parashar's Jalwa (1987) and Ketan Mehta's Hero Hiralal (1988), a run of writer- and director-led urban comedies made cheaply, cast with character actors rather than stars, and set among shared flats, small swindles and middle-class embarrassment. Chashme Buddoor in particular remains one of the best-loved Hindi comedies of the period. His relationship with Amitabh Bachchan is unlike any other in this workbook: they share four films, and in all four Bachchan appears as himself. He is never cast, only visited upon the film — the celebrity who walks through a comedy that is not about him. For a producer whose whole body of work is defined by its refusal of the star system, it is a fitting way to have used the biggest star of the era. He also produced Gora Aur Kala (1972) and took a writing credit on Hero Hiralal.</t>
        </is>
      </c>
      <c r="T54" s="5" t="inlineStr">
        <is>
          <t>SOURCE-635; SOURCE-620</t>
        </is>
      </c>
      <c r="U54" s="5" t="inlineStr">
        <is>
          <t>Low</t>
        </is>
      </c>
    </row>
    <row r="55" ht="184" customHeight="1">
      <c r="A55" s="15" t="inlineStr">
        <is>
          <t>PERSON-054</t>
        </is>
      </c>
      <c r="B55" s="5" t="inlineStr">
        <is>
          <t>Ilaiyaraaja</t>
        </is>
      </c>
      <c r="C55" s="5" t="inlineStr">
        <is>
          <t>Song composer; Background-score composer</t>
        </is>
      </c>
      <c r="D55" s="17" t="n">
        <v>1943</v>
      </c>
      <c r="E55" s="18" t="n"/>
      <c r="F55" s="5" t="inlineStr">
        <is>
          <t>1976–present</t>
        </is>
      </c>
      <c r="G55" s="5" t="inlineStr">
        <is>
          <t>Tamil cinema, with work in Telugu, Malayalam, Kannada and Hindi</t>
        </is>
      </c>
      <c r="H55" s="5" t="inlineStr">
        <is>
          <t>Born Gnanathesigan on 3 June 1943 in Pannaipuram, Madras Presidency. Composer, arranger, conductor, orchestrator, multi-instrumentalist, lyricist and playback singer. In a career of nearly fifty years he has composed more than 6,500 songs, scored close to 1,500 feature films in nine languages and performed in over 20,000 concerts.</t>
        </is>
      </c>
      <c r="I55" s="5" t="inlineStr">
        <is>
          <t>Active as a film composer from 1976, working predominantly in Tamil cinema before extending into Telugu, Malayalam, Kannada and Hindi.</t>
        </is>
      </c>
      <c r="J55" s="5" t="inlineStr">
        <is>
          <t>With Bachchan: Cheeni Kum (2007), Paa (2009), Shamitabh (2015) and Ki &amp; Ka (2016), all directed by R. Balki. His wider reputation rests on several decades of Tamil film scores.</t>
        </is>
      </c>
      <c r="K55" s="19" t="inlineStr">
        <is>
          <t>Melodic film songs grounded in Indian classical and folk idiom, and orchestral background scores; in Hindi, chiefly the intimate, small-cast R. Balki comedy-drama.</t>
        </is>
      </c>
      <c r="L55" s="19" t="inlineStr">
        <is>
          <t>One of the earliest Indian film composers to use Western classical harmony and written string arrangements alongside Indian melodic material. Nicknamed 'Isaignani', the musical sage, and called 'Maestro' by the Royal Philharmonic Orchestra in London. He has described his output as drawn from lived experience, while allowing that some of it felt to him like the reflection of past lives.</t>
        </is>
      </c>
      <c r="M55" s="5" t="inlineStr">
        <is>
          <t>Padma Bhushan (2010) and Padma Vibhushan (2018). Nominated to the Rajya Sabha as a Member of Parliament by the President of India in July 2022, and given an honorary doctorate in November 2022.</t>
        </is>
      </c>
      <c r="N55" s="19" t="inlineStr">
        <is>
          <t>Among the most prolific composers in the history of cinema anywhere, and the dominant figure in Tamil film music from the late 1970s onward.</t>
        </is>
      </c>
      <c r="O55" s="19" t="inlineStr">
        <is>
          <t>Four films, and a remarkably tight set: every one is directed by R. Balki. Cheeni Kum (2007) and Paa (2009) are Bachchan lead vehicles — the second, in which he plays Auro, a twelve-year-old with progeria, is one of the most unusual roles of his career; Shamitabh (2015) casts him as a ruined actor; and in Ki &amp; Ka (2016) he appears as himself. His article does not mention Bachchan.</t>
        </is>
      </c>
      <c r="P55" s="17" t="n">
        <v>4</v>
      </c>
      <c r="Q55" s="5" t="inlineStr">
        <is>
          <t>FILM-185; FILM-201; FILM-223; FILM-227</t>
        </is>
      </c>
      <c r="R55" s="5" t="inlineStr">
        <is>
          <t>Paa (2009)</t>
        </is>
      </c>
      <c r="S55" s="5" t="inlineStr">
        <is>
          <t>Ilaiyaraaja, born Gnanathesigan in a village in what is now Tamil Nadu in 1943, is among the most prolific composers in the history of cinema: more than 6,500 songs, scores for close to 1,500 films in nine languages, and over 20,000 concerts across a career beginning in 1976. His reputation rests on having been one of the first Indian film composers to write Western classical harmony and full string arrangements into music otherwise built from Indian classical and folk material — a synthesis that earned him the name Isaignani, the musical sage, and the title Maestro from the Royal Philharmonic Orchestra. He is a Padma Bhushan and Padma Vibhushan laureate and was nominated to the Rajya Sabha in 2022. His association with Amitabh Bachchan is entirely an association with one director: all four of their shared films are R. Balki's. Cheeni Kum (2007) paired a sixty-four-year-old chef with a woman half his age; Paa (2009) asked Bachchan to play Auro, a boy of twelve with progeria, opposite his own son as the child's father, and won him a National Film Award; Shamitabh (2015) made his voice the literal subject of the plot; and Ki &amp; Ka (2016) used him as himself. For a composer whose Hindi work is slight beside his Tamil output, it is a concentrated and consequential run.</t>
        </is>
      </c>
      <c r="T55" s="5" t="inlineStr">
        <is>
          <t>SOURCE-636</t>
        </is>
      </c>
      <c r="U55" s="5" t="inlineStr">
        <is>
          <t>High</t>
        </is>
      </c>
    </row>
    <row r="56" ht="169" customHeight="1">
      <c r="A56" s="15" t="inlineStr">
        <is>
          <t>PERSON-055</t>
        </is>
      </c>
      <c r="B56" s="5" t="inlineStr">
        <is>
          <t>Javed Akhtar</t>
        </is>
      </c>
      <c r="C56" s="5" t="inlineStr">
        <is>
          <t>Writer; lyricist</t>
        </is>
      </c>
      <c r="D56" s="17" t="n">
        <v>1945</v>
      </c>
      <c r="E56" s="18" t="n"/>
      <c r="F56" s="5" t="n"/>
      <c r="G56" s="5" t="inlineStr">
        <is>
          <t>Hindi cinema; Urdu poetry</t>
        </is>
      </c>
      <c r="H56" s="5" t="inlineStr">
        <is>
          <t>Born in Gwalior on 17 January 1945. Screenwriter, lyricist, poet and political activist, and one half of the screenwriting duo Salim–Javed, whose breakthrough was Zanjeer (1973) and whose landmark scripts include Deewaar and Sholay (both 1975). After the duo split in the early 1980s he continued as a solo screenwriter and, increasingly, as a lyricist.</t>
        </is>
      </c>
      <c r="I56" s="5" t="inlineStr">
        <is>
          <t>His first credit was dialogue for Yakeen (1969); his breakthrough came with Salim–Javed's Zanjeer (1973).</t>
        </is>
      </c>
      <c r="J56" s="5" t="inlineStr">
        <is>
          <t>As a solo writer with Bachchan: Jaadugar (1989), Main Azaad Hoon (1989), Armaan (2003) and Lakshya (2004), the last two also as lyricist. His Salim–Javed work is recorded separately in this workbook.</t>
        </is>
      </c>
      <c r="K56" s="19" t="inlineStr">
        <is>
          <t>In the Salim–Javed period, the dispossessed hero turning on an unjust order; in his solo work, public conscience and institutional failure, and, as a lyricist, plain-spoken Urdu-inflected verse.</t>
        </is>
      </c>
      <c r="L56" s="19" t="inlineStr">
        <is>
          <t>A writer of structure and of speech — the Salim–Javed scripts are built on reversal and on lines written to be quoted. His solo scripts are more discursive and more openly political; Main Azaad Hoon turns on a manufactured public hero and a journalist's fabrication.</t>
        </is>
      </c>
      <c r="M56" s="5" t="inlineStr">
        <is>
          <t>Five National Film Awards and sixteen Filmfare Awards. Padma Shri (1999) and Padma Bhushan (2007). Sahitya Akademi Award in Urdu (2013) for the poetry collection Lava; honorary doctorate from Jamia Hamdard (2019); Richard Dawkins Award (2020).</t>
        </is>
      </c>
      <c r="N56" s="19" t="inlineStr">
        <is>
          <t>With Salim Khan, the author of the angry-young-man archetype that made Bachchan a star, and one of the most influential screenwriters and lyricists in the history of Indian cinema.</t>
        </is>
      </c>
      <c r="O56" s="19" t="inlineStr">
        <is>
          <t>This row covers only his solo credits; the twelve Salim–Javed films that created his screen persona are recorded under that partnership. The four solo films come much later and are of a different kind: Jaadugar (1989) and Main Azaad Hoon (1989), both for Prakash Mehra and Tinnu Anand respectively at the end of Bachchan's first career, and then Armaan (2003) and Lakshya (2004), where he is a supporting figure — a doctor who dies midway and an army colonel.</t>
        </is>
      </c>
      <c r="P56" s="17" t="n">
        <v>4</v>
      </c>
      <c r="Q56" s="5" t="inlineStr">
        <is>
          <t>FILM-114; FILM-115; FILM-150; FILM-160</t>
        </is>
      </c>
      <c r="R56" s="5" t="inlineStr">
        <is>
          <t>Main Azaad Hoon (1989)</t>
        </is>
      </c>
      <c r="S56" s="5" t="inlineStr">
        <is>
          <t>Javed Akhtar's decisive contribution to Amitabh Bachchan's career is recorded elsewhere in this workbook, under Salim–Javed: the partnership with Salim Khan that wrote Zanjeer, Deewaar, Sholay and the rest of the films that built the angry young man. This row covers what he wrote alone, after the duo split in the early 1980s, and the contrast is instructive. Main Azaad Hoon (1989), directed by Tinnu Anand, casts Bachchan as a destitute man recruited by a journalist to impersonate a fictitious populist hero — a script about the manufacture of public figures, written by the man who had manufactured the most potent one of the previous decade. Jaadugar (1989), for Prakash Mehra, was a failure. By the time of Armaan (2003) and Lakshya (2004), for both of which he also wrote lyrics, Bachchan was a supporting player: a doctor who dies halfway through, an army colonel training a drifting young officer. Akhtar has won five National Film Awards and sixteen Filmfare Awards, the Padma Shri and Padma Bhushan, and the Sahitya Akademi Award in Urdu for his poetry collection Lava. He is also a prominent secularist and rationalist, receiving the Richard Dawkins Award in 2020.</t>
        </is>
      </c>
      <c r="T56" s="5" t="inlineStr">
        <is>
          <t>SOURCE-637</t>
        </is>
      </c>
      <c r="U56" s="5" t="inlineStr">
        <is>
          <t>High</t>
        </is>
      </c>
    </row>
    <row r="57" ht="199" customHeight="1">
      <c r="A57" s="15" t="inlineStr">
        <is>
          <t>PERSON-056</t>
        </is>
      </c>
      <c r="B57" s="5" t="inlineStr">
        <is>
          <t>Karan Johar</t>
        </is>
      </c>
      <c r="C57" s="5" t="inlineStr">
        <is>
          <t>Director; Writer; Producer</t>
        </is>
      </c>
      <c r="D57" s="17" t="n">
        <v>1972</v>
      </c>
      <c r="E57" s="18" t="n"/>
      <c r="F57" s="5" t="inlineStr">
        <is>
          <t>1989–present</t>
        </is>
      </c>
      <c r="G57" s="5" t="inlineStr">
        <is>
          <t>Hindi cinema</t>
        </is>
      </c>
      <c r="H57" s="5" t="inlineStr">
        <is>
          <t>Born Rahul Kumar Johar in Mumbai on 25 May 1972, the son of the producer Yash Johar. Filmmaker, producer and television personality, he has run Dharma Productions since his father's death in 2004 and has launched the careers of numerous actors and directors.</t>
        </is>
      </c>
      <c r="I57" s="5" t="inlineStr">
        <is>
          <t>Directorial debut with Kuch Kuch Hota Hai (1998), which won him the National Film Award for Best Popular Film, the Filmfare Award for Best Director and the Filmfare Award for Best Screenplay.</t>
        </is>
      </c>
      <c r="J57" s="5" t="inlineStr">
        <is>
          <t>With Bachchan: Kabhi Khushi Kabhie Gham... (2001), Kabhi Alvida Naa Kehna (2006), the anthology Bombay Talkies (2013) and, as producer, Brahmāstra: Part One – Shiva (2022). Elsewhere: Kuch Kuch Hota Hai and a long slate as producer.</t>
        </is>
      </c>
      <c r="K57" s="19" t="inlineStr">
        <is>
          <t>The wealthy Hindi family divided and reconciled; marriage, infidelity and filial duty; the Indian diaspora; increasingly, desire that the family cannot accommodate.</t>
        </is>
      </c>
      <c r="L57" s="19" t="inlineStr">
        <is>
          <t>Expansive, emotional and highly designed — large ensembles, extended song sequences and confrontation scenes played at full volume. His later work is more willing to sit with unresolved and unflattering feeling.</t>
        </is>
      </c>
      <c r="M57" s="5" t="inlineStr">
        <is>
          <t>Four National Film Awards and eight Filmfare Awards. Padma Shri (2020).</t>
        </is>
      </c>
      <c r="N57" s="19" t="inlineStr">
        <is>
          <t>The filmmaker most identified with mainstream Hindi cinema's turn to the affluent, diaspora-facing family melodrama from the late 1990s, and one of its most powerful producers.</t>
        </is>
      </c>
      <c r="O57" s="19" t="inlineStr">
        <is>
          <t>Johar is the director who found Bachchan's second career its defining shape. Kabhi Khushi Kabhie Gham... (2001) cast him as Yashvardhan Raichand, the industrialist father whose refusal to accept his son's marriage drives the film — the role that established the imposing patriarch as his standard register. Kabhi Alvida Naa Kehna (2006) then undercut it, making him Sam, a vain and womanising older man. He appears as himself in Bombay Talkies (2013), and Johar produced Brahmāstra (2022), in which he plays the guru Raghu.</t>
        </is>
      </c>
      <c r="P57" s="17" t="n">
        <v>4</v>
      </c>
      <c r="Q57" s="5" t="inlineStr">
        <is>
          <t>FILM-144; FILM-179; FILM-215; FILM-251</t>
        </is>
      </c>
      <c r="R57" s="5" t="inlineStr">
        <is>
          <t>Kabhi Khushi Kabhie Gham... (2001)</t>
        </is>
      </c>
      <c r="S57" s="5" t="inlineStr">
        <is>
          <t>Karan Johar, born in Mumbai in 1972 to the producer Yash Johar, took over Dharma Productions on his father's death in 2004 and has been among the most powerful figures in Hindi cinema since. He made his directorial debut with Kuch Kuch Hota Hai (1998), which won the National Film Award for Best Popular Film and Filmfare Awards for direction and screenplay. His importance to Amitabh Bachchan is specific and large: Kabhi Khushi Kabhie Gham... (2001) gave him Yashvardhan Raichand, the rich, rigid father who disowns a son over a marriage, and in doing so fixed the role type that carried the second half of his career. Almost every patriarch Bachchan has played since is measured against it. Johar then complicated the figure in Kabhi Alvida Naa Kehna (2006), casting him as Sam, a preening, sexually restless older man inside a film about two failing marriages — a deliberately unlovely use of the same authority. He appears as himself in the anthology Bombay Talkies (2013), and Johar produced Brahmāstra: Part One – Shiva (2022), in which he is the guru Raghu. Johar has won four National Film Awards and eight Filmfare Awards and received the Padma Shri in 2020.</t>
        </is>
      </c>
      <c r="T57" s="5" t="inlineStr">
        <is>
          <t>SOURCE-638; SOURCE-631</t>
        </is>
      </c>
      <c r="U57" s="5" t="inlineStr">
        <is>
          <t>High</t>
        </is>
      </c>
    </row>
    <row r="58" ht="184" customHeight="1">
      <c r="A58" s="15" t="inlineStr">
        <is>
          <t>PERSON-057</t>
        </is>
      </c>
      <c r="B58" s="5" t="inlineStr">
        <is>
          <t>Laxmikant Sharma</t>
        </is>
      </c>
      <c r="C58" s="5" t="inlineStr">
        <is>
          <t>Writer (screenplay)</t>
        </is>
      </c>
      <c r="D58" s="18" t="n"/>
      <c r="E58" s="18" t="n"/>
      <c r="F58" s="5" t="n"/>
      <c r="G58" s="5" t="inlineStr">
        <is>
          <t>Hindi cinema</t>
        </is>
      </c>
      <c r="H58" s="5" t="inlineStr">
        <is>
          <t>A screenwriter working almost exclusively for the director Prakash Mehra during the late 1970s and 1980s. No biographical record could be located: no birth or death year, no training and no career outside the Mehra unit are documented.</t>
        </is>
      </c>
      <c r="I58" s="5" t="inlineStr">
        <is>
          <t>No debut record located. His earliest credit here is Muqaddar Ka Sikandar (1978).</t>
        </is>
      </c>
      <c r="J58" s="5" t="inlineStr">
        <is>
          <t>All with Bachchan and all for Prakash Mehra: Muqaddar Ka Sikandar (1978), Namak Halaal (1982), Sharaabi (1984) and Jaadugar (1989). He also wrote the screenplay of Mehra's Muqaddar Ka Faisla (1987).</t>
        </is>
      </c>
      <c r="K58" s="19" t="inlineStr">
        <is>
          <t>The Prakash Mehra formula: the illegitimate or discarded man who rises, drink and self-destruction, the courtesan or the loyal woman, and a hero who talks his way through the film.</t>
        </is>
      </c>
      <c r="L58" s="19" t="inlineStr">
        <is>
          <t>Not documented. His credits are consistently for screenplay, with Kader Khan on dialogue, which suggests a division of labour in which Sharma built structure and Khan supplied the speech.</t>
        </is>
      </c>
      <c r="M58" s="5" t="inlineStr">
        <is>
          <t>None located.</t>
        </is>
      </c>
      <c r="N58" s="19" t="inlineStr">
        <is>
          <t>Not established biographically. His significance is structural: he is the screenwriter of record on three of the biggest Bachchan vehicles of the Prakash Mehra period.</t>
        </is>
      </c>
      <c r="O58" s="19" t="inlineStr">
        <is>
          <t>Four films, all of them Prakash Mehra productions and all with Bachchan in the lead: Sikandar in Muqaddar Ka Sikandar (1978), Arjun Singh in Namak Halaal (1982), the alcoholic Vicky Kapoor in Sharaabi (1984) and Goga in Jaadugar (1989). He is to Prakash Mehra roughly what K. K. Shukla was to Manmohan Desai — the house writer who structured the star's vehicles.</t>
        </is>
      </c>
      <c r="P58" s="17" t="n">
        <v>4</v>
      </c>
      <c r="Q58" s="5" t="inlineStr">
        <is>
          <t>FILM-060; FILM-086; FILM-099; FILM-114</t>
        </is>
      </c>
      <c r="R58" s="5" t="inlineStr">
        <is>
          <t>Muqaddar Ka Sikandar (1978)</t>
        </is>
      </c>
      <c r="S58" s="5" t="inlineStr">
        <is>
          <t>Laxmikant Sharma was Prakash Mehra's screenwriter, and that is very nearly the whole of what can be established about him. No birth or death year, no background and no account of his career survive in any located source; he has no Wikipedia article, and the one that carries his name belongs to a Madhya Pradesh politician who died in 2021 and has nothing to do with film — a false link that the wikitext of Jaadugar and Muqaddar Ka Sikandar unfortunately reproduces. What the credits show is a consistent working method. On Muqaddar Ka Sikandar (1978), Namak Halaal (1982), Sharaabi (1984) and Muqaddar Ka Faisla (1987) he is credited with the screenplay while Kader Khan writes the dialogue, a division that suited films whose reputation rests on their speeches. The three Bachchan films among them are central to the Prakash Mehra strand of the actor's career: the foundling who becomes Sikandar and dies for a woman who never loved him; the servant who talks faster than anyone in the room in Namak Halaal; and the drunkard of Sharaabi, one of his most admired performances. Jaadugar (1989), their last together, failed. He stands in relation to Mehra roughly as K. K. Shukla stood to Manmohan Desai.</t>
        </is>
      </c>
      <c r="T58" s="5" t="inlineStr">
        <is>
          <t>SOURCE-639</t>
        </is>
      </c>
      <c r="U58" s="5" t="inlineStr">
        <is>
          <t>Low</t>
        </is>
      </c>
    </row>
    <row r="59" ht="169" customHeight="1">
      <c r="A59" s="15" t="inlineStr">
        <is>
          <t>PERSON-058</t>
        </is>
      </c>
      <c r="B59" s="5" t="inlineStr">
        <is>
          <t>Mohan Studios</t>
        </is>
      </c>
      <c r="C59" s="5" t="inlineStr">
        <is>
          <t>Production banner (studio facility)</t>
        </is>
      </c>
      <c r="D59" s="18" t="n"/>
      <c r="E59" s="18" t="n"/>
      <c r="F59" s="5" t="n"/>
      <c r="G59" s="5" t="inlineStr">
        <is>
          <t>Hindi cinema</t>
        </is>
      </c>
      <c r="H59" s="5" t="inlineStr">
        <is>
          <t>A film studio on Andheri–Kurla Road in Bombay, heavily used from the early 1950s to the 1980s. It was the base from which Bimal Roy worked with his circle of Calcutta expatriates from New Theatres, and where he made Devdas and Bandini between 1951 and 1963. It stood at the centre of the studio cluster in Andheri East, near where the sets of Mughal-e-Azam were built. The studio has since ceased to exist.</t>
        </is>
      </c>
      <c r="I59" s="5" t="inlineStr">
        <is>
          <t>No founding date, ownership or corporate history was located.</t>
        </is>
      </c>
      <c r="J59" s="5" t="inlineStr">
        <is>
          <t>As a shooting facility: Devdas (1955) and Bandini (1963) for Bimal Roy. In this filmography: Namak Haraam (1973), Roti Kapda Aur Makaan (1974), Benaam (1974) and Mili (1975).</t>
        </is>
      </c>
      <c r="K59" s="19" t="inlineStr">
        <is>
          <t>Not applicable — a facility rather than a production house with a slate.</t>
        </is>
      </c>
      <c r="L59" s="19" t="inlineStr">
        <is>
          <t>Not applicable.</t>
        </is>
      </c>
      <c r="M59" s="5" t="inlineStr">
        <is>
          <t>None; a studio facility rather than a producing entity.</t>
        </is>
      </c>
      <c r="N59" s="19" t="inlineStr">
        <is>
          <t>One of the principal Bombay studio facilities of the 1950s to 1980s, and the working home of Bimal Roy's unit during his most important decade.</t>
        </is>
      </c>
      <c r="O59" s="19" t="inlineStr">
        <is>
          <t>Four films clustered tightly in 1973–75, at the point when Bachchan was moving from supporting parts into stardom: Namak Haraam, Roti Kapda Aur Makaan, Benaam and Mili. Three are Hrishikesh Mukherjee or Mukherjee-adjacent productions, which is consistent with the studio's Bengali-Bombay lineage, though no source connects Mukherjee to the studio directly.</t>
        </is>
      </c>
      <c r="P59" s="17" t="n">
        <v>4</v>
      </c>
      <c r="Q59" s="5" t="inlineStr">
        <is>
          <t>FILM-025; FILM-030; FILM-031; FILM-037</t>
        </is>
      </c>
      <c r="R59" s="5" t="inlineStr">
        <is>
          <t>Mili (1975)</t>
        </is>
      </c>
      <c r="S59" s="5" t="inlineStr">
        <is>
          <t>Mohan Studio stood on Andheri–Kurla Road and was one of the busy Bombay shooting facilities of the mid-century, active from the early 1950s until the 1980s and now gone. Its principal historical association is with Bimal Roy, who worked there with the group of Calcutta expatriates he brought from New Theatres and made Devdas and Bandini there between 1951 and 1963; it sat in the Andheri East cluster, close to where the sets of Mughal-e-Azam were built. It appears in this workbook because four Bachchan films of 1973 to 1975 carry it in their studio credit: Namak Haraam, Roti Kapda Aur Makaan, Benaam and Mili. That is a narrow window, and an important one — the two years in which he stopped being a supporting actor. An important qualification applies to this row: Mohan Studios is a facility, not a production company, and its four credits here come from the 'studio' field of the film infoboxes rather than from any producing role. It should not be read as a banner with a slate or a house style, and no founding date, ownership or corporate record could be located for it.</t>
        </is>
      </c>
      <c r="T59" s="5" t="inlineStr">
        <is>
          <t>SOURCE-640</t>
        </is>
      </c>
      <c r="U59" s="5" t="inlineStr">
        <is>
          <t>Low</t>
        </is>
      </c>
    </row>
    <row r="60" ht="214" customHeight="1">
      <c r="A60" s="15" t="inlineStr">
        <is>
          <t>PERSON-059</t>
        </is>
      </c>
      <c r="B60" s="5" t="inlineStr">
        <is>
          <t>Ramesh Sippy</t>
        </is>
      </c>
      <c r="C60" s="5" t="inlineStr">
        <is>
          <t>Director</t>
        </is>
      </c>
      <c r="D60" s="17" t="n">
        <v>1947</v>
      </c>
      <c r="E60" s="18" t="n"/>
      <c r="F60" s="5" t="n"/>
      <c r="G60" s="5" t="inlineStr">
        <is>
          <t>Hindi cinema</t>
        </is>
      </c>
      <c r="H60" s="5" t="inlineStr">
        <is>
          <t>Born Ramesh Sipahimalani in Karachi on 23 January 1947, the son of the producer G. P. Sippy. Director, producer and actor in Hindi cinema. In 2017 he founded the Ramesh Sippy Academy of Cinema and Entertainment in Mumbai.</t>
        </is>
      </c>
      <c r="I60" s="5" t="inlineStr">
        <is>
          <t>Andaz (1971); his second film, Seeta Aur Geeta (1972), with Hema Malini in a double role, was a large success and made her a star.</t>
        </is>
      </c>
      <c r="J60" s="5" t="inlineStr">
        <is>
          <t>With Bachchan: Sholay (1975), Shaan (1980), Shakti (1982) and Akayla (1991). Elsewhere: Seeta Aur Geeta (1972) and the television series Buniyaad.</t>
        </is>
      </c>
      <c r="K60" s="19" t="inlineStr">
        <is>
          <t>The large-scale ensemble action film; men bound by a code — friendship, duty, the law — and set against family obligation.</t>
        </is>
      </c>
      <c r="L60" s="19" t="inlineStr">
        <is>
          <t>Scale and staging. Sholay is built from widescreen landscape, held silences and set pieces, and is regularly named among the most influential Indian films ever made.</t>
        </is>
      </c>
      <c r="M60" s="5" t="inlineStr">
        <is>
          <t>Padma Shri (2013). Filmfare Best Film of 50 Years for Sholay (2005), the IIFA award for outstanding contribution to Indian cinema (2012) and the Filmfare Lifetime Achievement Award (2020).</t>
        </is>
      </c>
      <c r="N60" s="19" t="inlineStr">
        <is>
          <t>The director of Sholay, the single most influential Hindi film of its era, and one of the small group of directors — with Yash Chopra, Prakash Mehra, Manmohan Desai and Hrishikesh Mukherjee — whose work defined Bachchan's stardom.</t>
        </is>
      </c>
      <c r="O60" s="19" t="inlineStr">
        <is>
          <t>Four films, and a decisive one among them. Sholay (1975) cast him as Jai opposite Dharmendra's Veeru and killed him at the end, in the film that more than any other made him a national figure. Shaan (1980) placed him in an ensemble caper; Shakti (1982) set him against Dilip Kumar as a policeman's estranged son, the generational confrontation the industry had wanted for years; and Akayla (1991) was a late and unsuccessful reunion. His article states that this run of hits made Sippy one of the 'golden directors' who had a special working relationship with the actor.</t>
        </is>
      </c>
      <c r="P60" s="17" t="n">
        <v>4</v>
      </c>
      <c r="Q60" s="5" t="inlineStr">
        <is>
          <t>FILM-038; FILM-073; FILM-088; FILM-122</t>
        </is>
      </c>
      <c r="R60" s="5" t="inlineStr">
        <is>
          <t>Sholay (1975)</t>
        </is>
      </c>
      <c r="S60" s="5" t="inlineStr">
        <is>
          <t>Ramesh Sippy, born in Karachi in 1947 to the producer G. P. Sippy, directed the film that fixed Amitabh Bachchan in the Indian imagination. He had already made Seeta Aur Geeta (1972) when he began Sholay (1975), and its consequences are difficult to overstate: a widescreen dacoit western whose villain, staging and dialogue entered common speech, and in which Bachchan's Jai — laconic, fatalistic, and dead before the end — proved that his appeal did not depend on being the film's moral centre. Filmfare named it the Best Film of Fifty Years in 2005. Their three later films are less celebrated but not slight. Shaan (1980) is an ensemble caper; Shakti (1982) put Bachchan opposite Dilip Kumar as an upright policeman's estranged son, a confrontation between the industry's two defining actors that the trade had anticipated for a decade; and Akayla (1991) was a late failure. Sippy's own article records that this string of hits made him one of the golden directors with a special working relationship with Bachchan, alongside Yash Chopra, Prakash Mehra, Manmohan Desai and Hrishikesh Mukherjee. He received the Padma Shri in 2013 and the Filmfare Lifetime Achievement Award in 2020.</t>
        </is>
      </c>
      <c r="T60" s="5" t="inlineStr">
        <is>
          <t>SOURCE-641; SOURCE-335</t>
        </is>
      </c>
      <c r="U60" s="5" t="inlineStr">
        <is>
          <t>High</t>
        </is>
      </c>
    </row>
    <row r="61" ht="184" customHeight="1">
      <c r="A61" s="15" t="inlineStr">
        <is>
          <t>PERSON-060</t>
        </is>
      </c>
      <c r="B61" s="5" t="inlineStr">
        <is>
          <t>Ravi Chopra</t>
        </is>
      </c>
      <c r="C61" s="5" t="inlineStr">
        <is>
          <t>Director; Writer; Producer</t>
        </is>
      </c>
      <c r="D61" s="17" t="n">
        <v>1946</v>
      </c>
      <c r="E61" s="17" t="n">
        <v>2014</v>
      </c>
      <c r="F61" s="5" t="inlineStr">
        <is>
          <t>1969–2009</t>
        </is>
      </c>
      <c r="G61" s="5" t="inlineStr">
        <is>
          <t>Hindi cinema and television</t>
        </is>
      </c>
      <c r="H61" s="5" t="inlineStr">
        <is>
          <t>Born in Lahore on 27 September 1946, the son of the producer-director B. R. Chopra and nephew of Yash Chopra; Aditya and Uday Chopra are his cousins. He began as an assistant to his father on Dastaan (1972) and Dhund (1973) and to his uncle on Ittefaq (1969), then directed his own films under the family banner B. R. Films. He died on 12 November 2014 at Breach Candy Hospital in Mumbai, aged 68, after a long lung illness.</t>
        </is>
      </c>
      <c r="I61" s="5" t="inlineStr">
        <is>
          <t>Directorial debut with Zameer (1975), produced under B. R. Films.</t>
        </is>
      </c>
      <c r="J61" s="5" t="inlineStr">
        <is>
          <t>With Bachchan: Zameer (1975), Baghban (2003), Baabul (2006) and, as producer, Bhoothnath (2008). Elsewhere: The Burning Train (1980), Mazdoor (1983), Dahleez (1986) and the television Mahabharat (1988–1990).</t>
        </is>
      </c>
      <c r="K61" s="19" t="inlineStr">
        <is>
          <t>The moral obligations of family, and of the old to the young and the young to the old; social-issue melodrama in the B. R. Chopra house tradition.</t>
        </is>
      </c>
      <c r="L61" s="19" t="inlineStr">
        <is>
          <t>Direct, unironic issue-driven melodrama, staged for maximum emotional legibility and pitched at a mass family audience. The Burning Train, an ensemble disaster film, has since become a cult title.</t>
        </is>
      </c>
      <c r="M61" s="5" t="inlineStr">
        <is>
          <t>Nominated for the Filmfare Award for Best Director for Aaj Ki Awaaz (1984), and at the IIFA and Screen Awards for Baghban (2003).</t>
        </is>
      </c>
      <c r="N61" s="19" t="inlineStr">
        <is>
          <t>Director of the television Mahabharat, one of the most watched programmes in Indian broadcasting history, and of Baghban, a late-career commercial landmark for Bachchan.</t>
        </is>
      </c>
      <c r="O61" s="19" t="inlineStr">
        <is>
          <t>Four films separated by an unusual gap. Zameer (1975) came at the start of Bachchan's stardom; nothing followed for twenty-eight years. Then Baghban (2003) cast him as Raj Malhotra, a retired father cast out by his sons, a huge success that did much to re-establish him as a leading man in old age, and Baabul (2006) followed the same register with a widowed daughter-in-law. Bhoothnath (2008), which Chopra produced, was the only film he made after his father's death.</t>
        </is>
      </c>
      <c r="P61" s="17" t="n">
        <v>4</v>
      </c>
      <c r="Q61" s="5" t="inlineStr">
        <is>
          <t>FILM-035; FILM-153; FILM-181; FILM-195</t>
        </is>
      </c>
      <c r="R61" s="5" t="inlineStr">
        <is>
          <t>Baghban (2003)</t>
        </is>
      </c>
      <c r="S61" s="5" t="inlineStr">
        <is>
          <t>Ravi Chopra was born in Lahore in 1946 into the most established directing family in Hindi cinema — son of B. R. Chopra, nephew of Yash Chopra, cousin of Aditya and Uday — and served his apprenticeship on their films before making his own debut with Zameer (1975) under the family banner. He is best known to the general Indian audience for the television Mahabharat, which he directed with his father between 1988 and 1990 and which drew audiences that have rarely been matched. His importance to Amitabh Bachchan, however, rests almost entirely on one film made nearly three decades after their first. Baghban (2003) cast Bachchan and Hema Malini as an elderly couple separated and humiliated by their own sons, and its commercial success helped establish that Bachchan could carry a film as an old man rather than in spite of being one. Baabul (2006) reworked the same material around a widowed daughter-in-law. Bhoothnath (2008), in which Bachchan plays a ghost, was the only film Chopra produced after his father's death. He was nominated for Filmfare's Best Director award for Aaj Ki Awaaz and at the IIFA and Screen Awards for Baghban, and died in Mumbai in 2014 after a long lung illness.</t>
        </is>
      </c>
      <c r="T61" s="5" t="inlineStr">
        <is>
          <t>SOURCE-642</t>
        </is>
      </c>
      <c r="U61" s="5" t="inlineStr">
        <is>
          <t>High</t>
        </is>
      </c>
    </row>
    <row r="62" ht="154" customHeight="1">
      <c r="A62" s="15" t="inlineStr">
        <is>
          <t>PERSON-061</t>
        </is>
      </c>
      <c r="B62" s="5" t="inlineStr">
        <is>
          <t>Red Chillies Entertainment</t>
        </is>
      </c>
      <c r="C62" s="5" t="inlineStr">
        <is>
          <t>Production banner</t>
        </is>
      </c>
      <c r="D62" s="18" t="n"/>
      <c r="E62" s="18" t="n"/>
      <c r="F62" s="5" t="inlineStr">
        <is>
          <t>2002–present</t>
        </is>
      </c>
      <c r="G62" s="5" t="inlineStr">
        <is>
          <t>Hindi cinema; visual effects</t>
        </is>
      </c>
      <c r="H62" s="5" t="inlineStr">
        <is>
          <t>Indian entertainment company established in 2002 by the actor Shah Rukh Khan and his wife Gauri Khan, evolving out of their earlier company Dreamz Unlimited. Based in Mumbai, it spans production, distribution, marketing, licensing and television, and operates a large visual-effects division, Red Chillies VFX.</t>
        </is>
      </c>
      <c r="I62" s="5" t="inlineStr">
        <is>
          <t>Formed in 2002 out of Dreamz Unlimited; its production run in this filmography begins with Paheli (2005).</t>
        </is>
      </c>
      <c r="J62" s="5" t="inlineStr">
        <is>
          <t>With Bachchan: Paheli (2005), Om Shanti Om (2007), Ra.One (2011) and Badla (2019). Elsewhere: Main Hoon Na, Chennai Express and a substantial visual-effects business.</t>
        </is>
      </c>
      <c r="K62" s="19" t="inlineStr">
        <is>
          <t>Star vehicles built around Shah Rukh Khan, technically ambitious genre films, and, later, smaller director-led thrillers.</t>
        </is>
      </c>
      <c r="L62" s="19" t="inlineStr">
        <is>
          <t>The company is identified with production scale and with visual effects — Ra.One was among the most expensive Indian films of its time — but its later slate includes tightly budgeted chamber thrillers.</t>
        </is>
      </c>
      <c r="M62" s="5" t="inlineStr">
        <is>
          <t>None located for the company itself.</t>
        </is>
      </c>
      <c r="N62" s="19" t="inlineStr">
        <is>
          <t>One of the most prominent Indian production houses of the 2000s and 2010s, and the company that built the country's best-known visual-effects facility.</t>
        </is>
      </c>
      <c r="O62" s="19" t="inlineStr">
        <is>
          <t>The same four films as its co-founder Gauri Khan, and the pattern is worth noting: in three of them Bachchan is not playing a character at all. He is the shepherd-narrator of Paheli (2005), himself in Om Shanti Om (2007) and the narrating voice of Ra.One (2011). Only Badla (2019), co-produced with Azure Entertainment and directed by Sujoy Ghosh, casts him in a full role, as the lawyer Badal Gupta opposite Taapsee Pannu.</t>
        </is>
      </c>
      <c r="P62" s="17" t="n">
        <v>4</v>
      </c>
      <c r="Q62" s="5" t="inlineStr">
        <is>
          <t>FILM-170; FILM-191; FILM-207; FILM-241</t>
        </is>
      </c>
      <c r="R62" s="5" t="inlineStr">
        <is>
          <t>Badla (2019)</t>
        </is>
      </c>
      <c r="S62" s="5" t="inlineStr">
        <is>
          <t>Red Chillies Entertainment was founded in 2002 by Shah Rukh Khan and Gauri Khan out of their earlier company Dreamz Unlimited, and grew into a company spanning production, distribution, television and one of India's largest visual-effects operations. Its four films with Amitabh Bachchan form an odd and telling group. In Paheli (2005) he is the gadariya, a shepherd who frames the folk tale; in Om Shanti Om (2007) he appears as himself; in Ra.One (2011), a superhero film built around the company's visual-effects ambitions, he is heard as the narrator and not seen. Only in Badla (2019) is he cast properly — as Badal Gupta, the lawyer conducting a long interrogation of Taapsee Pannu's character in a film that consists almost entirely of two people in a room, reversing each other's accounts. It is the smallest of the four productions and much the best use of him, and it is the film that connects this banner to Sujoy Ghosh, who directed it and who by then had made Bachchan a fixture of his thrillers.</t>
        </is>
      </c>
      <c r="T62" s="5" t="inlineStr">
        <is>
          <t>SOURCE-643; SOURCE-633</t>
        </is>
      </c>
      <c r="U62" s="5" t="inlineStr">
        <is>
          <t>High</t>
        </is>
      </c>
    </row>
    <row r="63" ht="169" customHeight="1">
      <c r="A63" s="15" t="inlineStr">
        <is>
          <t>PERSON-062</t>
        </is>
      </c>
      <c r="B63" s="5" t="inlineStr">
        <is>
          <t>Romu N. Sippy</t>
        </is>
      </c>
      <c r="C63" s="5" t="inlineStr">
        <is>
          <t>Producer</t>
        </is>
      </c>
      <c r="D63" s="18" t="n"/>
      <c r="E63" s="18" t="n"/>
      <c r="F63" s="5" t="n"/>
      <c r="G63" s="5" t="inlineStr">
        <is>
          <t>Hindi cinema</t>
        </is>
      </c>
      <c r="H63" s="5" t="inlineStr">
        <is>
          <t>A Hindi film producer active from the early 1970s to the 1980s, credited as producer, executive producer and associate producer. He is a son of the producer N. C. Sippy; his brother is the director Raj N. Sippy and his sister Mohini N. Sippy. No birth or death year was located.</t>
        </is>
      </c>
      <c r="I63" s="5" t="inlineStr">
        <is>
          <t>No debut record located. His earliest credit here is Bawarchi (1972), produced with his father and Hrishikesh Mukherjee.</t>
        </is>
      </c>
      <c r="J63" s="5" t="inlineStr">
        <is>
          <t>With Bachchan: Bawarchi (1972), Alaap (1977), Khatta Meetha (1978) and Satte Pe Satta (1982). Other credits include Anand, Gol Maal, Chupke Chupke, Bombay to Goa and Sadma.</t>
        </is>
      </c>
      <c r="K63" s="19" t="inlineStr">
        <is>
          <t>The Hrishikesh Mukherjee middle-cinema slate he inherited from his father — domestic comedy, music and vocation, the ordinary household — alongside broader commercial comedy.</t>
        </is>
      </c>
      <c r="L63" s="19" t="inlineStr">
        <is>
          <t>Not documented as a creative producer. His credits sit almost entirely inside two units: his father's partnership with Hrishikesh Mukherjee, and his brother Raj N. Sippy's films.</t>
        </is>
      </c>
      <c r="M63" s="5" t="inlineStr">
        <is>
          <t>None located.</t>
        </is>
      </c>
      <c r="N63" s="19" t="inlineStr">
        <is>
          <t>Not established independently. He is part of the Sippy producing family, and his name appears on a significant run of 1970s middle-cinema titles.</t>
        </is>
      </c>
      <c r="O63" s="19" t="inlineStr">
        <is>
          <t>Four films, and a good cross-section of the non-action Bachchan: the narrating voice of Bawarchi (1972), the classical singer disowned by his father in Alaap (1977), himself in Khatta Meetha (1978) and the eldest of seven brothers in Satte Pe Satta (1982), the last directed by his brother Raj N. Sippy. He is a producer of the actor's quieter register rather than of his star vehicles.</t>
        </is>
      </c>
      <c r="P63" s="17" t="n">
        <v>4</v>
      </c>
      <c r="Q63" s="5" t="inlineStr">
        <is>
          <t>FILM-015; FILM-049; FILM-054; FILM-083</t>
        </is>
      </c>
      <c r="R63" s="5" t="inlineStr">
        <is>
          <t>Alaap (1977)</t>
        </is>
      </c>
      <c r="S63" s="5" t="inlineStr">
        <is>
          <t>Romu N. Sippy was a producer inside a producing family: son of N. C. Sippy, brother of the director Raj N. Sippy and of Mohini N. Sippy, and — like several of the writers and producers in this filmography's 1970s stratum — a man about whom no biographical record survives beyond that parentage. No birth or death year could be located. His credits, though, are easily placed. With his father he produced the Hrishikesh Mukherjee films on which the Sippy name recurs — Bawarchi (1972) and Alaap (1977) among them, alongside Anand, Gol Maal and Chupke Chupke — and he produced Khatta Meetha (1978) for Basu Chatterjee with Gul Anand, and Satte Pe Satta (1982) for his brother. His four Bachchan films are a striking group precisely because none is an action vehicle: Bachchan narrates Bawarchi without appearing, sings his way through Alaap as a son who abandons his father's ambitions for classical music, walks through Khatta Meetha as himself, and heads a household of seven brothers in Satte Pe Satta. The most interesting of them is Alaap, a commercial failure that has since been reassessed.</t>
        </is>
      </c>
      <c r="T63" s="5" t="inlineStr">
        <is>
          <t>SOURCE-644; SOURCE-598; SOURCE-620</t>
        </is>
      </c>
      <c r="U63" s="5" t="inlineStr">
        <is>
          <t>Low</t>
        </is>
      </c>
    </row>
    <row r="64" ht="184" customHeight="1">
      <c r="A64" s="15" t="inlineStr">
        <is>
          <t>PERSON-063</t>
        </is>
      </c>
      <c r="B64" s="5" t="inlineStr">
        <is>
          <t>Rumi Jaffery</t>
        </is>
      </c>
      <c r="C64" s="5" t="inlineStr">
        <is>
          <t>Writer; Director</t>
        </is>
      </c>
      <c r="D64" s="18" t="n"/>
      <c r="E64" s="18" t="n"/>
      <c r="F64" s="5" t="n"/>
      <c r="G64" s="5" t="inlineStr">
        <is>
          <t>Hindi cinema</t>
        </is>
      </c>
      <c r="H64" s="5" t="inlineStr">
        <is>
          <t>Born Rumman Ahmed in Bhopal, the son of the poet Kausar Siddiqui. He worked in theatre from the age of ten before moving to Bombay. His Wikipedia article is internally inconsistent about his birth date, giving 23 March 1966 in the infobox and describing him as born in 1974 in its short description; neither is adopted here.</t>
        </is>
      </c>
      <c r="I64" s="5" t="inlineStr">
        <is>
          <t>Debut as a writer with Paayal (1992); directorial debut with God Tussi Great Ho (2008).</t>
        </is>
      </c>
      <c r="J64" s="5" t="inlineStr">
        <is>
          <t>With Bachchan: Bade Miyan Chote Miyan (1998), Hum Kisise Kum Nahin (2002), God Tussi Great Ho (2008) and Chehre (2021), the last two as director. Elsewhere: Coolie No. 1 (1995), Hero No. 1 (1997) and Biwi No.1 (1999) for David Dhawan, and Life Partner (2009) and Gali Gali Chor Hai (2012) as director.</t>
        </is>
      </c>
      <c r="K64" s="19" t="inlineStr">
        <is>
          <t>Broad comedy of mistaken identity and impersonation, written for star pairings; latterly the chamber thriller.</t>
        </is>
      </c>
      <c r="L64" s="19" t="inlineStr">
        <is>
          <t>A prolific commercial writer — more than fifty scripts — working in the fast, farcical register that David Dhawan's comedies of the 1990s established. His directing career has moved gradually away from that towards drama.</t>
        </is>
      </c>
      <c r="M64" s="5" t="inlineStr">
        <is>
          <t>None located.</t>
        </is>
      </c>
      <c r="N64" s="19" t="inlineStr">
        <is>
          <t>One of the most prolific comedy writers of the 1990s Hindi mainstream, and a principal author of the David Dhawan house style.</t>
        </is>
      </c>
      <c r="O64" s="19" t="inlineStr">
        <is>
          <t>Four films, and a progression from writer to director. He wrote the two David Dhawan comedies in which Bachchan appeared late in the 1990s — Bade Miyan Chote Miyan (1998), where he plays one half of a double act with Govinda, and Hum Kisise Kum Nahin (2002) — then directed him twice: as God in the comedy God Tussi Great Ho (2008), and as the advocate Lateef Zaidi in Chehre (2021), a talk-driven thriller. His name also appears, spelt 'Rumy Jafry', among Chehre's lyricists.</t>
        </is>
      </c>
      <c r="P64" s="17" t="n">
        <v>4</v>
      </c>
      <c r="Q64" s="5" t="inlineStr">
        <is>
          <t>FILM-132; FILM-146; FILM-197; FILM-246</t>
        </is>
      </c>
      <c r="R64" s="5" t="inlineStr">
        <is>
          <t>Chehre (2021)</t>
        </is>
      </c>
      <c r="S64" s="5" t="inlineStr">
        <is>
          <t>Rumi Jaffery, born Rumman Ahmed in Bhopal to the poet Kausar Siddiqui, has written more than fifty Hindi films and is most closely identified with the comedies of David Dhawan — Coolie No. 1, Hero No. 1, Biwi No.1 — that dominated the 1990s box office. He began in theatre at ten, debuted as a screenwriter with Paayal (1992) and turned director with God Tussi Great Ho in 2008. His four films with Amitabh Bachchan track his own move behind the camera. He wrote Bade Miyan Chote Miyan (1998), in which Bachchan and Govinda play two pairs of lookalikes, and Hum Kisise Kum Nahin (2002), both for Dhawan and both broad farces built on impersonation. Then he directed him, first in God Tussi Great Ho (2008), where Bachchan plays God dispensing omnipotence to Salman Khan, and thirteen years later in Chehre (2021), a much darker piece in which Bachchan's advocate Lateef Zaidi presides over a mock trial in a snowbound house. His article gives two irreconcilable birth years, 1966 and 1974, so neither is recorded here.</t>
        </is>
      </c>
      <c r="T64" s="5" t="inlineStr">
        <is>
          <t>SOURCE-645</t>
        </is>
      </c>
      <c r="U64" s="5" t="inlineStr">
        <is>
          <t>Medium</t>
        </is>
      </c>
    </row>
    <row r="65" ht="169" customHeight="1">
      <c r="A65" s="15" t="inlineStr">
        <is>
          <t>PERSON-064</t>
        </is>
      </c>
      <c r="B65" s="5" t="inlineStr">
        <is>
          <t>S. Ramanathan</t>
        </is>
      </c>
      <c r="C65" s="5" t="inlineStr">
        <is>
          <t>Director; Producer</t>
        </is>
      </c>
      <c r="D65" s="17" t="n">
        <v>1929</v>
      </c>
      <c r="E65" s="17" t="n">
        <v>2013</v>
      </c>
      <c r="F65" s="5" t="inlineStr">
        <is>
          <t>1951–1988</t>
        </is>
      </c>
      <c r="G65" s="5" t="inlineStr">
        <is>
          <t>Hindi, Tamil, Malayalam and Kannada cinema</t>
        </is>
      </c>
      <c r="H65" s="5" t="inlineStr">
        <is>
          <t>Born in 1929. He worked as an assistant director from 1951 to 1958 and then as a director, making films in Malayalam, Tamil and Hindi. With his brother Shivaram he produced several Kannada films under their banner Rashi Brothers. He died in Chennai on 9 January 2013.</t>
        </is>
      </c>
      <c r="I65" s="5" t="inlineStr">
        <is>
          <t>Assistant director from 1951; his directing credits begin with the Malayalam Naadodikal (1959).</t>
        </is>
      </c>
      <c r="J65" s="5" t="inlineStr">
        <is>
          <t>With Bachchan: Bombay to Goa (1972), Mahaan (1983), Geraftaar (1985, as producer) and Gangaa Jamunaa Saraswati (1988, as producer). Elsewhere: Shreekovil (1962), Pattathu Rani (1967), Do Phool (1973), Sabse Bada Rupaiya (1976), Devata (1978), Dial 100 (1982) and Faisla (1988).</t>
        </is>
      </c>
      <c r="K65" s="19" t="inlineStr">
        <is>
          <t>Comedy and multi-starrer entertainment; south Indian production practice applied to Hindi commercial cinema.</t>
        </is>
      </c>
      <c r="L65" s="19" t="inlineStr">
        <is>
          <t>A journeyman commercial director working across four language industries, comfortable with ensemble comedy and with the multiple-role star vehicle.</t>
        </is>
      </c>
      <c r="M65" s="5" t="inlineStr">
        <is>
          <t>None located.</t>
        </is>
      </c>
      <c r="N65" s="19" t="inlineStr">
        <is>
          <t>Director of Bombay to Goa, the film that showed Bachchan could carry a comedy before Zanjeer made him a star.</t>
        </is>
      </c>
      <c r="O65" s="19" t="inlineStr">
        <is>
          <t>His article states plainly that he worked with Bachchan on several occasions in the Hindi industry. He directed Bombay to Goa (1972), an early lead role in a road comedy made before Zanjeer, and Mahaan (1983), in which Bachchan plays three roles; he then produced Geraftaar (1985) and Gangaa Jamunaa Saraswati (1988). A fifth project, Zamaanat, was delayed from 1996 and was still unreleased in 2014; it is excluded from this filmography as unreleased.</t>
        </is>
      </c>
      <c r="P65" s="17" t="n">
        <v>4</v>
      </c>
      <c r="Q65" s="5" t="inlineStr">
        <is>
          <t>FILM-012; FILM-092; FILM-102; FILM-111</t>
        </is>
      </c>
      <c r="R65" s="5" t="inlineStr">
        <is>
          <t>Bombay to Goa (1972)</t>
        </is>
      </c>
      <c r="S65" s="5" t="inlineStr">
        <is>
          <t>S. Ramanathan was a commercial director who moved easily between four language industries — Malayalam, Tamil, Kannada and Hindi — across a career that began as an assistant director in 1951 and ran to the late 1980s. With his brother Shivaram he produced Kannada films under the banner Rashi Brothers. His importance to Amitabh Bachchan rests on an early film: Bombay to Goa (1972), a bus-journey comedy made before Zanjeer, in which Bachchan carried a lead role and demonstrated a comic timing that the angry-young-man years would largely bury. It remains one of the few pre-stardom films of his that is still widely watched. A decade later Ramanathan directed Mahaan (1983), a triple-role vehicle made at the height of Bachchan's fame, and then produced two more of his films, Geraftaar (1985) and Gangaa Jamunaa Saraswati (1988). His article records a fifth collaboration that never arrived: Zamaanat, begun in 1996, delayed indefinitely and still awaiting release in 2014, the year after his death in Chennai. It is excluded from this filmography for that reason.</t>
        </is>
      </c>
      <c r="T65" s="5" t="inlineStr">
        <is>
          <t>SOURCE-646</t>
        </is>
      </c>
      <c r="U65" s="5" t="inlineStr">
        <is>
          <t>High</t>
        </is>
      </c>
    </row>
    <row r="66" ht="184" customHeight="1">
      <c r="A66" s="15" t="inlineStr">
        <is>
          <t>PERSON-065</t>
        </is>
      </c>
      <c r="B66" s="5" t="inlineStr">
        <is>
          <t>Salil Chowdhury</t>
        </is>
      </c>
      <c r="C66" s="5" t="inlineStr">
        <is>
          <t>Song composer; Background-score composer</t>
        </is>
      </c>
      <c r="D66" s="17" t="n">
        <v>1925</v>
      </c>
      <c r="E66" s="17" t="n">
        <v>1995</v>
      </c>
      <c r="F66" s="5" t="n"/>
      <c r="G66" s="5" t="inlineStr">
        <is>
          <t>Bengali, Hindi and Malayalam cinema</t>
        </is>
      </c>
      <c r="H66" s="5" t="inlineStr">
        <is>
          <t>Born on 19 November 1925 in Ghazipur, 24 Parganas, in the Bengal Presidency, and died in Calcutta on 5 September 1995. Music director, songwriter, lyricist, writer and poet who composed for films in thirteen languages, including more than seventy-five Hindi, forty-one Bengali and twenty-seven Malayalam films. He played the flute, piano and esraj, and was admired independently as a Bengali poet. His own Wikipedia article is inconsistent about his birth year, giving 1922 in its short description against 19 November 1925 in the text; the latter is adopted here.</t>
        </is>
      </c>
      <c r="I66" s="5" t="inlineStr">
        <is>
          <t>His first Bengali film score was Paribortan (1949); his breakthrough in Hindi was Do Bigha Zamin (1953), which was based on his own Bengali story 'Rikshawalaa'.</t>
        </is>
      </c>
      <c r="J66" s="5" t="inlineStr">
        <is>
          <t>With Bachchan: Anand (1971), Guddi (1971), Chhoti Si Baat (1976) and the background score of Kaala Patthar (1979). Elsewhere: Do Bigha Zamin (1953), Chemmeen (1965) and Mahabharati (1994), his last Bengali film.</t>
        </is>
      </c>
      <c r="K66" s="19" t="inlineStr">
        <is>
          <t>Melody carrying social feeling — the films he is associated with are frequently about poverty, displacement and dignity — and a lifelong traffic between Bengali literature, poetry and film song.</t>
        </is>
      </c>
      <c r="L66" s="19" t="inlineStr">
        <is>
          <t>An accomplished arranger as well as composer, fluent in Western orchestration and in Bengali folk and classical idiom, and unusual among film composers in also writing the stories, lyrics and poetry behind his work.</t>
        </is>
      </c>
      <c r="M66" s="5" t="inlineStr">
        <is>
          <t>Do Bigha Zamin, which he scored and whose story he wrote, won the first Filmfare Award for Best Film, an All India Certificate of Merit at the first National Film Awards, the Prix International at the 1954 Cannes Film Festival and the Prize for Social Progress at Karlovy Vary.</t>
        </is>
      </c>
      <c r="N66" s="19" t="inlineStr">
        <is>
          <t>One of the major figures of Indian film music, and among the very few to have worked at the front rank in three separate language industries.</t>
        </is>
      </c>
      <c r="O66" s="19" t="inlineStr">
        <is>
          <t>Four films, all from the first half of the 1970s decade and all outside the action register: Anand (1971) and Guddi (1971), both Hrishikesh Mukherjee films from the start of Bachchan's career, and Chhoti Si Baat (1976), in which he appears as himself. The fourth is unusual — on Yash Chopra's Kaala Patthar (1979) he wrote the background score while Rajesh Roshan composed the songs, a division of labour worth noting because it is the only such split among Bachchan's composers in this batch.</t>
        </is>
      </c>
      <c r="P66" s="17" t="n">
        <v>4</v>
      </c>
      <c r="Q66" s="5" t="inlineStr">
        <is>
          <t>FILM-004; FILM-008; FILM-041; FILM-067</t>
        </is>
      </c>
      <c r="R66" s="5" t="inlineStr">
        <is>
          <t>Anand (1971)</t>
        </is>
      </c>
      <c r="S66" s="5" t="inlineStr">
        <is>
          <t>Salil Chowdhury was one of the most broadly accomplished figures in Indian film music: a composer who worked at the top of the Bengali, Hindi and Malayalam industries, scoring films in thirteen languages, and simultaneously a Bengali poet and story writer of standing. He wrote the story 'Rikshawalaa' on which Bimal Roy's Do Bigha Zamin (1953) was based and composed its music; the film won the first Filmfare Award for Best Film and the Prix International at Cannes in 1954. His four films with Amitabh Bachchan all come from the actor's first decade and none belongs to the films that made him famous. Anand (1971) is the most important — the Hrishikesh Mukherjee film in which Bachchan plays the withheld doctor attending a dying patient, and for which Chowdhury's songs are as remembered as the performances. Guddi (1971) and Chhoti Si Baat (1976), in which Bachchan appears as himself, belong to the same middle-cinema strand. The fourth is a technical curiosity: on Kaala Patthar (1979) Chowdhury wrote only the background score, the songs going to Rajesh Roshan. His article's short description gives his birth year as 1922, contradicting the 1925 given in its own text.</t>
        </is>
      </c>
      <c r="T66" s="5" t="inlineStr">
        <is>
          <t>SOURCE-647</t>
        </is>
      </c>
      <c r="U66" s="5" t="inlineStr">
        <is>
          <t>High</t>
        </is>
      </c>
    </row>
    <row r="67" ht="169" customHeight="1">
      <c r="A67" s="15" t="inlineStr">
        <is>
          <t>PERSON-066</t>
        </is>
      </c>
      <c r="B67" s="5" t="inlineStr">
        <is>
          <t>Satish Bhatnagar</t>
        </is>
      </c>
      <c r="C67" s="5" t="inlineStr">
        <is>
          <t>Writer (screenplay and dialogue)</t>
        </is>
      </c>
      <c r="D67" s="18" t="n"/>
      <c r="E67" s="18" t="n"/>
      <c r="F67" s="5" t="n"/>
      <c r="G67" s="5" t="inlineStr">
        <is>
          <t>Hindi cinema</t>
        </is>
      </c>
      <c r="H67" s="5" t="inlineStr">
        <is>
          <t>A screenwriter of screenplay and dialogue active from the mid-1960s to the early 2000s. Accounts of his career say he worked for the BBC in London before Guru Dutt persuaded him to move to Bombay and write a film for him. No birth or death year was located.</t>
        </is>
      </c>
      <c r="I67" s="5" t="inlineStr">
        <is>
          <t>No firm debut record located. His earliest traced credits are Raaz (1967) and Dulhan Ek Raat Ki (1967).</t>
        </is>
      </c>
      <c r="J67" s="5" t="inlineStr">
        <is>
          <t>With Bachchan: Kasauti (1974), Hera Pheri (1976), Satte Pe Satta (1982) and Baghban (2003). Elsewhere: Abhilasha (1968), Maryada (1971), Prem Bandhan (1979), Mazdoor (1983), Tawaif (1985), Dahleez (1986) and Kal Ki Awaz (1992).</t>
        </is>
      </c>
      <c r="K67" s="19" t="inlineStr">
        <is>
          <t>Adaptation and reworking — Satte Pe Satta from Seven Brides for Seven Brothers and Kitna Badal Gaya Insaan — alongside family melodrama and the obligations between generations.</t>
        </is>
      </c>
      <c r="L67" s="19" t="inlineStr">
        <is>
          <t>Not documented in detail. His range is unusually wide for a writer of the period, running from broad ensemble comedy to the deliberately tear-jerking family drama of Baghban.</t>
        </is>
      </c>
      <c r="M67" s="5" t="inlineStr">
        <is>
          <t>None located.</t>
        </is>
      </c>
      <c r="N67" s="19" t="inlineStr">
        <is>
          <t>Not established biographically, but his writing career spans nearly four decades and includes two films — Satte Pe Satta and Baghban — that remain widely watched.</t>
        </is>
      </c>
      <c r="O67" s="19" t="inlineStr">
        <is>
          <t>Four films spread across twenty-nine years, at very different points in the actor's career: the early lead in Kasauti (1974), the double-crossing con man of Hera Pheri (1976), the eldest of seven brothers in Satte Pe Satta (1982), and finally the discarded father Raj Malhotra in Baghban (2003), the film that reopened his career as an older leading man. Baghban also reunited him on screen with Hema Malini after twenty years.</t>
        </is>
      </c>
      <c r="P67" s="17" t="n">
        <v>4</v>
      </c>
      <c r="Q67" s="5" t="inlineStr">
        <is>
          <t>FILM-029; FILM-044; FILM-083; FILM-153</t>
        </is>
      </c>
      <c r="R67" s="5" t="inlineStr">
        <is>
          <t>Baghban (2003)</t>
        </is>
      </c>
      <c r="S67" s="5" t="inlineStr">
        <is>
          <t>Satish Bhatnagar wrote screenplay and dialogue in Hindi cinema for nearly forty years, and the located accounts of his life amount to a single anecdote: that he worked for the BBC in London until Guru Dutt persuaded him to come to Bombay and write a film. No birth or death year survives in any source found. His credits, however, are substantial, running from Raaz and Dulhan Ek Raat Ki in 1967 to Baghban in 2003, and his four Bachchan films are spaced so widely that they touch three separate phases of the actor's career. Kasauti (1974) is an early lead; Hera Pheri (1976) a con-man comedy with Vinod Khanna; Satte Pe Satta (1982) the boisterous ensemble he adapted from Seven Brides for Seven Brothers by way of the earlier Hindi Kitna Badal Gaya Insaan, which finished tenth at the 1982 box office. Then, twenty-one years later, Baghban — a B. R. Films melodrama about two elderly parents parcelled out between indifferent sons, which restored Bachchan to leading-man status in old age and put him opposite Hema Malini for the first time in two decades. For a writer with no recorded biography, it is a remarkable bracketing of a career.</t>
        </is>
      </c>
      <c r="T67" s="5" t="inlineStr">
        <is>
          <t>SOURCE-648</t>
        </is>
      </c>
      <c r="U67" s="5" t="inlineStr">
        <is>
          <t>Low</t>
        </is>
      </c>
    </row>
    <row r="68" ht="199" customHeight="1">
      <c r="A68" s="15" t="inlineStr">
        <is>
          <t>PERSON-067</t>
        </is>
      </c>
      <c r="B68" s="5" t="inlineStr">
        <is>
          <t>Sujoy Ghosh</t>
        </is>
      </c>
      <c r="C68" s="5" t="inlineStr">
        <is>
          <t>Director; Producer; Writer</t>
        </is>
      </c>
      <c r="D68" s="17" t="n">
        <v>1966</v>
      </c>
      <c r="E68" s="18" t="n"/>
      <c r="F68" s="5" t="inlineStr">
        <is>
          <t>2003–present</t>
        </is>
      </c>
      <c r="G68" s="5" t="inlineStr">
        <is>
          <t>Hindi cinema</t>
        </is>
      </c>
      <c r="H68" s="5" t="inlineStr">
        <is>
          <t>Born in Kolkata on 21 May 1966. Filmmaker and occasional actor working in Hindi cinema, who has moved between mainstream comedy, fantasy and the thrillers on which his reputation now rests. He has also made short films and directed for streaming platforms.</t>
        </is>
      </c>
      <c r="I68" s="5" t="inlineStr">
        <is>
          <t>Directorial debut with Jhankaar Beats (2003), followed by Home Delivery: Aapko... Ghar Tak (2005).</t>
        </is>
      </c>
      <c r="J68" s="5" t="inlineStr">
        <is>
          <t>With Bachchan: Aladin (2009), Kahaani (2012), Te3n (2016, as producer) and Badla (2019). Elsewhere: Kahaani 2: Durga Rani Singh (2016), the shorts Ahalya (2015) and Anukul (2017), the series Typewriter (2019) and Jaane Jaan (2023).</t>
        </is>
      </c>
      <c r="K68" s="19" t="inlineStr">
        <is>
          <t>Withheld information and the unreliable account; a woman at the centre of a mystery who is not what the film has led the audience to assume; Kolkata as a setting.</t>
        </is>
      </c>
      <c r="L68" s="19" t="inlineStr">
        <is>
          <t>Plot-first and structurally tricky — films built to be re-read once their final reversal lands. Kahaani conceals its protagonist's purpose until the end; Badla is constructed almost entirely from two people giving competing versions of the same events.</t>
        </is>
      </c>
      <c r="M68" s="5" t="inlineStr">
        <is>
          <t>National Film Award for Best Original Screenplay for Kahaani (2013), with Filmfare, Screen and Star Guild nominations for direction, story and screenplay for the same film.</t>
        </is>
      </c>
      <c r="N68" s="19" t="inlineStr">
        <is>
          <t>One of the writer-directors who established the mid-budget Hindi thriller as a commercially viable form in the 2010s.</t>
        </is>
      </c>
      <c r="O68" s="19" t="inlineStr">
        <is>
          <t>Four films, and the director most responsible for Bachchan's late-career thriller phase. Aladin (2009) cast him as a genie in a fantasy that failed; Kahaani (2012) used only his narrating voice; he produced Te3n (2016), in which Bachchan plays a grandfather pursuing a kidnapping two years unsolved; and Badla (2019) gave him Badal Gupta, the lawyer whose long interrogation of his own client is the whole film. Between them they built a late register for the actor that depends on stillness and talk rather than presence.</t>
        </is>
      </c>
      <c r="P68" s="17" t="n">
        <v>4</v>
      </c>
      <c r="Q68" s="5" t="inlineStr">
        <is>
          <t>FILM-200; FILM-209; FILM-228; FILM-241</t>
        </is>
      </c>
      <c r="R68" s="5" t="inlineStr">
        <is>
          <t>Badla (2019)</t>
        </is>
      </c>
      <c r="S68" s="5" t="inlineStr">
        <is>
          <t>Sujoy Ghosh, born in Kolkata in 1966, began with comedy — Jhankaar Beats (2003) — and found his subject in the thriller. Kahaani (2012), which he wrote, produced and directed, won him the National Film Award for Best Original Screenplay and set the pattern of his work: a mystery whose solution requires the audience to re-read everything it has been shown, usually turning on a woman the film has encouraged it to underestimate. His association with Amitabh Bachchan runs through four films and is the principal engine of the actor's late thriller phase. It began badly, with the fantasy Aladin (2009), in which Bachchan plays a genie and which failed. Kahaani used him only as a voice. But Te3n (2016), which Ghosh produced, cast him as John Biswas, a grandfather still pushing at a kidnapping case eight years cold, and Badla (2019) gave him Badal Gupta — a defence lawyer extracting a confession across a single night, in a film composed almost entirely of two people in a room contradicting each other. Badla is the fullest use anyone has made of the late Bachchan: no action, no authority, only voice and pause and a slowly tightening cross-examination. Ghosh has also made Kahaani 2, the shorts Ahalya and Anukul, and Jaane Jaan (2023).</t>
        </is>
      </c>
      <c r="T68" s="5" t="inlineStr">
        <is>
          <t>SOURCE-649</t>
        </is>
      </c>
      <c r="U68" s="5" t="inlineStr">
        <is>
          <t>High</t>
        </is>
      </c>
    </row>
    <row r="69" ht="214" customHeight="1">
      <c r="A69" s="15" t="inlineStr">
        <is>
          <t>PERSON-068</t>
        </is>
      </c>
      <c r="B69" s="5" t="inlineStr">
        <is>
          <t>Tinnu Anand</t>
        </is>
      </c>
      <c r="C69" s="5" t="inlineStr">
        <is>
          <t>Director; Writer; Producer</t>
        </is>
      </c>
      <c r="D69" s="17" t="n">
        <v>1945</v>
      </c>
      <c r="E69" s="18" t="n"/>
      <c r="F69" s="5" t="n"/>
      <c r="G69" s="5" t="inlineStr">
        <is>
          <t>Hindi cinema, with some Telugu and Tamil work</t>
        </is>
      </c>
      <c r="H69" s="5" t="inlineStr">
        <is>
          <t>Born Virender Raj Anand in Peshawar on 12 October 1945, the son of the screenwriter Inder Raj Anand and brother of the producer Bittu Anand; the director Mukul S. Anand was his cousin and Siddharth Anand is his nephew. Educated at Mayo College, he is married to Shahnaz, daughter of the actor Agha. His father initially opposed his entering films, then arranged for him to study under Satyajit Ray, a friend, in Calcutta.</t>
        </is>
      </c>
      <c r="I69" s="5" t="inlineStr">
        <is>
          <t>Trained as an assistant under Satyajit Ray before directing in Hindi cinema; he is also a prolific character actor.</t>
        </is>
      </c>
      <c r="J69" s="5" t="inlineStr">
        <is>
          <t>With Bachchan: Kaalia (1981), Shahenshah (1988), Main Azaad Hoon (1989) and Major Saab (1998). He also acted in many films.</t>
        </is>
      </c>
      <c r="K69" s="19" t="inlineStr">
        <is>
          <t>The wronged man who returns in another guise to deliver justice; disguise, double identity and public spectacle.</t>
        </is>
      </c>
      <c r="L69" s="19" t="inlineStr">
        <is>
          <t>Broad, star-driven commercial cinema built around entrances, costume and catchphrase — Shahenshah is constructed almost entirely around the delivery of a single line and a silver-armoured arm.</t>
        </is>
      </c>
      <c r="M69" s="5" t="inlineStr">
        <is>
          <t>None located.</t>
        </is>
      </c>
      <c r="N69" s="19" t="inlineStr">
        <is>
          <t>Director of Shahenshah, one of the defining star-vehicle constructions of late-1980s Hindi cinema, and a link between Satyajit Ray's training and the commercial mainstream.</t>
        </is>
      </c>
      <c r="O69" s="19" t="inlineStr">
        <is>
          <t>The longest personal association in this batch, and it predates his own directing career. As a young assistant on Saat Hindustani he was sent to offer Bachchan ₹5,000 for the whole film, however long it took — the newcomer's first fee — and Bachchan, desperate to act, accepted. He later directed him four times: Kaalia (1981), Shahenshah (1988), which Anand also produced and which was a huge success built around Bachchan's costume and catchphrase, Main Azaad Hoon (1989) and Major Saab (1998). Anand has spoken publicly of Bachchan's generosity and support early in his career.</t>
        </is>
      </c>
      <c r="P69" s="17" t="n">
        <v>4</v>
      </c>
      <c r="Q69" s="5" t="inlineStr">
        <is>
          <t>FILM-082; FILM-107; FILM-115; FILM-131</t>
        </is>
      </c>
      <c r="R69" s="5" t="inlineStr">
        <is>
          <t>Shahenshah (1988)</t>
        </is>
      </c>
      <c r="S69" s="5" t="inlineStr">
        <is>
          <t>Tinnu Anand was born in Peshawar in 1945 into a film family — his father was the screenwriter Inder Raj Anand, his cousin the director Mukul S. Anand — and entered the industry against his father's wishes, who relented only far enough to send him to Calcutta to study under his friend Satyajit Ray. His connection to Amitabh Bachchan began before either man was established: as a young assistant on Saat Hindustani, Anand was given what he later called the dirty job of offering the unknown Bachchan ₹5,000 for the entire film, however long the shoot ran. Bachchan, desperate to act, agreed. Anand went on to direct him four times. Kaalia (1981) was a prison-and-revenge vehicle; Shahenshah (1988), which he also produced, was the more consequential — a film assembled around a costume, a silver-plated arm and a single line delivered as an entrance, and one of the biggest successes of a period when Bachchan's standing was otherwise slipping. Main Azaad Hoon (1989), written by Javed Akhtar, was a far more serious film about a manufactured popular hero, and Major Saab (1998) paired him with Ajay Devgn. Anand has spoken of Bachchan's generosity to him in his formative years, and remains a busy character actor.</t>
        </is>
      </c>
      <c r="T69" s="5" t="inlineStr">
        <is>
          <t>SOURCE-650; SOURCE-664</t>
        </is>
      </c>
      <c r="U69" s="5" t="inlineStr">
        <is>
          <t>High</t>
        </is>
      </c>
    </row>
    <row r="70" ht="154" customHeight="1">
      <c r="A70" s="15" t="inlineStr">
        <is>
          <t>PERSON-069</t>
        </is>
      </c>
      <c r="B70" s="5" t="inlineStr">
        <is>
          <t>Vijay Kaul</t>
        </is>
      </c>
      <c r="C70" s="5" t="inlineStr">
        <is>
          <t>Writer</t>
        </is>
      </c>
      <c r="D70" s="18" t="n"/>
      <c r="E70" s="18" t="n"/>
      <c r="F70" s="5" t="n"/>
      <c r="G70" s="5" t="inlineStr">
        <is>
          <t>Hindi cinema</t>
        </is>
      </c>
      <c r="H70" s="5" t="inlineStr">
        <is>
          <t>A writer credited on Hindi films between the mid-1970s and the mid-1990s, also credited at times as an assistant or second-unit director and as a director. No biographical record could be located: no birth or death year, no background and no account of his career.</t>
        </is>
      </c>
      <c r="I70" s="5" t="inlineStr">
        <is>
          <t>No debut record located. His earliest credit here is Hera Pheri (1976).</t>
        </is>
      </c>
      <c r="J70" s="5" t="inlineStr">
        <is>
          <t>All with Bachchan: Hera Pheri (1976), Muqaddar Ka Sikandar (1978), Yaarana (1981) and Insaniyat (1994).</t>
        </is>
      </c>
      <c r="K70" s="19" t="inlineStr">
        <is>
          <t>Male friendship and loyalty tested — the con-man partnership of Hera Pheri, the devoted friend of Yaarana — alongside the Prakash Mehra register of the risen outsider.</t>
        </is>
      </c>
      <c r="L70" s="19" t="inlineStr">
        <is>
          <t>Not documented. On Muqaddar Ka Sikandar he is one of three credited writers with Kader Khan and Laxmikant Sharma, which places him inside the same Prakash Mehra writing room.</t>
        </is>
      </c>
      <c r="M70" s="5" t="inlineStr">
        <is>
          <t>None located.</t>
        </is>
      </c>
      <c r="N70" s="19" t="inlineStr">
        <is>
          <t>Not established. He is recorded here because four of his located credits are Bachchan films, three of them from the actor's peak years.</t>
        </is>
      </c>
      <c r="O70" s="19" t="inlineStr">
        <is>
          <t>Four films, all with Bachchan in the lead, and three of them from his commercial peak: Hera Pheri (1976), Muqaddar Ka Sikandar (1978), Yaarana (1981) and, much later, Insaniyat (1994). Every located credit for this writer is a Bachchan film.</t>
        </is>
      </c>
      <c r="P70" s="17" t="n">
        <v>4</v>
      </c>
      <c r="Q70" s="5" t="inlineStr">
        <is>
          <t>FILM-044; FILM-060; FILM-081; FILM-127</t>
        </is>
      </c>
      <c r="R70" s="5" t="inlineStr">
        <is>
          <t>Muqaddar Ka Sikandar (1978)</t>
        </is>
      </c>
      <c r="S70" s="5" t="inlineStr">
        <is>
          <t>Vijay Kaul is one of the writers in this filmography who exists only as a credit. No birth or death year, no background and no interview could be located; databases record him variously as writer, assistant or second-unit director, and director, and list him as known for three films — all of them Amitabh Bachchan's. That is the striking fact about him: every credit traced for Kaul is a Bachchan film, and three fall inside the actor's peak. He co-wrote Hera Pheri (1976) with Satish Bhatnagar for Prakash Mehra, a con-man comedy with Vinod Khanna; he was one of three writers, with Kader Khan and Laxmikant Sharma, on Mehra's Muqaddar Ka Sikandar (1978), the most successful film of that year and one of the central Bachchan vehicles; and he wrote Yaarana (1981), in which Bachchan's Kishan is raised to stardom by a devoted friend. Insaniyat (1994) came much later and failed. He should not be confused with the Kashmiri filmmakers Arun Kaul, Mahesh Kaul or Avtar Krishna Kaul, who are unrelated and have articles of their own.</t>
        </is>
      </c>
      <c r="T70" s="5" t="inlineStr">
        <is>
          <t>SOURCE-651</t>
        </is>
      </c>
      <c r="U70" s="5" t="inlineStr">
        <is>
          <t>Low</t>
        </is>
      </c>
    </row>
    <row r="71" ht="169" customHeight="1">
      <c r="A71" s="15" t="inlineStr">
        <is>
          <t>PERSON-070</t>
        </is>
      </c>
      <c r="B71" s="5" t="inlineStr">
        <is>
          <t>Abhishek Chadha</t>
        </is>
      </c>
      <c r="C71" s="5" t="inlineStr">
        <is>
          <t>Director</t>
        </is>
      </c>
      <c r="D71" s="18" t="n"/>
      <c r="E71" s="18" t="n"/>
      <c r="F71" s="5" t="n"/>
      <c r="G71" s="5" t="inlineStr">
        <is>
          <t>Bhojpuri cinema</t>
        </is>
      </c>
      <c r="H71" s="5" t="inlineStr">
        <is>
          <t>A Bhojpuri film director, credited variously as Abhishek Chadha and Abhishek Chhadha. No biographical record could be located: no birth year, no training, no career outside these films.</t>
        </is>
      </c>
      <c r="I71" s="5" t="inlineStr">
        <is>
          <t>No debut record located. His earliest credit here is Ganga (2006).</t>
        </is>
      </c>
      <c r="J71" s="5" t="inlineStr">
        <is>
          <t>Ganga (2006) and its sequel Gangotri (2007), both produced by Deepak Sawant and starring Amitabh Bachchan; The Great Leader (2017) is also credited to him.</t>
        </is>
      </c>
      <c r="K71" s="19" t="inlineStr">
        <is>
          <t>Bhojpuri melodrama built around a Thakur patriarch, family honour and the river Ganga as title and motif.</t>
        </is>
      </c>
      <c r="L71" s="19" t="inlineStr">
        <is>
          <t>Not documented. No review or critical account of his direction was located.</t>
        </is>
      </c>
      <c r="M71" s="5" t="inlineStr">
        <is>
          <t>None located.</t>
        </is>
      </c>
      <c r="N71" s="19" t="inlineStr">
        <is>
          <t>Not established. He is recorded here as the director of Bachchan's Bhojpuri films, which are otherwise almost undocumented.</t>
        </is>
      </c>
      <c r="O71" s="19" t="inlineStr">
        <is>
          <t>Three credits, and they constitute nearly the whole of Bachchan's Bhojpuri filmography: Ganga (2006), with Hema Malini, Nagma and Ravi Kishan; its sequel Gangotri (2007), with Hema Malini, Manoj Tiwari, Bhumika Chawla and Sambhavna Seth; and The Great Leader (2017). All were produced by Bachchan's make-up artist Deepak Sawant.</t>
        </is>
      </c>
      <c r="P71" s="17" t="n">
        <v>3</v>
      </c>
      <c r="Q71" s="5" t="inlineStr">
        <is>
          <t>FILM-180; FILM-192; FILM-231</t>
        </is>
      </c>
      <c r="R71" s="5" t="inlineStr">
        <is>
          <t>Ganga (2006)</t>
        </is>
      </c>
      <c r="S71" s="5" t="inlineStr">
        <is>
          <t>Abhishek Chadha, whose name is also spelt Chhadha, directed Amitabh Bachchan's Bhojpuri films, and almost nothing else about him can be established — no birth year, no training, no credits outside this cluster, and no critical account of his work. The films themselves are thinly documented: Ganga (2006) casts Bachchan as Thakur Vijay Singh opposite Hema Malini, Nagma and Ravi Kishan, and its sequel Gangotri (2007) continues the story from the character's release from prison, with Manoj Tiwari and Bhumika Chawla joining. Both were produced by Deepak Sawant, Bachchan's make-up artist of more than thirty-five years, who financed them in Bhojpuri because the language's cinema needed less capital. His third credit here, The Great Leader (2017), is more uncertain still: search sources describe it as the Hindi-dubbed version of the Bhojpuri Ganga Devi, which already has its own row in this workbook, and whether it is a separate film at all is an open question recorded there. The whole cluster sits at the edge of the documented record, and every row connected to it is graded Low.</t>
        </is>
      </c>
      <c r="T71" s="5" t="inlineStr">
        <is>
          <t>SOURCE-652; SOURCE-181; SOURCE-191; SOURCE-469; SOURCE-506; SOURCE-507</t>
        </is>
      </c>
      <c r="U71" s="5" t="inlineStr">
        <is>
          <t>Low</t>
        </is>
      </c>
    </row>
    <row r="72" ht="199" customHeight="1">
      <c r="A72" s="15" t="inlineStr">
        <is>
          <t>PERSON-071</t>
        </is>
      </c>
      <c r="B72" s="5" t="inlineStr">
        <is>
          <t>Ajay Devgn</t>
        </is>
      </c>
      <c r="C72" s="5" t="inlineStr">
        <is>
          <t>Producer; Director</t>
        </is>
      </c>
      <c r="D72" s="17" t="n">
        <v>1969</v>
      </c>
      <c r="E72" s="18" t="n"/>
      <c r="F72" s="5" t="inlineStr">
        <is>
          <t>1991–present</t>
        </is>
      </c>
      <c r="G72" s="5" t="inlineStr">
        <is>
          <t>Hindi cinema</t>
        </is>
      </c>
      <c r="H72" s="5" t="inlineStr">
        <is>
          <t>Born Vishal Virender Devgan in New Delhi on 2 April 1969. Actor, director and producer who has appeared in more than a hundred films. He founded the production company Devgn Films, originally Ajay Devgn FFilms, in 2000, and the visual-effects company NY VFXWAALA in 2015.</t>
        </is>
      </c>
      <c r="I72" s="5" t="inlineStr">
        <is>
          <t>Acting debut with Phool Aur Kaante (1991); directorial debut with U Me Aur Hum (2008).</t>
        </is>
      </c>
      <c r="J72" s="5" t="inlineStr">
        <is>
          <t>With Bachchan as producer or director: Bol Bachchan (2012), Helicopter Eela (2018) and Runway 34 (2022), which he also directed. As an actor opposite Bachchan: Major Saab (1998), Hindustan Ki Kasam (1999), Hum Kisise Kum Nahin (2002) and Khakee (2004).</t>
        </is>
      </c>
      <c r="K72" s="19" t="inlineStr">
        <is>
          <t>As producer and director, procedural and institutional drama — aviation inquiry, police work — alongside broad comedy.</t>
        </is>
      </c>
      <c r="L72" s="19" t="inlineStr">
        <is>
          <t>An actor known for underplaying, which carries into his direction: Runway 34 is built as a procedural inquiry rather than a spectacle, and hands its second half to a cross-examination.</t>
        </is>
      </c>
      <c r="M72" s="5" t="inlineStr">
        <is>
          <t>Four National Film Awards and four Filmfare Awards, including the National Film Award for Best Actor for Zakhm (1998). Padma Shri (2016).</t>
        </is>
      </c>
      <c r="N72" s="19" t="inlineStr">
        <is>
          <t>One of the most durable leading men of Hindi cinema since the 1990s and, latterly, a producer-director of mainstream films.</t>
        </is>
      </c>
      <c r="O72" s="19" t="inlineStr">
        <is>
          <t>A long relationship, first as co-star and later as employer. Devgn acted opposite Bachchan in Major Saab (1998), Hindustan Ki Kasam (1999), Hum Kisise Kum Nahin (2002) and Khakee (2004), where their confrontations were singled out by critics and earned Devgn a Filmfare Best Villain nomination. He then produced Bol Bachchan (2012) and Helicopter Eela (2018), in both of which Bachchan appears as himself, and directed him in Runway 34 (2022) as Narayan Vedant, the investigator who takes over the film's second half.</t>
        </is>
      </c>
      <c r="P72" s="17" t="n">
        <v>3</v>
      </c>
      <c r="Q72" s="5" t="inlineStr">
        <is>
          <t>FILM-212; FILM-238; FILM-249</t>
        </is>
      </c>
      <c r="R72" s="5" t="inlineStr">
        <is>
          <t>Runway 34 (2022)</t>
        </is>
      </c>
      <c r="S72" s="5" t="inlineStr">
        <is>
          <t>Ajay Devgn, born in New Delhi in 1969, has been a leading man of Hindi cinema since Phool Aur Kaante (1991) and has won four National Film Awards, four Filmfare Awards and the Padma Shri. His relationship with Amitabh Bachchan reverses over time. Through the late 1990s and 2000s he was the younger co-star: an army officer beside him in Major Saab (1998), then Hindustan Ki Kasam, Hum Kisise Kum Nahin and, most memorably, Rajkumar Santoshi's Khakee (2004), where he played the antagonist and the confrontations between the two men were singled out in reviews and brought Devgn a Filmfare nomination for Best Villain. By the 2010s he had become the one doing the casting. He produced Bol Bachchan (2012) and Helicopter Eela (2018), in both of which Bachchan appears briefly as himself, and then directed him in Runway 34 (2022), casting him as Narayan Vedant, the investigator who arrives in the second half and turns an aviation thriller into a hearing. It is a late and substantial role, and it comes from a director who had spent twenty years opposite him.</t>
        </is>
      </c>
      <c r="T72" s="5" t="inlineStr">
        <is>
          <t>SOURCE-653; SOURCE-654</t>
        </is>
      </c>
      <c r="U72" s="5" t="inlineStr">
        <is>
          <t>High</t>
        </is>
      </c>
    </row>
    <row r="73" ht="154" customHeight="1">
      <c r="A73" s="15" t="inlineStr">
        <is>
          <t>PERSON-072</t>
        </is>
      </c>
      <c r="B73" s="5" t="inlineStr">
        <is>
          <t>Ajay Devgn FFilms</t>
        </is>
      </c>
      <c r="C73" s="5" t="inlineStr">
        <is>
          <t>Production banner</t>
        </is>
      </c>
      <c r="D73" s="18" t="n"/>
      <c r="E73" s="18" t="n"/>
      <c r="F73" s="5" t="inlineStr">
        <is>
          <t>2000–present</t>
        </is>
      </c>
      <c r="G73" s="5" t="inlineStr">
        <is>
          <t>Hindi cinema</t>
        </is>
      </c>
      <c r="H73" s="5" t="inlineStr">
        <is>
          <t>Indian film production and distribution company established by the actor Ajay Devgn in 2000 and since renamed Devgn Films. Based in Mumbai, it produces and distributes Hindi films. Devgn added a visual-effects company, NY VFXWAALA, in 2015.</t>
        </is>
      </c>
      <c r="I73" s="5" t="inlineStr">
        <is>
          <t>Its first release was Raju Chacha (2000), starring Ajay Devgn and Kajol.</t>
        </is>
      </c>
      <c r="J73" s="5" t="inlineStr">
        <is>
          <t>With Bachchan: Bol Bachchan (2012), Helicopter Eela (2018) and Runway 34 (2022). Elsewhere: Raju Chacha, U Me Aur Hum and Devgn's later productions.</t>
        </is>
      </c>
      <c r="K73" s="19" t="inlineStr">
        <is>
          <t>Star-led comedy and, more recently, procedural drama; a proprietor-led banner whose slate follows its founder's acting and directing career.</t>
        </is>
      </c>
      <c r="L73" s="19" t="inlineStr">
        <is>
          <t>A vehicle company rather than a house with an independent identity: its films are chosen around Devgn's own work in front of and behind the camera.</t>
        </is>
      </c>
      <c r="M73" s="5" t="inlineStr">
        <is>
          <t>None located for the company itself.</t>
        </is>
      </c>
      <c r="N73" s="19" t="inlineStr">
        <is>
          <t>A significant actor-owned production company of the 2000s and 2010s, of the kind that became common as Hindi stars moved into production.</t>
        </is>
      </c>
      <c r="O73" s="19" t="inlineStr">
        <is>
          <t>The same three films as its founder: Bol Bachchan (2012) and Helicopter Eela (2018), in both of which Bachchan appears as himself, and Runway 34 (2022), in which he plays the investigator Narayan Vedant. Only the last gives him a role.</t>
        </is>
      </c>
      <c r="P73" s="17" t="n">
        <v>3</v>
      </c>
      <c r="Q73" s="5" t="inlineStr">
        <is>
          <t>FILM-212; FILM-238; FILM-249</t>
        </is>
      </c>
      <c r="R73" s="5" t="inlineStr">
        <is>
          <t>Runway 34 (2022)</t>
        </is>
      </c>
      <c r="S73" s="5" t="inlineStr">
        <is>
          <t>Ajay Devgn FFilms, since renamed Devgn Films, was set up by Ajay Devgn in 2000 and released its first film, Raju Chacha, that year. It is an actor-owned banner of the sort that proliferated as Hindi stars moved into production, and its slate follows its proprietor's career rather than any independent editorial line; Devgn added the visual-effects company NY VFXWAALA to it in 2015. Its three Amitabh Bachchan credits divide neatly. In Bol Bachchan (2012), a Rohit Shetty comedy, and Helicopter Eela (2018) he appears as himself, in the manner of a guest rather than a cast member. Runway 34 (2022) is the exception and the reason the banner matters here: Devgn directed and produced it, and gave Bachchan the role of Narayan Vedant, the investigator who enters after the interval and carries the inquiry that forms the film's whole second half. It is among the more substantial late-career parts written for him, and it came from a production company run by a man who had spent two decades acting opposite him.</t>
        </is>
      </c>
      <c r="T73" s="5" t="inlineStr">
        <is>
          <t>SOURCE-654; SOURCE-653</t>
        </is>
      </c>
      <c r="U73" s="5" t="inlineStr">
        <is>
          <t>High</t>
        </is>
      </c>
    </row>
    <row r="74" ht="169" customHeight="1">
      <c r="A74" s="15" t="inlineStr">
        <is>
          <t>PERSON-073</t>
        </is>
      </c>
      <c r="B74" s="5" t="inlineStr">
        <is>
          <t>Anupam Roy</t>
        </is>
      </c>
      <c r="C74" s="5" t="inlineStr">
        <is>
          <t>Song composer; lyricist</t>
        </is>
      </c>
      <c r="D74" s="17" t="n">
        <v>1982</v>
      </c>
      <c r="E74" s="18" t="n"/>
      <c r="F74" s="5" t="inlineStr">
        <is>
          <t>2010–present</t>
        </is>
      </c>
      <c r="G74" s="5" t="inlineStr">
        <is>
          <t>Bengali music and cinema; Hindi cinema</t>
        </is>
      </c>
      <c r="H74" s="5" t="inlineStr">
        <is>
          <t>Born in Kolkata on 29 March 1982. Bengali singer-songwriter, composer, lyricist and playback singer, trained as an engineer. He made his debut with 'Amake Amar Moto Thakte Dao' and 'Benche Thakar Gaan' on the soundtrack of the Bengali film Autograph (2010) and has since composed, written and sung for many Bengali films.</t>
        </is>
      </c>
      <c r="I74" s="5" t="inlineStr">
        <is>
          <t>Debut with the songs of Autograph (2010) in Bengali; his Hindi debut was Piku (2015), for which he wrote and composed the songs and the score.</t>
        </is>
      </c>
      <c r="J74" s="5" t="inlineStr">
        <is>
          <t>With Bachchan: Piku (2015), Pink (2016) and Badla (2019), writing both music and lyrics on each. Elsewhere: a large body of Bengali film and non-film songs.</t>
        </is>
      </c>
      <c r="K74" s="19" t="inlineStr">
        <is>
          <t>Restrained, guitar-led songwriting set against dialogue-driven films; music used as connective tissue rather than spectacle, with no traditional song-and-dance sequences in any of his Bachchan films.</t>
        </is>
      </c>
      <c r="L74" s="19" t="inlineStr">
        <is>
          <t>A singer-songwriter rather than a film composer in the older Hindi sense: he writes his own lyrics, and his scores lean on acoustic texture and sparse arrangement, which suited the naturalistic register of the films he was hired for.</t>
        </is>
      </c>
      <c r="M74" s="5" t="inlineStr">
        <is>
          <t>Winner of four Filmfare Awards, including the Filmfare Award for Best Background Score for Piku (2016), for which he was also nominated for Best Music Director. Recipient of the National Film Award for Best Lyrics for 'Tumi Jaake Bhalobasho'.</t>
        </is>
      </c>
      <c r="N74" s="19" t="inlineStr">
        <is>
          <t>The most prominent Bengali singer-songwriter to cross into Hindi film composing in the 2010s, and a leading figure in contemporary Bengali popular music.</t>
        </is>
      </c>
      <c r="O74" s="19" t="inlineStr">
        <is>
          <t>Three films, all from Bachchan's late Bengali-inflected phase and all of them dialogue-driven dramas without conventional song sequences: Piku (2015), in which Bachchan plays the querulous, constipated Bhashkor Banerjee; Pink (2016), where he is the reclusive lawyer Deepak Sehgal; and Badla (2019). Piku won Roy the Filmfare Award for Best Background Score.</t>
        </is>
      </c>
      <c r="P74" s="17" t="n">
        <v>3</v>
      </c>
      <c r="Q74" s="5" t="inlineStr">
        <is>
          <t>FILM-225; FILM-229; FILM-241</t>
        </is>
      </c>
      <c r="R74" s="5" t="inlineStr">
        <is>
          <t>Piku (2015)</t>
        </is>
      </c>
      <c r="S74" s="5" t="inlineStr">
        <is>
          <t>Anupam Roy is a Bengali singer-songwriter who came to Hindi cinema sideways and found, in Amitabh Bachchan's late career, films that suited exactly what he does. Born in Kolkata in 1982 and trained as an engineer, he broke through with his songs for the Bengali film Autograph (2010) and became one of the most prominent figures in contemporary Bengali popular music, writing his own lyrics as well as his melodies. His Hindi debut, Piku (2015), won him the Filmfare Award for Best Background Score and a nomination for Best Music Director. All three of his Bachchan films — Piku, Pink (2016) and Badla (2019) — are talk-driven dramas with no conventional song picturisations, and his contribution to them is textural: acoustic, sparse, carrying scenes between long stretches of dialogue. They also happen to be three of the best-regarded films of Bachchan's last decade, in which he plays a hypochondriac father, a withdrawn lawyer with a respiratory illness, and a defence counsel conducting an all-night interrogation. Roy has also won the National Film Award for Best Lyrics, for 'Tumi Jaake Bhalobasho', and has four Filmfare Awards in all.</t>
        </is>
      </c>
      <c r="T74" s="5" t="inlineStr">
        <is>
          <t>SOURCE-655</t>
        </is>
      </c>
      <c r="U74" s="5" t="inlineStr">
        <is>
          <t>High</t>
        </is>
      </c>
    </row>
    <row r="75" ht="169" customHeight="1">
      <c r="A75" s="15" t="inlineStr">
        <is>
          <t>PERSON-074</t>
        </is>
      </c>
      <c r="B75" s="5" t="inlineStr">
        <is>
          <t>Apoorva Lakhia</t>
        </is>
      </c>
      <c r="C75" s="5" t="inlineStr">
        <is>
          <t>Director; Writer</t>
        </is>
      </c>
      <c r="D75" s="18" t="n"/>
      <c r="E75" s="18" t="n"/>
      <c r="F75" s="5" t="n"/>
      <c r="G75" s="5" t="inlineStr">
        <is>
          <t>Hindi cinema</t>
        </is>
      </c>
      <c r="H75" s="5" t="inlineStr">
        <is>
          <t>Born and raised in Ahmedabad and educated at the Lawrence School, Sanawar. He dropped out of a filmmaking course at New York University to assist Mira Nair on The Perez Family, and worked as an assistant on the American films The Ice Storm, A Perfect Murder and Addicted to Love, and as second assistant director on Kama Sutra: A Tale of Love (1996). He was an assistant director on Lagaan (2001), recommended to Ashutosh Gowariker by Farhan Akhtar because Aamir Khan wanted someone with Hollywood experience.</t>
        </is>
      </c>
      <c r="I75" s="5" t="inlineStr">
        <is>
          <t>Directorial debut with Mumbai Se Aaya Mera Dost (2003).</t>
        </is>
      </c>
      <c r="J75" s="5" t="inlineStr">
        <is>
          <t>With Bachchan: Mumbai Se Aaya Mera Dost (2003), Ek Ajnabee (2005) and Shootout at Lokhandwala (2007). Elsewhere: Mission Istaanbul and the story of Hide &amp; Seek (2009).</t>
        </is>
      </c>
      <c r="K75" s="19" t="inlineStr">
        <is>
          <t>Crime and the underworld, frequently drawn from real events; men under professional pressure; the ensemble police or gangster film.</t>
        </is>
      </c>
      <c r="L75" s="19" t="inlineStr">
        <is>
          <t>Action-forward and technically influenced by his American apprenticeship, favouring handheld urgency and ensemble staging over the classical Hindi grammar.</t>
        </is>
      </c>
      <c r="M75" s="5" t="inlineStr">
        <is>
          <t>None located.</t>
        </is>
      </c>
      <c r="N75" s="19" t="inlineStr">
        <is>
          <t>Part of the cohort of Hindi directors of the 2000s who came through Hollywood assistant work and brought its procedural crime idiom into mainstream Indian cinema.</t>
        </is>
      </c>
      <c r="O75" s="19" t="inlineStr">
        <is>
          <t>Three consecutive Lakhia films, in three quite different capacities: Bachchan narrates Mumbai Se Aaya Mera Dost (2003); he takes the lead in Ek Ajnabee (2005), a remake of the American Man on Fire, as a former officer guarding a child, opposite Arjun Rampal; and he plays the advocate Dhingra in the ensemble Shootout at Lokhandwala (2007).</t>
        </is>
      </c>
      <c r="P75" s="17" t="n">
        <v>3</v>
      </c>
      <c r="Q75" s="5" t="inlineStr">
        <is>
          <t>FILM-151; FILM-176; FILM-186</t>
        </is>
      </c>
      <c r="R75" s="5" t="inlineStr">
        <is>
          <t>Ek Ajnabee (2005)</t>
        </is>
      </c>
      <c r="S75" s="5" t="inlineStr">
        <is>
          <t>Apoorva Lakhia came to Hindi cinema by an unusual route: a filmmaking course at New York University that he abandoned to assist Mira Nair on The Perez Family, followed by assistant work on American films including The Ice Storm and A Perfect Murder, and then a job on Lagaan (2001) — Farhan Akhtar recommended him to Ashutosh Gowariker because Aamir Khan wanted someone with Hollywood experience on the crew. He turned director with Mumbai Se Aaya Mera Dost (2003) and has since worked mostly in crime, often drawn from real cases. His three films with Amitabh Bachchan use him in three different ways and none of them repeats. In the first he is only a narrating voice. In Ek Ajnabee (2005), a remake of Tony Scott's Man on Fire, he takes the lead as Colonel Suryaveer Singh, an alcoholic ex-officer hired to guard a child and turned loose when she is taken — one of the harder, colder roles of his late career. In Shootout at Lokhandwala (2007), a dramatisation of a 1991 Bombay police encounter, he plays the advocate Dhingra in a large ensemble.</t>
        </is>
      </c>
      <c r="T75" s="5" t="inlineStr">
        <is>
          <t>SOURCE-656</t>
        </is>
      </c>
      <c r="U75" s="5" t="inlineStr">
        <is>
          <t>Medium</t>
        </is>
      </c>
    </row>
    <row r="76" ht="154" customHeight="1">
      <c r="A76" s="15" t="inlineStr">
        <is>
          <t>PERSON-075</t>
        </is>
      </c>
      <c r="B76" s="5" t="inlineStr">
        <is>
          <t>Bhushan Kumar</t>
        </is>
      </c>
      <c r="C76" s="5" t="inlineStr">
        <is>
          <t>Producer</t>
        </is>
      </c>
      <c r="D76" s="17" t="n">
        <v>1977</v>
      </c>
      <c r="E76" s="18" t="n"/>
      <c r="F76" s="5" t="inlineStr">
        <is>
          <t>1996–present</t>
        </is>
      </c>
      <c r="G76" s="5" t="inlineStr">
        <is>
          <t>Hindi cinema; Indian recorded music</t>
        </is>
      </c>
      <c r="H76" s="5" t="inlineStr">
        <is>
          <t>Born Bhushan Kumar Dua in Delhi on 27 November 1977. Chairman and managing director of Super Cassettes Industries Limited, better known as T-Series, India's largest music label and a major film producer. He and his family were ranked 175th on the Hurun India Rich List in 2022, with a net worth of about ₹10,000 crore.</t>
        </is>
      </c>
      <c r="I76" s="5" t="inlineStr">
        <is>
          <t>Active in the family music and film business from 1996.</t>
        </is>
      </c>
      <c r="J76" s="5" t="inlineStr">
        <is>
          <t>With Bachchan: Bhoothnath Returns (2014), Jhund (2022) and Radhe Shyam (2022). Elsewhere: Hindi Medium, Thappad, Tanhaji, Ludo, Bhool Bhulaiyaa 2 and Animal.</t>
        </is>
      </c>
      <c r="K76" s="19" t="inlineStr">
        <is>
          <t>A very broad commercial slate anchored in music rights — mainstream star vehicles alongside mid-budget social dramas.</t>
        </is>
      </c>
      <c r="L76" s="19" t="inlineStr">
        <is>
          <t>A music-industry producer above all: T-Series films are built around soundtrack exploitation as much as theatrical performance, and the company's scale allows it to carry both large star vehicles and smaller issue-led films.</t>
        </is>
      </c>
      <c r="M76" s="5" t="inlineStr">
        <is>
          <t>Filmfare Award nominations for Best Film for Hindi Medium (2018), Thappad, Tanhaji and Ludo (2021), Bhool Bhulaiyaa 2 (2023), Animal (2024) and Khel Khel Mein (2025).</t>
        </is>
      </c>
      <c r="N76" s="19" t="inlineStr">
        <is>
          <t>Head of the dominant Indian music label and one of the most prolific film producers in contemporary Hindi cinema.</t>
        </is>
      </c>
      <c r="O76" s="19" t="inlineStr">
        <is>
          <t>Three late films, and an unusually varied trio: Bhoothnath Returns (2014), in which Bachchan's ghost stands for election; Jhund (2022), Nagraj Manjule's film in which he plays a retiring sports teacher building a football team out of slum children, one of the most admired performances of his last decade; and Radhe Shyam (2022), where he is only the narrator.</t>
        </is>
      </c>
      <c r="P76" s="17" t="n">
        <v>3</v>
      </c>
      <c r="Q76" s="5" t="inlineStr">
        <is>
          <t>FILM-220; FILM-247; FILM-248</t>
        </is>
      </c>
      <c r="R76" s="5" t="inlineStr">
        <is>
          <t>Jhund (2022)</t>
        </is>
      </c>
      <c r="S76" s="5" t="inlineStr">
        <is>
          <t>Bhushan Kumar runs T-Series — formally Super Cassettes Industries — the largest music label in India and, under him, one of its busiest film producers. Born in Delhi in 1977 and in the family business since 1996, he has built a slate that spans star vehicles, horror comedies and mid-budget social drama, and has been nominated for the Filmfare Award for Best Film seven times. His three Amitabh Bachchan productions are notably unlike one another. Bhoothnath Returns (2014) is a children's fantasy sequel that turns into a satire on electoral politics, with Bachchan's ghost standing for office. Radhe Shyam (2022) uses him only as a narrating voice over a Telugu-Hindi romance. Between them sits Jhund (2022), Nagraj Manjule's film based on the work of the social worker Vijay Barse, in which Bachchan plays a retiring college sports teacher who assembles a football team from the children of a Nagpur slum. It is a deliberately unglamorous, largely non-professional-cast film, and his performance in it is among the most respected of his final decade.</t>
        </is>
      </c>
      <c r="T76" s="5" t="inlineStr">
        <is>
          <t>SOURCE-657</t>
        </is>
      </c>
      <c r="U76" s="5" t="inlineStr">
        <is>
          <t>Medium</t>
        </is>
      </c>
    </row>
    <row r="77" ht="169" customHeight="1">
      <c r="A77" s="15" t="inlineStr">
        <is>
          <t>PERSON-076</t>
        </is>
      </c>
      <c r="B77" s="5" t="inlineStr">
        <is>
          <t>Biren Tripathy</t>
        </is>
      </c>
      <c r="C77" s="5" t="inlineStr">
        <is>
          <t>Writer (dialogue and screenplay)</t>
        </is>
      </c>
      <c r="D77" s="18" t="n"/>
      <c r="E77" s="18" t="n"/>
      <c r="F77" s="5" t="n"/>
      <c r="G77" s="5" t="inlineStr">
        <is>
          <t>Hindi cinema</t>
        </is>
      </c>
      <c r="H77" s="5" t="inlineStr">
        <is>
          <t>A writer and dialogue director attached to Hrishikesh Mukherjee's unit in the 1970s. No biographical record could be located: no birth or death year, no background and no career outside these credits. His name is spelt both Tripathy and Tripathi in film credits.</t>
        </is>
      </c>
      <c r="I77" s="5" t="inlineStr">
        <is>
          <t>No debut record located. His earliest credit here is Anand (1971).</t>
        </is>
      </c>
      <c r="J77" s="5" t="inlineStr">
        <is>
          <t>With Bachchan: Anand (1971), Abhimaan (1973) and Alaap (1977). He also provided dialogues for Chaitali (1975).</t>
        </is>
      </c>
      <c r="K77" s="19" t="inlineStr">
        <is>
          <t>Hrishikesh Mukherjee's middle cinema: mortality, music and vocation, marriage strained by professional rivalry.</t>
        </is>
      </c>
      <c r="L77" s="19" t="inlineStr">
        <is>
          <t>Not documented. On Abhimaan he is credited specifically as dialogue director, working alongside Rajinder Singh Bedi, Nabendu Ghosh, Biresh Chatterjee and Hrishikesh Mukherjee — a large writing room in which his particular contribution cannot be isolated.</t>
        </is>
      </c>
      <c r="M77" s="5" t="inlineStr">
        <is>
          <t>None located.</t>
        </is>
      </c>
      <c r="N77" s="19" t="inlineStr">
        <is>
          <t>Not established independently. His significance lies in belonging to the writing team behind three of the most durable Hindi films of the 1970s.</t>
        </is>
      </c>
      <c r="O77" s="19" t="inlineStr">
        <is>
          <t>Three films, all directed by Hrishikesh Mukherjee and all from the actor's first decade: Anand (1971), Abhimaan (1973) and Alaap (1977). Like D. N. Mukherjee and Bimal Dutta, he belongs to the writing unit that produced the non-action Bachchan.</t>
        </is>
      </c>
      <c r="P77" s="17" t="n">
        <v>3</v>
      </c>
      <c r="Q77" s="5" t="inlineStr">
        <is>
          <t>FILM-004; FILM-023; FILM-049</t>
        </is>
      </c>
      <c r="R77" s="5" t="inlineStr">
        <is>
          <t>Abhimaan (1973)</t>
        </is>
      </c>
      <c r="S77" s="5" t="inlineStr">
        <is>
          <t>Biren Tripathy — the name also appears as Tripathi — was a writer and dialogue director in Hrishikesh Mukherjee's unit, and is the third member of that writing room in this workbook, alongside D. N. Mukherjee and Bimal Dutta, about whom no biographical record whatever could be found: no dates, no background, no awards, no work outside the Mukherjee films. What the credits establish is his function. On Abhimaan (1973) he is credited specifically as dialogue director, one of a large team that also included Rajinder Singh Bedi, Nabendu Ghosh, Biresh Chatterjee and the director himself; the film cast Amitabh Bachchan and Jaya Bhaduri, then newly married, as a singer and his wife whose greater talent destroys him, and remains among the most acute films either made. He also wrote on Anand (1971) and Alaap (1977) — the first the film that won Bachchan his first acting award, the third a musical drama of a son who refuses his father's ambitions — and supplied dialogues for Chaitali (1975). All three of his Bachchan films belong to the strand of that career furthest from the action cinema.</t>
        </is>
      </c>
      <c r="T77" s="5" t="inlineStr">
        <is>
          <t>SOURCE-658</t>
        </is>
      </c>
      <c r="U77" s="5" t="inlineStr">
        <is>
          <t>Low</t>
        </is>
      </c>
    </row>
    <row r="78" ht="154" customHeight="1">
      <c r="A78" s="15" t="inlineStr">
        <is>
          <t>PERSON-077</t>
        </is>
      </c>
      <c r="B78" s="5" t="inlineStr">
        <is>
          <t>David Dhawan</t>
        </is>
      </c>
      <c r="C78" s="5" t="inlineStr">
        <is>
          <t>Director</t>
        </is>
      </c>
      <c r="D78" s="17" t="n">
        <v>1951</v>
      </c>
      <c r="E78" s="18" t="n"/>
      <c r="F78" s="5" t="n"/>
      <c r="G78" s="5" t="inlineStr">
        <is>
          <t>Hindi cinema</t>
        </is>
      </c>
      <c r="H78" s="5" t="inlineStr">
        <is>
          <t>Born Rajinder Dhawan in Agartala, Tripura, on 16 August 1951. A member of the Dhawan film family, he has directed forty-six films, almost all of them comedies, and is the director most closely identified with the commercial Hindi comedy of the 1990s.</t>
        </is>
      </c>
      <c r="I78" s="5" t="inlineStr">
        <is>
          <t>Established himself through the early 1990s with Swarg (1990), Shola Aur Shabnam and Bol Radha Bol (both 1992).</t>
        </is>
      </c>
      <c r="J78" s="5" t="inlineStr">
        <is>
          <t>With Bachchan: Bade Miyan Chote Miyan (1998), Biwi No.1 (1999) and Hum Kisise Kum Nahin (2002). Elsewhere: Raja Babu, Coolie No.1, Judwaa, Hero No. 1, Mujhse Shaadi Karogi, Partner and Judwaa 2.</t>
        </is>
      </c>
      <c r="K78" s="19" t="inlineStr">
        <is>
          <t>Mistaken identity, lookalikes and double roles; domestic farce; the comic star pairing, above all his long run of films with Govinda.</t>
        </is>
      </c>
      <c r="L78" s="19" t="inlineStr">
        <is>
          <t>Fast, loud and unembarrassed — remakes and adaptations played at high energy, built around a comic lead's timing and a set of running gags rather than around plot.</t>
        </is>
      </c>
      <c r="M78" s="5" t="inlineStr">
        <is>
          <t>Filmfare Award nominations for Best Director for Biwi No.1 (1999) and for an earlier film, and the Filmfare Lifetime Achievement Award in 2024.</t>
        </is>
      </c>
      <c r="N78" s="19" t="inlineStr">
        <is>
          <t>The defining director of mainstream Hindi comedy in the 1990s, and the filmmaker whose partnership with Govinda produced that decade's most reliable box-office formula.</t>
        </is>
      </c>
      <c r="O78" s="19" t="inlineStr">
        <is>
          <t>Three films at the turn of the millennium, when Bachchan was rebuilding his career and took comic roles he had largely avoided at his peak: the double act with Govinda in Bade Miyan Chote Miyan (1998), a self appearance in Biwi No.1 (1999), and the ensemble Hum Kisise Kum Nahin (2002). Rumi Jaffery wrote two of the three.</t>
        </is>
      </c>
      <c r="P78" s="17" t="n">
        <v>3</v>
      </c>
      <c r="Q78" s="5" t="inlineStr">
        <is>
          <t>FILM-132; FILM-136; FILM-146</t>
        </is>
      </c>
      <c r="R78" s="5" t="inlineStr">
        <is>
          <t>Bade Miyan Chote Miyan (1998)</t>
        </is>
      </c>
      <c r="S78" s="5" t="inlineStr">
        <is>
          <t>David Dhawan, born Rajinder Dhawan in Agartala in 1951, has directed forty-six films and effectively set the terms of mainstream Hindi comedy in the 1990s. His formula — mistaken identity, lookalikes, domestic farce, a comic lead given room to improvise — reached its fullest form in his long partnership with Govinda across Raja Babu, Coolie No.1, Hero No. 1 and others. His three films with Amitabh Bachchan come at a particular moment: the late 1990s, when Bachchan's first career had ended, his production company had failed, and he was taking work of kinds he had avoided at his peak. Bade Miyan Chote Miyan (1998) is the significant one, pairing him with Govinda in a double-role comedy that asked him to play broad farce opposite the era's most accomplished comic actor — and demonstrated he could. Biwi No.1 (1999) uses him as himself, and Hum Kisise Kum Nahin (2002) puts him in an ensemble. Rumi Jaffery wrote two of the three. Dhawan received the Filmfare Lifetime Achievement Award in 2024.</t>
        </is>
      </c>
      <c r="T78" s="5" t="inlineStr">
        <is>
          <t>SOURCE-659</t>
        </is>
      </c>
      <c r="U78" s="5" t="inlineStr">
        <is>
          <t>High</t>
        </is>
      </c>
    </row>
    <row r="79" ht="169" customHeight="1">
      <c r="A79" s="15" t="inlineStr">
        <is>
          <t>PERSON-078</t>
        </is>
      </c>
      <c r="B79" s="5" t="inlineStr">
        <is>
          <t>Dilip Sen-Sameer Sen</t>
        </is>
      </c>
      <c r="C79" s="5" t="inlineStr">
        <is>
          <t>Song composer (composing duo)</t>
        </is>
      </c>
      <c r="D79" s="18" t="n"/>
      <c r="E79" s="18" t="n"/>
      <c r="F79" s="5" t="n"/>
      <c r="G79" s="5" t="inlineStr">
        <is>
          <t>Hindi cinema</t>
        </is>
      </c>
      <c r="H79" s="5" t="inlineStr">
        <is>
          <t>A Hindi film composing duo from a family of musicians spanning four generations. They are uncle and nephew rather than brothers, as the credit name suggests: the late Jamal Sen was Dilip's father, and the late Shambhu Sen, Jamal's brother, was Sameer's father. Sameer's son Sohail Sen became the fourth generation of the family to compose for film. No birth years were located.</t>
        </is>
      </c>
      <c r="I79" s="5" t="inlineStr">
        <is>
          <t>They debuted with Jagdeep's Soorma Bhopali (1988) and broke through with Aaina (1993) and Yeh Dillagi (1994).</t>
        </is>
      </c>
      <c r="J79" s="5" t="inlineStr">
        <is>
          <t>With Bachchan: Soorma Bhopali (1988), Zulm Ki Hukumat (1992) and Kohram (1999). Elsewhere: Aaina (1993), Yeh Dillagi (1994), Hasina Aur Nagina (1996), Daadagiri (1997), Arjun Pandit (1999) and Valentine's Day (2010).</t>
        </is>
      </c>
      <c r="K79" s="19" t="inlineStr">
        <is>
          <t>Mainstream 1990s Hindi film song — romantic melody and the action-film score — written for a wide commercial market rather than for a house or auteur.</t>
        </is>
      </c>
      <c r="L79" s="19" t="inlineStr">
        <is>
          <t>Not documented in detail. Their reputation rests on the romantic soundtracks of the mid-1990s rather than on the action films that make up their Bachchan work.</t>
        </is>
      </c>
      <c r="M79" s="5" t="inlineStr">
        <is>
          <t>None located.</t>
        </is>
      </c>
      <c r="N79" s="19" t="inlineStr">
        <is>
          <t>Not established beyond their commercial run in the 1990s, but the family line they belong to — four generations of film composers — is unusual in Indian cinema.</t>
        </is>
      </c>
      <c r="O79" s="19" t="inlineStr">
        <is>
          <t>Three films, at the two ends of their career and none of them among their best-known work. Their very first film, Soorma Bhopali (1988), carries Bachchan in an extended special appearance as a police inspector; Zulm Ki Hukumat (1992) uses him only as a narrator; and Kohram (1999) casts him as Colonel Balbir Singh Sodhi opposite Nana Patekar. Bachchan appears in their debut and then twice more across a decade in which neither career was at its height.</t>
        </is>
      </c>
      <c r="P79" s="17" t="n">
        <v>3</v>
      </c>
      <c r="Q79" s="5" t="inlineStr">
        <is>
          <t>FILM-108; FILM-124; FILM-138</t>
        </is>
      </c>
      <c r="R79" s="5" t="inlineStr">
        <is>
          <t>Kohram (1999)</t>
        </is>
      </c>
      <c r="S79" s="5" t="inlineStr">
        <is>
          <t>Dilip Sen and Sameer Sen composed together through the 1990s, and the first thing worth correcting about them is their relationship: the joint credit suggests brothers, but they are uncle and nephew. Dilip's father was the composer Jamal Sen; Sameer's father was Jamal's brother Shambhu Sen; and Sameer's own son, Sohail Sen, later became the fourth generation of the family to write film music. They debuted with Soorma Bhopali (1988), the comedy Jagdeep directed and starred in, and found real success in the mid-1990s with the soundtracks of Aaina (1993) and Yeh Dillagi (1994). Their three Amitabh Bachchan films fall outside that peak on either side. Soorma Bhopali itself, their first, features him in an extended special appearance as a police inspector. Zulm Ki Hukumat (1992) uses him only as an uncredited narrating voice. And Kohram (1999) — an army thriller opposite Nana Patekar, made during the difficult years after the collapse of his production company — casts him as Colonel Balbir Singh Sodhi. No birth years, awards or critical assessments of their work could be located.</t>
        </is>
      </c>
      <c r="T79" s="5" t="inlineStr">
        <is>
          <t>SOURCE-660</t>
        </is>
      </c>
      <c r="U79" s="5" t="inlineStr">
        <is>
          <t>Low</t>
        </is>
      </c>
    </row>
    <row r="80" ht="169" customHeight="1">
      <c r="A80" s="15" t="inlineStr">
        <is>
          <t>PERSON-079</t>
        </is>
      </c>
      <c r="B80" s="5" t="inlineStr">
        <is>
          <t>Excel Entertainment</t>
        </is>
      </c>
      <c r="C80" s="5" t="inlineStr">
        <is>
          <t>Production banner</t>
        </is>
      </c>
      <c r="D80" s="18" t="n"/>
      <c r="E80" s="18" t="n"/>
      <c r="F80" s="5" t="inlineStr">
        <is>
          <t>1999–present</t>
        </is>
      </c>
      <c r="G80" s="5" t="inlineStr">
        <is>
          <t>Hindi cinema</t>
        </is>
      </c>
      <c r="H80" s="5" t="inlineStr">
        <is>
          <t>Indian production company founded in Mumbai in 1999 by Ritesh Sidhwani and Farhan Akhtar, producing and distributing Hindi films and, later, television and streaming series. It also distributes Hindi versions of films made in other Indian languages.</t>
        </is>
      </c>
      <c r="I80" s="5" t="inlineStr">
        <is>
          <t>Its debut production was Dil Chahta Hai (2001), which won the National Film Award for Best Feature Film in Hindi along with seven Filmfare Awards, seven Screen Awards, four IIFA Awards and two Zee Cine Awards.</t>
        </is>
      </c>
      <c r="J80" s="5" t="inlineStr">
        <is>
          <t>With Bachchan: Lakshya (2004), the Hindi release of Sye Raa Narasimha Reddy (2019) and 120 Bahadur (2025). Elsewhere: Dil Chahta Hai, Don, Rock On!!, Luck by Chance and Zindagi Na Milegi Dobara.</t>
        </is>
      </c>
      <c r="K80" s="19" t="inlineStr">
        <is>
          <t>The contemporary urban ensemble — friendship, ambition and self-invention among the young and affluent — alongside military and historical subjects.</t>
        </is>
      </c>
      <c r="L80" s="19" t="inlineStr">
        <is>
          <t>A writer-director-led company with an unusually distinct identity for a production house: naturalistic dialogue, contemporary settings and a break from the family-melodrama conventions that surrounded it at its founding.</t>
        </is>
      </c>
      <c r="M80" s="5" t="inlineStr">
        <is>
          <t>National Film Awards for Dil Chahta Hai and Rock On!!, with extensive Filmfare, Screen and IIFA recognition for its productions.</t>
        </is>
      </c>
      <c r="N80" s="19" t="inlineStr">
        <is>
          <t>The company whose first film, Dil Chahta Hai, is widely treated as a turning point in the register of mainstream Hindi cinema.</t>
        </is>
      </c>
      <c r="O80" s="19" t="inlineStr">
        <is>
          <t>Three films across twenty-one years, and Bachchan is a supporting or framing presence in each. In Farhan Akhtar's Lakshya (2004) he plays Colonel Sunil Damle, the officer who makes something of a drifting young lieutenant. For Sye Raa Narasimha Reddy (2019) Excel handled the Hindi release rather than the production, and Bachchan appears in an extended special appearance as the guru Gosayi Venkanna. In 120 Bahadur (2025) he is the narrator.</t>
        </is>
      </c>
      <c r="P80" s="17" t="n">
        <v>3</v>
      </c>
      <c r="Q80" s="5" t="inlineStr">
        <is>
          <t>FILM-160; FILM-242; FILM-260</t>
        </is>
      </c>
      <c r="R80" s="5" t="inlineStr">
        <is>
          <t>Lakshya (2004)</t>
        </is>
      </c>
      <c r="S80" s="5" t="inlineStr">
        <is>
          <t>Excel Entertainment was founded in Mumbai in 1999 by Ritesh Sidhwani and Farhan Akhtar, and its first production changed the temperature of mainstream Hindi cinema: Dil Chahta Hai (2001), a film about three affluent young men in Bombay and Goa that discarded the melodramatic conventions then dominant and won the National Film Award for Best Feature Film in Hindi. The company has since produced Don, Rock On!!, Luck by Chance and Zindagi Na Milegi Dobara, and distributes Hindi versions of films made in other languages. Amitabh Bachchan's three credits with it are all secondary roles, which is itself characteristic of his post-2000 career. Lakshya (2004), directed by Farhan Akhtar, casts him as Colonel Sunil Damle, the commanding officer who turns an aimless young man into a soldier during the Kargil conflict — a supporting part in a film belonging to Hrithik Roshan. Sye Raa Narasimha Reddy (2019), a Telugu historical epic for which Excel handled the Hindi release, gives him an extended special appearance as a guru. In 120 Bahadur (2025) he narrates.</t>
        </is>
      </c>
      <c r="T80" s="5" t="inlineStr">
        <is>
          <t>SOURCE-661</t>
        </is>
      </c>
      <c r="U80" s="5" t="inlineStr">
        <is>
          <t>High</t>
        </is>
      </c>
    </row>
    <row r="81" ht="184" customHeight="1">
      <c r="A81" s="15" t="inlineStr">
        <is>
          <t>PERSON-080</t>
        </is>
      </c>
      <c r="B81" s="5" t="inlineStr">
        <is>
          <t>Filmistan Studio</t>
        </is>
      </c>
      <c r="C81" s="5" t="inlineStr">
        <is>
          <t>Production banner (studio facility)</t>
        </is>
      </c>
      <c r="D81" s="18" t="n"/>
      <c r="E81" s="18" t="n"/>
      <c r="F81" s="5" t="inlineStr">
        <is>
          <t>1943–present (as a studio facility)</t>
        </is>
      </c>
      <c r="G81" s="5" t="inlineStr">
        <is>
          <t>Hindi cinema</t>
        </is>
      </c>
      <c r="H81" s="5" t="inlineStr">
        <is>
          <t>A film studio in Goregaon, Mumbai, spread over five acres on S. V. Road with seven shooting floors and a temple and garden for outdoor shooting. It was founded in 1943 by Sashadhar Mukherjee, Rai Bahadur Chunilal, Ashok Kumar and Gyan Mukherjee, who left Bombay Talkies after the death of Himanshu Rai, with funds provided by Osman Ali Khan, the Nizam of Hyderabad. Tolaram Jalan bought the studio from Sashadhar Mukherjee and Ashok Kumar in the late 1950s, after which its production activity wound down, though the premises continue to operate as a shooting facility.</t>
        </is>
      </c>
      <c r="I81" s="5" t="inlineStr">
        <is>
          <t>Founded in 1943 as a production company and studio; Dooj Ka Chand (1964), directed by Nitin Bose, was among the last films it produced.</t>
        </is>
      </c>
      <c r="J81" s="5" t="inlineStr">
        <is>
          <t>As a production company, its important work belongs to the 1940s and 1950s. As a facility it has hosted films as recent as Ra.One and Bodyguard (both 2011) and Yash Raj television productions. In this filmography: Zanjeer (1973), Roti Kapda Aur Makaan (1974) and Faraar (1975).</t>
        </is>
      </c>
      <c r="K81" s="19" t="inlineStr">
        <is>
          <t>Not applicable to the period covered here — by the 1970s it was a facility rather than a production house with a slate.</t>
        </is>
      </c>
      <c r="L81" s="19" t="inlineStr">
        <is>
          <t>Not applicable.</t>
        </is>
      </c>
      <c r="M81" s="5" t="inlineStr">
        <is>
          <t>None located.</t>
        </is>
      </c>
      <c r="N81" s="19" t="inlineStr">
        <is>
          <t>One of the foundational Bombay studios, formed by the breakup of Bombay Talkies, and the institutional ancestor of a substantial part of the post-war Hindi industry. A footnote worth recording: its co-founder Rai Bahadur Chunilal was the father of the composer Madan Mohan, who also appears in this batch.</t>
        </is>
      </c>
      <c r="O81" s="19" t="inlineStr">
        <is>
          <t>Three films in three consecutive years — Zanjeer (1973), Roti Kapda Aur Makaan (1974) and Faraar (1975) — exactly the period in which Bachchan became a star. Zanjeer in particular is the film that made him one. These are shooting-facility credits, however, not production credits: Zanjeer's studio line names five facilities including this one.</t>
        </is>
      </c>
      <c r="P81" s="17" t="n">
        <v>3</v>
      </c>
      <c r="Q81" s="5" t="inlineStr">
        <is>
          <t>FILM-020; FILM-030; FILM-039</t>
        </is>
      </c>
      <c r="R81" s="5" t="inlineStr">
        <is>
          <t>Zanjeer (1973)</t>
        </is>
      </c>
      <c r="S81" s="5" t="inlineStr">
        <is>
          <t>Filmistan was founded in 1943 when Sashadhar Mukherjee, Rai Bahadur Chunilal, Ashok Kumar and Gyan Mukherjee left Bombay Talkies after the death of its founder Himanshu Rai, backed by money from the Nizam of Hyderabad. For a decade and a half it was one of the principal production houses of the Hindi industry; after Tolaram Jalan bought it from Mukherjee and Ashok Kumar in the late 1950s its own production wound down, and it has operated since chiefly as a shooting facility on five acres in Goregaon, hosting films as recent as Ra.One and Bodyguard in 2011. Its appearance in this workbook needs that distinction stated clearly. The three credits here — Zanjeer (1973), Roti Kapda Aur Makaan (1974) and Faraar (1975) — come from the 'studio' line of the film infoboxes, and name it as one of several facilities used; Zanjeer lists five. It was not the producer of these films. What the credits do mark is a coincidence of place: the three years in which Amitabh Bachchan went from failed newcomer to the biggest star in the country were shot, in part, on floors built by the men who walked out of Bombay Talkies thirty years earlier.</t>
        </is>
      </c>
      <c r="T81" s="5" t="inlineStr">
        <is>
          <t>SOURCE-662</t>
        </is>
      </c>
      <c r="U81" s="5" t="inlineStr">
        <is>
          <t>Medium</t>
        </is>
      </c>
    </row>
    <row r="82" ht="154" customHeight="1">
      <c r="A82" s="15" t="inlineStr">
        <is>
          <t>PERSON-081</t>
        </is>
      </c>
      <c r="B82" s="5" t="inlineStr">
        <is>
          <t>G. P. Sippy</t>
        </is>
      </c>
      <c r="C82" s="5" t="inlineStr">
        <is>
          <t>Producer</t>
        </is>
      </c>
      <c r="D82" s="17" t="n">
        <v>1914</v>
      </c>
      <c r="E82" s="17" t="n">
        <v>2007</v>
      </c>
      <c r="F82" s="5" t="n"/>
      <c r="G82" s="5" t="inlineStr">
        <is>
          <t>Hindi cinema</t>
        </is>
      </c>
      <c r="H82" s="5" t="inlineStr">
        <is>
          <t>Born Gopaldas Parmanand Sipahimalani in Hyderabad, Sindh, in the Bombay Presidency on 14 September 1914; died on 25 December 2007. A film producer and director in the Hindi industry, and the father of the director Ramesh Sippy. He was married to Mohini Sippy.</t>
        </is>
      </c>
      <c r="I82" s="5" t="inlineStr">
        <is>
          <t>Active as a producer from the 1950s, building the family production operation that his son later directed for.</t>
        </is>
      </c>
      <c r="J82" s="5" t="inlineStr">
        <is>
          <t>With Bachchan: Sholay (1975), Ahsaas (1979) and Shaan (1980). Sholay is by a wide margin the most important production of his career.</t>
        </is>
      </c>
      <c r="K82" s="19" t="inlineStr">
        <is>
          <t>Large-scale commercial entertainment: the multi-star action film and the ensemble adventure.</t>
        </is>
      </c>
      <c r="L82" s="19" t="inlineStr">
        <is>
          <t>A producer of scale, willing to underwrite long schedules and expensive location shooting — Sholay's production was among the most ambitious the industry had attempted.</t>
        </is>
      </c>
      <c r="M82" s="5" t="inlineStr">
        <is>
          <t>None located under his own name; Sholay was named Filmfare's Best Film of 50 Years in 2005.</t>
        </is>
      </c>
      <c r="N82" s="19" t="inlineStr">
        <is>
          <t>Producer of Sholay, the most influential Hindi film of its era, and head of one of the industry's significant production families.</t>
        </is>
      </c>
      <c r="O82" s="19" t="inlineStr">
        <is>
          <t>Three films, produced for his son Ramesh Sippy to direct in two cases. Sholay (1975) cast Bachchan as Jai and made him a national figure; Shaan (1980) placed him in an ensemble caper; and Ahsaas (1979) used him as himself. The Sippy family — G. P., Ramesh, and the unrelated N. C. and Romu Sippy elsewhere in this workbook — accounts for a substantial part of his 1970s output.</t>
        </is>
      </c>
      <c r="P82" s="17" t="n">
        <v>3</v>
      </c>
      <c r="Q82" s="5" t="inlineStr">
        <is>
          <t>FILM-038; FILM-061; FILM-073</t>
        </is>
      </c>
      <c r="R82" s="5" t="inlineStr">
        <is>
          <t>Sholay (1975)</t>
        </is>
      </c>
      <c r="S82" s="5" t="inlineStr">
        <is>
          <t>G. P. Sippy, born Gopaldas Parmanand Sipahimalani in Sindh in 1914, was a producer and occasional director who built one of the most substantial production operations in Hindi cinema and, in 1975, financed the film that reshaped it. Sholay, directed by his son Ramesh Sippy, was an expensive and protracted production — long location schedules, a large cast, a widescreen ambition unusual for the industry — and it became the defining Hindi film of its generation, named by Filmfare as the Best Film of Fifty Years in 2005. Amitabh Bachchan's Jai, the quieter half of a pair of mercenaries, is the role that lifted him from successful actor to national figure, and it is worth noting that it kills him before the end. Sippy produced two further Bachchan films: Shaan (1980), another Ramesh Sippy ensemble, and Ahsaas (1979), in which Bachchan appears as himself. He died in 2007 at the age of ninety-three. The Sippys of this workbook are two separate families — G. P. and Ramesh on one side, N. C. and Romu on the other — and are not related to each other.</t>
        </is>
      </c>
      <c r="T82" s="5" t="inlineStr">
        <is>
          <t>SOURCE-663; SOURCE-641</t>
        </is>
      </c>
      <c r="U82" s="5" t="inlineStr">
        <is>
          <t>High</t>
        </is>
      </c>
    </row>
    <row r="83" ht="169" customHeight="1">
      <c r="A83" s="15" t="inlineStr">
        <is>
          <t>PERSON-082</t>
        </is>
      </c>
      <c r="B83" s="5" t="inlineStr">
        <is>
          <t>Inder Raj Anand</t>
        </is>
      </c>
      <c r="C83" s="5" t="inlineStr">
        <is>
          <t>Writer (dialogue and screenplay)</t>
        </is>
      </c>
      <c r="D83" s="18" t="n"/>
      <c r="E83" s="17" t="n">
        <v>1987</v>
      </c>
      <c r="F83" s="5" t="inlineStr">
        <is>
          <t>1940s–1987</t>
        </is>
      </c>
      <c r="G83" s="5" t="inlineStr">
        <is>
          <t>Hindi cinema</t>
        </is>
      </c>
      <c r="H83" s="5" t="inlineStr">
        <is>
          <t>Born in Sargodha, Punjab, in what is now Pakistan, and educated in Lahore and Hyderabad, Sindh; died on 6 March 1987. He began as a writer with Prithviraj Kapoor's Prithvi Theatres and the People's Theatre movement in Bombay, and was closely associated with the writer-director K. A. Abbas through the Indian People's Theatre Association. He was the father of the director Tinnu Anand and the producer Bittu Anand, the uncle of the director Mukul S. Anand, and the grandfather of the director Siddharth Anand.</t>
        </is>
      </c>
      <c r="I83" s="5" t="inlineStr">
        <is>
          <t>Active from the 1940s; his early reputation was built on a long association with Raj Kapoor, beginning with Aag (1948).</t>
        </is>
      </c>
      <c r="J83" s="5" t="inlineStr">
        <is>
          <t>With Bachchan: Kaalia (1981), Mard (1985) and Shahenshah (1988). Elsewhere: Aag (1948), Aah (1953), Anari (1959), Sangam (1964), Safar, Haathi Mere Saathi, Jaani Dushman and Ek Duuje Ke Liye.</t>
        </is>
      </c>
      <c r="K83" s="19" t="inlineStr">
        <is>
          <t>The romantic and moral melodrama of the Raj Kapoor period, and later the revenge and disguise plots of 1980s commercial cinema.</t>
        </is>
      </c>
      <c r="L83" s="19" t="inlineStr">
        <is>
          <t>Though credited as a Hindi film writer, he was an Urdu writer, composing his scripts and dialogue in Urdu — a distinction that matters for the cadence of the speeches he is known for.</t>
        </is>
      </c>
      <c r="M83" s="5" t="inlineStr">
        <is>
          <t>None located.</t>
        </is>
      </c>
      <c r="N83" s="19" t="inlineStr">
        <is>
          <t>One of the principal dialogue writers of the Raj Kapoor era and of four decades of Hindi cinema after it, and the founder of a directing family that spans three generations.</t>
        </is>
      </c>
      <c r="O83" s="19" t="inlineStr">
        <is>
          <t>Three films, all of them late and all of them star vehicles directed or produced by his own sons and nephew: Kaalia (1981) and Shahenshah (1988) for his son Tinnu Anand, and Mard (1985) for Manmohan Desai. Shahenshah, starring Bachchan, was his last film as a writer; it was released after his death, produced by his son Bittu and directed by his son Tinnu, and became one of the biggest hits of that year.</t>
        </is>
      </c>
      <c r="P83" s="17" t="n">
        <v>3</v>
      </c>
      <c r="Q83" s="5" t="inlineStr">
        <is>
          <t>FILM-082; FILM-103; FILM-107</t>
        </is>
      </c>
      <c r="R83" s="5" t="inlineStr">
        <is>
          <t>Shahenshah (1988)</t>
        </is>
      </c>
      <c r="S83" s="5" t="inlineStr">
        <is>
          <t>Inder Raj Anand came to film from the theatre — Prithviraj Kapoor's Prithvi Theatres and the People's Theatre movement, and a close association with K. A. Abbas through the Indian People's Theatre Association — and became one of the most prolific dialogue writers in Hindi cinema. His long partnership with Raj Kapoor produced Aag (1948), Aah (1953), Anari (1959) and Sangam (1964). Though he worked in an industry that called him a Hindi writer, he wrote in Urdu, which accounts for the cadence of the speeches he is remembered for. His three Amitabh Bachchan films come at the end of his life and are family productions in a literal sense: Kaalia (1981) and Shahenshah (1988) were directed by his son Tinnu Anand, the latter produced by his other son Bittu, while his nephew Mukul S. Anand would direct Bachchan three more times after his death. Shahenshah was his last screen credit. He died in March 1987, before it was released; the film went on to be one of the biggest successes of its year, and one of the few bright points in an otherwise declining period for its star.</t>
        </is>
      </c>
      <c r="T83" s="5" t="inlineStr">
        <is>
          <t>SOURCE-664; SOURCE-650</t>
        </is>
      </c>
      <c r="U83" s="5" t="inlineStr">
        <is>
          <t>High</t>
        </is>
      </c>
    </row>
    <row r="84" ht="169" customHeight="1">
      <c r="A84" s="15" t="inlineStr">
        <is>
          <t>PERSON-083</t>
        </is>
      </c>
      <c r="B84" s="5" t="inlineStr">
        <is>
          <t>Jaidev</t>
        </is>
      </c>
      <c r="C84" s="5" t="inlineStr">
        <is>
          <t>Song composer</t>
        </is>
      </c>
      <c r="D84" s="17" t="n">
        <v>1918</v>
      </c>
      <c r="E84" s="17" t="n">
        <v>1987</v>
      </c>
      <c r="F84" s="5" t="inlineStr">
        <is>
          <t>1933–1987</t>
        </is>
      </c>
      <c r="G84" s="5" t="inlineStr">
        <is>
          <t>Hindi cinema</t>
        </is>
      </c>
      <c r="H84" s="5" t="inlineStr">
        <is>
          <t>Born Jaidev Verma in Nairobi on 3 August 1918; died in Mumbai on 6 January 1987. He became a music assistant to Ali Akbar Khan in 1951 on Navketan's Aandhiyan (1952), then assistant to S. D. Burman from Taxi Driver, before establishing himself as a composer in his own right.</t>
        </is>
      </c>
      <c r="I84" s="5" t="inlineStr">
        <is>
          <t>His break as a full composer came with Chetan Anand's Joru Ka Bhai, followed by Anjali; Navketan's Hum Dono (1961) brought him wide recognition.</t>
        </is>
      </c>
      <c r="J84" s="5" t="inlineStr">
        <is>
          <t>With Bachchan: Reshma Aur Shera (1971), Parinay (1974) and Alaap (1977). Elsewhere: Hum Dono (1961), Prem Parbat (1973), Gharaonda (1977), Gaman (1978) and Ankahee (1985).</t>
        </is>
      </c>
      <c r="K84" s="19" t="inlineStr">
        <is>
          <t>Ghazal and classical-derived melody in a restrained register, written for films outside the commercial mainstream.</t>
        </is>
      </c>
      <c r="L84" s="19" t="inlineStr">
        <is>
          <t>A composer of understatement, formed by his apprenticeships to Ali Akbar Khan and S. D. Burman, working with classical and semi-classical forms rather than the orchestral pop of his contemporaries. He also set Harivansh Rai Bachchan's Madhushala to music for a non-film album sung by Manna Dey.</t>
        </is>
      </c>
      <c r="M84" s="5" t="inlineStr">
        <is>
          <t>The first music director to win three National Film Awards for Best Music Direction: for Reshma Aur Shera (1972), Gaman (1979) and Ankahee (1985). He also won the Sur Singar Samsad award four times and the Madhya Pradesh government's Lata Mangeshkar Award.</t>
        </is>
      </c>
      <c r="N84" s="19" t="inlineStr">
        <is>
          <t>One of the most respected Hindi film composers of the parallel and middle cinema, and the first to win three National Awards for music.</t>
        </is>
      </c>
      <c r="O84" s="19" t="inlineStr">
        <is>
          <t>Three films, and a connection that reaches past the actor to his father. Reshma Aur Shera (1971), in which Bachchan plays the mute Chhotu, won Jaidev the first of his three National Awards. Parinay (1974) uses Bachchan as a narrator, and Alaap (1977) — a film about a young man who abandons his father's plans for him to sing classical music — is the fullest use of Jaidev's idiom in the filmography. Separately, he set Harivansh Rai Bachchan's Madhushala to music.</t>
        </is>
      </c>
      <c r="P84" s="17" t="n">
        <v>3</v>
      </c>
      <c r="Q84" s="5" t="inlineStr">
        <is>
          <t>FILM-007; FILM-027; FILM-049</t>
        </is>
      </c>
      <c r="R84" s="5" t="inlineStr">
        <is>
          <t>Alaap (1977)</t>
        </is>
      </c>
      <c r="S84" s="5" t="inlineStr">
        <is>
          <t>Jaidev was among the most admired and least commercially fortunate composers of his generation. Born in Nairobi in 1918, he served two formidable apprenticeships — to Ali Akbar Khan and then to S. D. Burman — before establishing himself with Chetan Anand's films and, decisively, with Navketan's Hum Dono (1961). He became the first music director to win three National Film Awards for Best Music Direction, and the first of those, for Reshma Aur Shera (1972), was for a film in which Amitabh Bachchan plays Chhotu, a mute young man, in an early supporting role. Their three films together are all outside the mainstream: Parinay (1974), where Bachchan narrates, and above all Alaap (1977), Hrishikesh Mukherjee's drama about a son who gives up his father's ambitions for the life of a classical singer — material that suited Jaidev's semi-classical, ghazal-inflected manner better than anything else in this filmography. There is also a connection that bypasses the actor entirely: Jaidev set Madhushala, the celebrated work of Bachchan's father Harivansh Rai Bachchan, to music for a non-film album sung by Manna Dey.</t>
        </is>
      </c>
      <c r="T84" s="5" t="inlineStr">
        <is>
          <t>SOURCE-665</t>
        </is>
      </c>
      <c r="U84" s="5" t="inlineStr">
        <is>
          <t>High</t>
        </is>
      </c>
    </row>
    <row r="85" ht="154" customHeight="1">
      <c r="A85" s="15" t="inlineStr">
        <is>
          <t>PERSON-084</t>
        </is>
      </c>
      <c r="B85" s="5" t="inlineStr">
        <is>
          <t>Jatin–Lalit</t>
        </is>
      </c>
      <c r="C85" s="5" t="inlineStr">
        <is>
          <t>Song composer (composing duo)</t>
        </is>
      </c>
      <c r="D85" s="18" t="n"/>
      <c r="E85" s="18" t="n"/>
      <c r="F85" s="5" t="inlineStr">
        <is>
          <t>1991–2006</t>
        </is>
      </c>
      <c r="G85" s="5" t="inlineStr">
        <is>
          <t>Hindi cinema</t>
        </is>
      </c>
      <c r="H85" s="5" t="inlineStr">
        <is>
          <t>An Indian music-director duo consisting of the brothers Jatin Pandit and Lalit Pandit, widely associated with Hindi film music of the 1990s and early 2000s. They worked together from 1991 until 2006 and have composed independently since.</t>
        </is>
      </c>
      <c r="I85" s="5" t="inlineStr">
        <is>
          <t>They came to prominence through the early 1990s, with their first Filmfare nomination for Jo Jeeta Wohi Sikandar (1993).</t>
        </is>
      </c>
      <c r="J85" s="5" t="inlineStr">
        <is>
          <t>With Bachchan: Mohabbatein (2000), Kabhi Khushi Kabhie Gham... (2001) and Aankhen (2002). Elsewhere: Dilwale Dulhania Le Jayenge, Kuch Kuch Hota Hai and Pyaar To Hona Hi Tha.</t>
        </is>
      </c>
      <c r="K85" s="19" t="inlineStr">
        <is>
          <t>Melodic romantic songwriting for the large family and romance films of the 1990s; soundtracks conceived as the commercial engine of the film.</t>
        </is>
      </c>
      <c r="L85" s="19" t="inlineStr">
        <is>
          <t>Melody-first and deliberately accessible, built for the album as much as the picturisation. Their soundtracks for Yash Raj and Dharma productions largely defined the sound of mainstream Hindi romance in that period.</t>
        </is>
      </c>
      <c r="M85" s="5" t="inlineStr">
        <is>
          <t>Nominated for the Filmfare Award for Best Music Director nine times between 1993 and 2002, including for Dilwale Dulhania Le Jayenge, Kuch Kuch Hota Hai, Mohabbatein and Kabhi Khushi Kabhie Gham...; no win is recorded in their article.</t>
        </is>
      </c>
      <c r="N85" s="19" t="inlineStr">
        <is>
          <t>One of the defining composing teams of 1990s Hindi cinema, and central to the sound of the family-romance cycle that dominated the decade.</t>
        </is>
      </c>
      <c r="O85" s="19" t="inlineStr">
        <is>
          <t>Three films in three consecutive years, all from the period in which Bachchan re-established himself as a character lead: Mohabbatein (2000), where he plays Narayan Shankar, the school principal who is the film's opposition to romance; Kabhi Khushi Kabhie Gham... (2001), where he is the patriarch Yashvardhan Raichand; and Aankhen (2002), in which he plays the antagonist. Two of the three earned them Filmfare nominations.</t>
        </is>
      </c>
      <c r="P85" s="17" t="n">
        <v>3</v>
      </c>
      <c r="Q85" s="5" t="inlineStr">
        <is>
          <t>FILM-140; FILM-144; FILM-145</t>
        </is>
      </c>
      <c r="R85" s="5" t="inlineStr">
        <is>
          <t>Mohabbatein (2000)</t>
        </is>
      </c>
      <c r="S85" s="5" t="inlineStr">
        <is>
          <t>Jatin–Lalit, the brothers Jatin and Lalit Pandit, composed together from 1991 to 2006 and wrote a substantial share of the songs by which 1990s Hindi cinema is remembered — Dilwale Dulhania Le Jayenge, Kuch Kuch Hota Hai, Pyaar To Hona Hi Tha. Their idiom was melodic, accessible and built for the soundtrack album, which by then had become a principal commercial asset of a film in its own right. They were nominated for the Filmfare Award for Best Music Director nine times in ten years, though their article records no win. Their three Amitabh Bachchan films arrive together, in 2000 to 2002, and mark the consolidation of his second career. In Mohabbatein (2000) he is Narayan Shankar, the rigid principal whose prohibition of love is what the film's music exists to defy — an unusual position for a leading man, standing against the songs. Kabhi Khushi Kabhie Gham... (2001) made him the industrialist father of an enormous ensemble, and Aankhen (2002) cast him against type as the antagonist of a bank-robbery thriller.</t>
        </is>
      </c>
      <c r="T85" s="5" t="inlineStr">
        <is>
          <t>SOURCE-666</t>
        </is>
      </c>
      <c r="U85" s="5" t="inlineStr">
        <is>
          <t>High</t>
        </is>
      </c>
    </row>
    <row r="86" ht="169" customHeight="1">
      <c r="A86" s="15" t="inlineStr">
        <is>
          <t>PERSON-085</t>
        </is>
      </c>
      <c r="B86" s="5" t="inlineStr">
        <is>
          <t>Kamlesh Pandey</t>
        </is>
      </c>
      <c r="C86" s="5" t="inlineStr">
        <is>
          <t>Writer (screenplay and dialogue)</t>
        </is>
      </c>
      <c r="D86" s="18" t="n"/>
      <c r="E86" s="18" t="n"/>
      <c r="F86" s="5" t="n"/>
      <c r="G86" s="5" t="inlineStr">
        <is>
          <t>Hindi cinema and television</t>
        </is>
      </c>
      <c r="H86" s="5" t="inlineStr">
        <is>
          <t>An Indian screenwriter and dialogue writer from Ballia in Uttar Pradesh, based in Mumbai. He has written films since 1987 and has more than forty to his name. He is a member of the Film Writers Association, Mumbai, the Indian Documentary Producers Association and the Uttar Pradesh Film Development Council, and has taught screenwriting as visiting faculty at Subhash Ghai's Whistling Woods.</t>
        </is>
      </c>
      <c r="I86" s="5" t="inlineStr">
        <is>
          <t>Began writing for film in 1987; his television work includes the investigative thriller Karamchand for Pankaj Parashar.</t>
        </is>
      </c>
      <c r="J86" s="5" t="inlineStr">
        <is>
          <t>With Bachchan: Jalwa (1987), Aks (2001) and Delhi-6 (2009). Elsewhere: Tezaab, Saudagar and Rang De Basanti.</t>
        </is>
      </c>
      <c r="K86" s="19" t="inlineStr">
        <is>
          <t>Public anger and civic failure; the individual set against an indifferent institution; in his television work, the procedural and the social teleplay.</t>
        </is>
      </c>
      <c r="L86" s="19" t="inlineStr">
        <is>
          <t>A writer of contemporary idiom and of scripts with an argument, capable of both mass-market melodrama and the more formally ambitious material of Aks and Rang De Basanti.</t>
        </is>
      </c>
      <c r="M86" s="5" t="inlineStr">
        <is>
          <t>Filmfare Award for Tezaab, Star Screen Award for Saudagar and an IIFA Award for Rang De Basanti.</t>
        </is>
      </c>
      <c r="N86" s="19" t="inlineStr">
        <is>
          <t>One of the significant Hindi screenwriters of the late 1980s onwards, and the writer of Rang De Basanti, among the most politically influential Indian films of its decade. He also shaped early Indian satellite television as head of programming at Zee TV from 1992, reviving Antakshari and introducing Tara and Banegi Apni Baat.</t>
        </is>
      </c>
      <c r="O86" s="19" t="inlineStr">
        <is>
          <t>Three films across twenty-two years, each a different kind of appearance. Jalwa (1987), a Pankaj Parashar comedy produced by Gul Anand, has Bachchan as himself. Aks (2001) is the substantial one — Rakeysh Omprakash Mehra's supernatural thriller in which Bachchan's Inspector Manu Verma is possessed by the killer he has just executed. Delhi-6 (2009), also for Mehra, gives him an extended special appearance as the grandfather Dadaji.</t>
        </is>
      </c>
      <c r="P86" s="17" t="n">
        <v>3</v>
      </c>
      <c r="Q86" s="5" t="inlineStr">
        <is>
          <t>FILM-105; FILM-143; FILM-198</t>
        </is>
      </c>
      <c r="R86" s="5" t="inlineStr">
        <is>
          <t>Aks (2001)</t>
        </is>
      </c>
      <c r="S86" s="5" t="inlineStr">
        <is>
          <t>Kamlesh Pandey, from Ballia in Uttar Pradesh, has written more than forty Hindi films since 1987 and won a Filmfare Award for Tezaab, a Star Screen Award for Saudagar and an IIFA Award for Rang De Basanti — the last among the most politically consequential Indian films of its decade. He has had a parallel career in television, writing the cult detective series Karamchand for Pankaj Parashar and social teleplays for Amol Palekar, and joining Zee TV as head of programming in 1992, where he revived Antakshari and introduced Tara and Banegi Apni Baat. His three Amitabh Bachchan films are widely spaced and quite different. Jalwa (1987) uses him as himself in a Parashar comedy. Aks (2001), written for Rakeysh Omprakash Mehra, is the real collaboration: a supernatural thriller in which Bachchan plays a police officer whose body is taken over by the soul of the murderer he has just put to death, requiring him to act as two people at once. It failed commercially and has been steadily reassessed since. Pandey wrote for Mehra again on Delhi-6 (2009), where Bachchan appears in an extended special appearance as a dying grandfather.</t>
        </is>
      </c>
      <c r="T86" s="5" t="inlineStr">
        <is>
          <t>SOURCE-667</t>
        </is>
      </c>
      <c r="U86" s="5" t="inlineStr">
        <is>
          <t>High</t>
        </is>
      </c>
    </row>
    <row r="87" ht="259" customHeight="1">
      <c r="A87" s="15" t="inlineStr">
        <is>
          <t>PERSON-086</t>
        </is>
      </c>
      <c r="B87" s="5" t="inlineStr">
        <is>
          <t>Madan Mohan</t>
        </is>
      </c>
      <c r="C87" s="5" t="inlineStr">
        <is>
          <t>Song composer</t>
        </is>
      </c>
      <c r="D87" s="17" t="n">
        <v>1924</v>
      </c>
      <c r="E87" s="17" t="n">
        <v>1975</v>
      </c>
      <c r="F87" s="5" t="inlineStr">
        <is>
          <t>1950–1975</t>
        </is>
      </c>
      <c r="G87" s="5" t="inlineStr">
        <is>
          <t>Hindi cinema</t>
        </is>
      </c>
      <c r="H87" s="5" t="inlineStr">
        <is>
          <t>Born Madan Mohan Kohli in Baghdad on 25 June 1924, the son of Rai Bahadur Chunilal, a co-founder of Filmistan. He joined the Army as a second lieutenant in 1943 and served until the end of the Second World War, then joined All India Radio in Lucknow in 1946 as a programme assistant, where he worked with Ustad Faiyaz Khan, Ustad Ali Akbar Khan, Begum Akhtar and Talat Mahmood. He recorded two ghazals by Behzad Lucknawi in 1947 and moved into film composing from 1950. He died in Bombay on 14 July 1975 of liver cirrhosis.</t>
        </is>
      </c>
      <c r="I87" s="5" t="inlineStr">
        <is>
          <t>Active as a film composer from 1950, breaking through during that decade and establishing himself in the 1960s.</t>
        </is>
      </c>
      <c r="J87" s="5" t="inlineStr">
        <is>
          <t>With Bachchan: Parwana (1971), Bawarchi (1972) and, posthumously, Veer-Zaara (2004). He is chiefly remembered for the ghazals he wrote for Lata Mangeshkar, Mohammed Rafi and Talat Mahmood across the 1950s and 1960s.</t>
        </is>
      </c>
      <c r="K87" s="19" t="inlineStr">
        <is>
          <t>The film ghazal above all — melancholy, restraint and classical poise in a commercial form.</t>
        </is>
      </c>
      <c r="L87" s="19" t="inlineStr">
        <is>
          <t>His music melded Indian classical material into the Hindi film song, using ragas as melodic foundations and precise ornamentation, combined with Western harmonic elements so that the results satisfied classical listeners and general audiences alike. He is widely regarded as the finest composer of ghazals in Hindi cinema.</t>
        </is>
      </c>
      <c r="M87" s="5" t="inlineStr">
        <is>
          <t>Posthumously awarded the IIFA Award for Best Music Director in 2005 for Veer-Zaara, thirty years after his death.</t>
        </is>
      </c>
      <c r="N87" s="19" t="inlineStr">
        <is>
          <t>One of the most admired melodists in the history of Hindi film music, and the composer most identified with the film ghazal.</t>
        </is>
      </c>
      <c r="O87" s="19" t="inlineStr">
        <is>
          <t>Three films, and the strangest span of any collaboration in this workbook. He scored Parwana (1971), in which Bachchan plays an obsessive antagonist, and Bawarchi (1972), in which he only narrates — both from the actor's first years. Bachchan was then one of the four actors, with Rajesh Khanna, Dharmendra and Rajendra Kumar, who lifted Madan Mohan's body before his funeral in 1975. Twenty-nine years after that, his son Sanjeev Kohli recreated a set of his unused tunes for Yash Chopra's Veer-Zaara (2004), with lyrics by Javed Akhtar and vocals by Lata Mangeshkar — giving Bachchan, who plays Chaudhary Sumer Singh in that film, a third credited collaboration with a composer who had been dead for three decades.</t>
        </is>
      </c>
      <c r="P87" s="17" t="n">
        <v>3</v>
      </c>
      <c r="Q87" s="5" t="inlineStr">
        <is>
          <t>FILM-006; FILM-015; FILM-164</t>
        </is>
      </c>
      <c r="R87" s="5" t="inlineStr">
        <is>
          <t>Veer-Zaara (2004)</t>
        </is>
      </c>
      <c r="S87" s="5" t="inlineStr">
        <is>
          <t>Madan Mohan, born Madan Mohan Kohli in Baghdad in 1924, is generally held to be the finest composer of ghazals Hindi cinema produced. The son of Rai Bahadur Chunilal, a co-founder of Filmistan, he served in the Army through the end of the Second World War and then at All India Radio in Lucknow, where he worked alongside Ustad Faiyaz Khan, Begum Akhtar and Talat Mahmood before entering films around 1950. His method was to build songs on ragas, ornament them precisely, and set them within enough Western harmony to carry a mass audience — music that classical listeners respected and everyone else could sing. He drank heavily in his later years and died of liver cirrhosis in July 1975, aged fifty-one. His connection to Amitabh Bachchan has three parts. He scored two of Bachchan's early films, Parwana (1971) and Bawarchi (1972). Bachchan was one of the four actors who lifted his body before his funeral. And in 2004 his son Sanjeev Kohli took a set of tunes he had composed but never used and built the score of Veer-Zaara from them, with Javed Akhtar writing new lyrics and Lata Mangeshkar singing them — a soundtrack that won Madan Mohan a posthumous IIFA award in 2005 and put his name on a Bachchan film made twenty-nine years after his death.</t>
        </is>
      </c>
      <c r="T87" s="5" t="inlineStr">
        <is>
          <t>SOURCE-668; SOURCE-662</t>
        </is>
      </c>
      <c r="U87" s="5" t="inlineStr">
        <is>
          <t>High</t>
        </is>
      </c>
    </row>
    <row r="88" ht="169" customHeight="1">
      <c r="A88" s="15" t="inlineStr">
        <is>
          <t>PERSON-087</t>
        </is>
      </c>
      <c r="B88" s="5" t="inlineStr">
        <is>
          <t>Meet Bros Anjjan</t>
        </is>
      </c>
      <c r="C88" s="5" t="inlineStr">
        <is>
          <t>Song composer (composing duo)</t>
        </is>
      </c>
      <c r="D88" s="18" t="n"/>
      <c r="E88" s="18" t="n"/>
      <c r="F88" s="5" t="inlineStr">
        <is>
          <t>2005–present</t>
        </is>
      </c>
      <c r="G88" s="5" t="inlineStr">
        <is>
          <t>Hindi cinema and Indian popular music</t>
        </is>
      </c>
      <c r="H88" s="5" t="inlineStr">
        <is>
          <t>An Indian musical duo from Gwalior, Madhya Pradesh, consisting of the brothers Manmeet Singh and Harmeet Singh. They began as actors and turned to composing and singing after the success of their song 'Jogi Singh Barnala Singh'. They performed as Meet Bros Anjjan while working with their long-time collaborator Anjjan Bhattacharya, and have been billed simply as Meet Bros since 2015 — the credit name used in this workbook is the one current at the time of these films.</t>
        </is>
      </c>
      <c r="I88" s="5" t="inlineStr">
        <is>
          <t>They began composing with Isi Life Mein and Do Dooni Chaar, gaining their first recognition as music directors with Kyaa Super Kool Hain Hum and OMG – Oh My God!.</t>
        </is>
      </c>
      <c r="J88" s="5" t="inlineStr">
        <is>
          <t>With Bachchan: Satyagraha (2013), Boss (2013) and Bhoothnath Returns (2014). Elsewhere: 'Baby Doll' from Ragini MMS 2 and 'Chittiyaan Kalaiyaan' from Roy, both sung by Kanika Kapoor.</t>
        </is>
      </c>
      <c r="K88" s="19" t="inlineStr">
        <is>
          <t>Chart-oriented Hindi film songs — dance numbers and item songs built for radio and streaming rather than for narrative placement.</t>
        </is>
      </c>
      <c r="L88" s="19" t="inlineStr">
        <is>
          <t>Producers as much as composers, working in a contemporary programmed idiom, frequently as one of several music directors credited on a single soundtrack.</t>
        </is>
      </c>
      <c r="M88" s="5" t="inlineStr">
        <is>
          <t>Their article's text states that the soundtrack of Roy brought them several awards including the Filmfare Award for Best Music Director, the Screen Award for Best Music Director and an IIFA award; the awards table in the same article leaves the result columns blank, so no win is asserted here. They were also nominated at the Mirchi Music Awards in 2015 for 'Baby Doll'.</t>
        </is>
      </c>
      <c r="N88" s="19" t="inlineStr">
        <is>
          <t>Among the most commercially prominent Hindi film composers of the 2010s, working in the period when soundtracks were assembled from several composers rather than written by one.</t>
        </is>
      </c>
      <c r="O88" s="19" t="inlineStr">
        <is>
          <t>Three films in two years, at a point when Bachchan was working steadily in supporting and character roles: Satyagraha (2013), where he plays the schoolteacher-turned-agitator Dwarka Anand; Boss (2013), in which he narrates; and Bhoothnath Returns (2014), where he plays a ghost standing for election. In each case they are one of several composers credited.</t>
        </is>
      </c>
      <c r="P88" s="17" t="n">
        <v>3</v>
      </c>
      <c r="Q88" s="5" t="inlineStr">
        <is>
          <t>FILM-216; FILM-217; FILM-220</t>
        </is>
      </c>
      <c r="R88" s="5" t="inlineStr">
        <is>
          <t>Satyagraha (2013)</t>
        </is>
      </c>
      <c r="S88" s="5" t="inlineStr">
        <is>
          <t>Meet Bros Anjjan were the brothers Manmeet and Harmeet Singh, from Gwalior, working with the composer Anjjan Bhattacharya; since 2015 the two brothers have been billed simply as Meet Bros. They began as actors and moved into music after a hit single, then broke into film with Kyaa Super Kool Hain Hum and OMG – Oh My God! before writing two of the most played Hindi songs of the decade, 'Baby Doll' from Ragini MMS 2 and 'Chittiyaan Kalaiyaan' from Roy, both sung by Kanika Kapoor. They belong to a period in which a Hindi soundtrack was typically divided among several composers, and all three of their Amitabh Bachchan films work that way. Satyagraha (2013) is the substantial one: Prakash Jha's political drama, loosely drawn from the anti-corruption movement then filling Indian streets, in which Bachchan plays Dwarka Anand, a retired schoolteacher whose private grief becomes a public agitation. Boss (2013) uses Bachchan only as a narrator, and Bhoothnath Returns (2014) casts him as a ghost contesting an election. Their article claims a Filmfare Award for Best Music Director for Roy in its text while leaving the result blank in its own table, so that win is not recorded here.</t>
        </is>
      </c>
      <c r="T88" s="5" t="inlineStr">
        <is>
          <t>SOURCE-669</t>
        </is>
      </c>
      <c r="U88" s="5" t="inlineStr">
        <is>
          <t>Medium</t>
        </is>
      </c>
    </row>
    <row r="89" ht="214" customHeight="1">
      <c r="A89" s="15" t="inlineStr">
        <is>
          <t>PERSON-088</t>
        </is>
      </c>
      <c r="B89" s="5" t="inlineStr">
        <is>
          <t>Mukul S. Anand</t>
        </is>
      </c>
      <c r="C89" s="5" t="inlineStr">
        <is>
          <t>Director; Writer</t>
        </is>
      </c>
      <c r="D89" s="17" t="n">
        <v>1951</v>
      </c>
      <c r="E89" s="17" t="n">
        <v>1997</v>
      </c>
      <c r="F89" s="5" t="n"/>
      <c r="G89" s="5" t="inlineStr">
        <is>
          <t>Hindi cinema</t>
        </is>
      </c>
      <c r="H89" s="5" t="inlineStr">
        <is>
          <t>Born in Mumbai on 11 October 1951, the nephew of the screenwriter Inder Raj Anand and cousin of the actor-director Tinnu Anand. He was married to Anita. He died of a heart attack on 7 September 1997, aged forty-five, on location in Utah for the action film Dus, which had begun production that May and was about forty per cent shot.</t>
        </is>
      </c>
      <c r="I89" s="5" t="inlineStr">
        <is>
          <t>Directorial debut with the suspense thriller Kanoon Kya Karega (1984), inspired by Cape Fear; his first box-office success was Insaaf (1987).</t>
        </is>
      </c>
      <c r="J89" s="5" t="inlineStr">
        <is>
          <t>With Bachchan: Agneepath (1990), Hum (1991) and Khuda Gawah (1992). Elsewhere: Aitbaar (1985), Sultanat (1986), Main Balwan (1986), Insaaf (1987) and Maha-Sangram (1990).</t>
        </is>
      </c>
      <c r="K89" s="19" t="inlineStr">
        <is>
          <t>The large-scale crime epic and the star vehicle conceived as spectacle; masculine reputation, vengeance and dynastic obligation.</t>
        </is>
      </c>
      <c r="L89" s="19" t="inlineStr">
        <is>
          <t>The most visually ambitious of the mainstream directors of his moment — elaborate camera movement, epic scale and extended set pieces, drawn openly from Hollywood models. Kanoon Kya Karega came from Cape Fear, Aitbaar from Dial M for Murder and Agneepath from Scarface.</t>
        </is>
      </c>
      <c r="M89" s="5" t="inlineStr">
        <is>
          <t>Filmfare Award for Best Director for Khuda Gawah (1992).</t>
        </is>
      </c>
      <c r="N89" s="19" t="inlineStr">
        <is>
          <t>The director who carried Bachchan through the last sustained run of his first career, and one of the most technically accomplished Hindi filmmakers of the early 1990s. His death at forty-five cut that career short.</t>
        </is>
      </c>
      <c r="O89" s="19" t="inlineStr">
        <is>
          <t>Three consecutive films in three years, and the final significant run before Bachchan's retreat from acting. Agneepath (1990) reworked Scarface into Vijay Deenanath Chauhan and won Bachchan the National Film Award for Best Actor, despite the hoarse voice he adopted dividing audiences. Hum (1991) was a commercial success and produced 'Jumma Chumma De De'. Khuda Gawah (1992), shot in Afghanistan, cast him as Badshah Khan and won Anand the Filmfare Award for Best Director. He was reunited with Bachchan for each; no other director of that period had three in a row.</t>
        </is>
      </c>
      <c r="P89" s="17" t="n">
        <v>3</v>
      </c>
      <c r="Q89" s="5" t="inlineStr">
        <is>
          <t>FILM-116; FILM-119; FILM-123</t>
        </is>
      </c>
      <c r="R89" s="5" t="inlineStr">
        <is>
          <t>Agneepath (1990)</t>
        </is>
      </c>
      <c r="S89" s="5" t="inlineStr">
        <is>
          <t>Mukul S. Anand came from the Anand film family — nephew of the screenwriter Inder Raj Anand, cousin of Tinnu Anand, both of whom also appear in this workbook — and made his name adapting Hollywood thrillers, taking Kanoon Kya Karega (1984) from Cape Fear and Aitbaar (1985) from Dial M for Murder. He was the most visually ambitious mainstream Hindi director of his moment, and his three films with Amitabh Bachchan form the last sustained run of the actor's first career. Agneepath (1990), drawn from Scarface, gave Bachchan the role of Vijay Deenanath Chauhan and a deliberately roughened voice that split opinion at the time; it won him the National Film Award for Best Actor at a point when his commercial standing had collapsed. Hum (1991) restored the box office. Khuda Gawah (1992), an expansive romance-adventure shot in Afghanistan with Bachchan as Badshah Khan, won Anand the Filmfare Award for Best Director. Within two years Bachchan had effectively stopped acting, and five years later Anand was dead — a heart attack at forty-five, on location in Utah, partway through shooting Dus.</t>
        </is>
      </c>
      <c r="T89" s="5" t="inlineStr">
        <is>
          <t>SOURCE-670; SOURCE-664</t>
        </is>
      </c>
      <c r="U89" s="5" t="inlineStr">
        <is>
          <t>High</t>
        </is>
      </c>
    </row>
    <row r="90" ht="199" customHeight="1">
      <c r="A90" s="15" t="inlineStr">
        <is>
          <t>PERSON-089</t>
        </is>
      </c>
      <c r="B90" s="5" t="inlineStr">
        <is>
          <t>Nabendu Ghosh</t>
        </is>
      </c>
      <c r="C90" s="5" t="inlineStr">
        <is>
          <t>Writer (screenplay and story)</t>
        </is>
      </c>
      <c r="D90" s="17" t="n">
        <v>1917</v>
      </c>
      <c r="E90" s="17" t="n">
        <v>2007</v>
      </c>
      <c r="F90" s="5" t="n"/>
      <c r="G90" s="5" t="inlineStr">
        <is>
          <t>Bengali literature; Hindi and Bengali cinema</t>
        </is>
      </c>
      <c r="H90" s="5" t="inlineStr">
        <is>
          <t>Born in Dhaka on 27 March 1917; died in Kolkata on 15 December 2007. A popular stage actor at twelve and an acclaimed dancer in the Uday Shankar style who won medals between 1939 and 1945. He lost a government job in 1944 for writing Dak Diye Jaai, a novel set against the Quit India Movement, which made his name; he moved to Calcutta in 1945 and became one of the leading young progressive writers in Bengali. After Partition, when Urdu was declared the state language of East Pakistan and Bengali literature and film were banned there, he joined Bimal Roy in 1951 as Roy left New Theatres for Bombay Talkies.</t>
        </is>
      </c>
      <c r="I90" s="5" t="inlineStr">
        <is>
          <t>Entered film as part of Bimal Roy's unit from 1951; he later directed four films of his own.</t>
        </is>
      </c>
      <c r="J90" s="5" t="inlineStr">
        <is>
          <t>With Bachchan: Abhimaan (1973), Do Anjaane (1976) and Ganga Ki Saugandh (1978). Elsewhere: the screenplays of Sujata, Bandini, Devdas, Majhli Didi and Teesri Kasam, and stories for Baap Beti, Shatranj and Raja Jani. He also acted briefly in Do Bigha Zameen, Teesri Kasam and Lukochuri.</t>
        </is>
      </c>
      <c r="K90" s="19" t="inlineStr">
        <is>
          <t>Caste, confinement and women's interior lives — Sujata and Bandini are among the most searching Hindi films on both — and, in the Bachchan films, marriage deformed by professional rivalry.</t>
        </is>
      </c>
      <c r="L90" s="19" t="inlineStr">
        <is>
          <t>A literary writer working in film, who brought the psychological interiority of the Bengali progressive novel into Hindi screenwriting, and whose scripts characteristically place a woman's consciousness at the centre.</t>
        </is>
      </c>
      <c r="M90" s="5" t="inlineStr">
        <is>
          <t>Filmfare Award for Best Screenplay for Majhli Didi (1969), with a BFJA award for the same. National Film Award for Best First Film of a Director for Trishagni (1988). Honoris causa from the Film and Television Institute of India in 1997 for significant contribution to Indian cinema. In literature, the Bankim Puraskar from the Bangla Academy, the Haraprasad Ghosh Medal, the Bibhuti Bhushan Sahitya Arghya, the Bimal Mitra Puraskar and the Amrita Puraskar.</t>
        </is>
      </c>
      <c r="N90" s="19" t="inlineStr">
        <is>
          <t>One of the central screenwriters of the Bimal Roy unit and therefore of the socially engaged Hindi cinema of the 1950s and 1960s, and a significant Bengali novelist in his own right.</t>
        </is>
      </c>
      <c r="O90" s="19" t="inlineStr">
        <is>
          <t>Three films from Bachchan's first decade, of which one matters greatly. Abhimaan (1973) casts him as Subir Kumar, a singer who marries a more gifted woman and is destroyed by her success — a script with the cruelty and precision of Ghosh's literary work, and one of the few Bachchan films in which the wife holds the moral and musical centre. Do Anjaane (1976) and Ganga Ki Saugandh (1978) are conventional commercial pieces by comparison.</t>
        </is>
      </c>
      <c r="P90" s="17" t="n">
        <v>3</v>
      </c>
      <c r="Q90" s="5" t="inlineStr">
        <is>
          <t>FILM-023; FILM-045; FILM-055</t>
        </is>
      </c>
      <c r="R90" s="5" t="inlineStr">
        <is>
          <t>Abhimaan (1973)</t>
        </is>
      </c>
      <c r="S90" s="5" t="inlineStr">
        <is>
          <t>Nabendu Ghosh was a Bengali novelist before he was a screenwriter, and a stage actor and Uday Shankar-style dancer before that. He lost a government post in 1944 for writing Dak Diye Jaai, a novel set against the Quit India Movement, and the scandal made his reputation; by the late 1940s he was among the most prominent progressive writers in Bengali. Partition pushed him towards Bombay — with Bengali literature and film banned in East Pakistan, he joined Bimal Roy in 1951 when Roy left New Theatres — and there he wrote the screenplays of Devdas, Sujata, Bandini, Majhli Didi and Teesri Kasam, a body of work that put caste, imprisonment and women's inner lives at the centre of popular Hindi cinema. His most important Amitabh Bachchan film is Abhimaan (1973), in which Bachchan's established singer marries a woman whose voice is better than his and cannot survive it. Cast with Bachchan and Jaya Bhaduri shortly after their marriage, it is among the most unsparing films either made, and the script's refusal to let its hero off is recognisably Ghosh's. He also wrote Do Anjaane (1976) and Ganga Ki Saugandh (1978), directed four films himself, and won the Filmfare Award for Best Screenplay for Majhli Didi.</t>
        </is>
      </c>
      <c r="T90" s="5" t="inlineStr">
        <is>
          <t>SOURCE-671</t>
        </is>
      </c>
      <c r="U90" s="5" t="inlineStr">
        <is>
          <t>High</t>
        </is>
      </c>
    </row>
    <row r="91" ht="169" customHeight="1">
      <c r="A91" s="15" t="inlineStr">
        <is>
          <t>PERSON-090</t>
        </is>
      </c>
      <c r="B91" s="5" t="inlineStr">
        <is>
          <t>Pen Studios</t>
        </is>
      </c>
      <c r="C91" s="5" t="inlineStr">
        <is>
          <t>Production banner</t>
        </is>
      </c>
      <c r="D91" s="18" t="n"/>
      <c r="E91" s="18" t="n"/>
      <c r="F91" s="5" t="inlineStr">
        <is>
          <t>1983–present</t>
        </is>
      </c>
      <c r="G91" s="5" t="inlineStr">
        <is>
          <t>Hindi, Tamil, Telugu and Malayalam cinema; television</t>
        </is>
      </c>
      <c r="H91" s="5" t="inlineStr">
        <is>
          <t>An Indian film production and distribution company established by Dr Jayantilal Gada on 31 March 1983 and formerly known as Popular Entertainment Network. Restructured under that name in 1992, it began by acquiring video rights for distribution across video cassette, satellite and terrestrial platforms, then moved into theatrical and distribution rights and finally into production. Pen India Limited has since launched a television channel, WOW.</t>
        </is>
      </c>
      <c r="I91" s="5" t="inlineStr">
        <is>
          <t>Founded in 1983 as a rights and distribution business; its production credits build from the 2000s, with Kahaani (2012) and Shivaay among its successes.</t>
        </is>
      </c>
      <c r="J91" s="5" t="inlineStr">
        <is>
          <t>With Bachchan: Mahabharat (2013), Helicopter Eela (2018) and Chup: Revenge of the Artist (2022). Elsewhere: Kahaani, Shivaay, Badla and the Indian distribution of a substantial library of Hindi and international titles.</t>
        </is>
      </c>
      <c r="K91" s="19" t="inlineStr">
        <is>
          <t>A distribution-led slate with no single house style, spanning animation, mid-budget drama and acquired international titles.</t>
        </is>
      </c>
      <c r="L91" s="19" t="inlineStr">
        <is>
          <t>A rights and distribution company that grew into production; its identity is in library and reach rather than in an editorial line.</t>
        </is>
      </c>
      <c r="M91" s="5" t="inlineStr">
        <is>
          <t>None located for the company itself.</t>
        </is>
      </c>
      <c r="N91" s="19" t="inlineStr">
        <is>
          <t>One of the largest Indian film libraries and distribution operations, and an example of the video-rights businesses of the 1980s evolving into full production companies.</t>
        </is>
      </c>
      <c r="O91" s="19" t="inlineStr">
        <is>
          <t>Three late films in three different registers: the animated Mahabharat (2013), in which Bachchan voices Bhishma; Helicopter Eela (2018), where he appears as himself; and Chup: Revenge of the Artist (2022), where he again appears as himself. The company is also connected to two further Bachchan films under related corporate names — Kahaani, credited to Pen India Private Limited, and Badla — which are recorded against those entities rather than this one.</t>
        </is>
      </c>
      <c r="P91" s="17" t="n">
        <v>3</v>
      </c>
      <c r="Q91" s="5" t="inlineStr">
        <is>
          <t>FILM-219; FILM-238; FILM-252</t>
        </is>
      </c>
      <c r="R91" s="5" t="inlineStr">
        <is>
          <t>Mahabharat (2013)</t>
        </is>
      </c>
      <c r="S91" s="5" t="inlineStr">
        <is>
          <t>Pen Studios began in 1983 as a video-rights business founded by Jayantilal Gada, was restructured as Popular Entertainment Network in 1992, and worked its way up the value chain — cassette and satellite rights first, then theatrical distribution, then production — to become one of the largest film libraries and distributors in India. Its production credits include Kahaani (2012) and Shivaay, and it has since launched a television channel. Its three Amitabh Bachchan films are all from his last active decade and all use him lightly. In the animated Mahabharat (2013) he voices Bhishma, the grandsire who cannot die until he chooses to — casting that trades entirely on the authority of his voice. In Helicopter Eela (2018) and Chup: Revenge of the Artist (2022) he appears as himself. A note on corporate naming is warranted: the company trades under several closely related names, and two further Bachchan films associated with the group, Kahaani and Badla, are credited in this workbook to Pen India Private Limited and to other banners rather than to Pen Studios.</t>
        </is>
      </c>
      <c r="T91" s="5" t="inlineStr">
        <is>
          <t>SOURCE-672</t>
        </is>
      </c>
      <c r="U91" s="5" t="inlineStr">
        <is>
          <t>Medium</t>
        </is>
      </c>
    </row>
    <row r="92" ht="154" customHeight="1">
      <c r="A92" s="15" t="inlineStr">
        <is>
          <t>PERSON-091</t>
        </is>
      </c>
      <c r="B92" s="5" t="inlineStr">
        <is>
          <t>Pooja Entertainment</t>
        </is>
      </c>
      <c r="C92" s="5" t="inlineStr">
        <is>
          <t>Production banner</t>
        </is>
      </c>
      <c r="D92" s="18" t="n"/>
      <c r="E92" s="18" t="n"/>
      <c r="F92" s="5" t="inlineStr">
        <is>
          <t>1986–present</t>
        </is>
      </c>
      <c r="G92" s="5" t="inlineStr">
        <is>
          <t>Hindi cinema</t>
        </is>
      </c>
      <c r="H92" s="5" t="inlineStr">
        <is>
          <t>Mumbai production and distribution house owned by the producer Vashu Bhagnani. Its own article dates the founding to 1986; Bhagnani's article says he launched Puja Entertainment India Ltd. in 1995 with Coolie No. 1, and both spellings, Pooja and Puja, are in use. The company had produced more than forty films by 2024, and is now run by Bhagnani with his son Jackky Bhagnani and Deepshikha Deshmukh.</t>
        </is>
      </c>
      <c r="I92" s="5" t="inlineStr">
        <is>
          <t>Coolie No. 1 (1995), the first film Bhagnani's article credits to the banner.</t>
        </is>
      </c>
      <c r="J92" s="5" t="inlineStr">
        <is>
          <t>Coolie No. 1 (1995); Hero No. 1 (1997); Bade Miyan Chote Miyan (1998); Biwi No.1 (1999); Mujhe Kucch Kehna Hai (2001); Rehnaa Hai Terre Dil Mein (2001); Shaadi No.1 (2005); Mission Raniganj (2023); Ganapath (2023)</t>
        </is>
      </c>
      <c r="K92" s="19" t="inlineStr">
        <is>
          <t>Star-driven mass-market comedy, much of it directed by David Dhawan; the long-running 'No. 1' titles; family entertainers aimed at the single-screen audience.</t>
        </is>
      </c>
      <c r="L92" s="19" t="inlineStr">
        <is>
          <t>High-turnover commercial production built on established comic stars and recognisable title branding rather than on a directorial signature.</t>
        </is>
      </c>
      <c r="M92" s="5" t="n"/>
      <c r="N92" s="19" t="inlineStr">
        <is>
          <t>One of the busiest mainstream Hindi banners of the late 1990s, closely identified with the David Dhawan comedy cycle that dominated the period, and still active thirty years later under a second generation of the family.</t>
        </is>
      </c>
      <c r="O92" s="19" t="inlineStr">
        <is>
          <t>Three films, in two widely separated bursts. The banner put Bachchan into two of its late-1990s comedies, the double-role caper Bade Miyan Chote Miyan (1998) and Biwi No.1 (1999), where he appears as himself. Ganapath (2023) followed twenty-four years later, with Bachchan in a cameo as Maharishi Dalapathi. Its founder Vashu Bhagnani is recorded separately as PERSON-110 and produced all three.</t>
        </is>
      </c>
      <c r="P92" s="17" t="n">
        <v>3</v>
      </c>
      <c r="Q92" s="5" t="inlineStr">
        <is>
          <t>FILM-132; FILM-136; FILM-256</t>
        </is>
      </c>
      <c r="R92" s="5" t="inlineStr">
        <is>
          <t>Bade Miyan Chote Miyan (1998), the only one of the three in which Bachchan carries a full role, sharing the double-act with Govinda.</t>
        </is>
      </c>
      <c r="S92" s="5" t="inlineStr">
        <is>
          <t>Pooja Entertainment is the production and distribution arm of the Bhagnani family, based in Mumbai. Vashu Bhagnani built it on the commercial formula of the late 1990s: broad comedy, big stars and sequel-style branding, most visibly in the 'No. 1' run he made with David Dhawan and Govinda. The banner's Bachchan films sit at the two ends of its history. In 1998 and 1999 it cast him at the point when he was re-establishing himself in comedy after the collapse of ABCL, and in 2023 it used him for a brief mythological cameo in Ganapath, a film built around Tiger Shroff. The company has since passed into the hands of Jackky Bhagnani and Deepshikha Deshmukh, who returned to the banner's own back catalogue with a 2024 remake of Bade Miyan Chote Miyan in which Bachchan has no part.</t>
        </is>
      </c>
      <c r="T92" s="5" t="inlineStr">
        <is>
          <t>SOURCE-673; SOURCE-686</t>
        </is>
      </c>
      <c r="U92" s="5" t="inlineStr">
        <is>
          <t>Medium</t>
        </is>
      </c>
    </row>
    <row r="93" ht="154" customHeight="1">
      <c r="A93" s="15" t="inlineStr">
        <is>
          <t>PERSON-092</t>
        </is>
      </c>
      <c r="B93" s="5" t="inlineStr">
        <is>
          <t>Premji</t>
        </is>
      </c>
      <c r="C93" s="5" t="inlineStr">
        <is>
          <t>Producer</t>
        </is>
      </c>
      <c r="D93" s="18" t="n"/>
      <c r="E93" s="18" t="n"/>
      <c r="F93" s="5" t="n"/>
      <c r="G93" s="5" t="inlineStr">
        <is>
          <t>Hindi cinema</t>
        </is>
      </c>
      <c r="H93" s="5" t="inlineStr">
        <is>
          <t>A Hindi film producer of the late 1960s and 1970s, credited on screen and in reference sources by the single name Premji. No full name, birth or death date, or production-company name was located in two searches, and he has no Wikipedia article.</t>
        </is>
      </c>
      <c r="I93" s="5" t="inlineStr">
        <is>
          <t>Chirag (1969), directed by Raj Khosla, is the earliest production located.</t>
        </is>
      </c>
      <c r="J93" s="5" t="inlineStr">
        <is>
          <t>Chirag (1969); Mastana (1970); Dushman (1971); Dushmun (1972); Dost (1974); Majboor (1974); Immaan Dharam (1977)</t>
        </is>
      </c>
      <c r="K93" s="19" t="inlineStr">
        <is>
          <t>Star-led melodrama and crime drama of the 1970s, several of them directed by Dulal Guha.</t>
        </is>
      </c>
      <c r="L93" s="19" t="n"/>
      <c r="M93" s="5" t="n"/>
      <c r="N93" s="19" t="inlineStr">
        <is>
          <t>A working producer of the period rather than a figure with a documented public profile; he is visible now mainly through the films themselves, three of which are Bachchan's.</t>
        </is>
      </c>
      <c r="O93" s="19" t="inlineStr">
        <is>
          <t>Three films across four years at the height of Bachchan's rise. Majboor (1974) gave him a full lead as Ravi Khanna; Dost (1974) used him only in a cameo as Anand in a film built around Dharmendra and Shatrughan Sinha; and Immaan Dharam (1977) cast him as Ahmed Raza, one of a trio of co-leads. On Dost and Immaan Dharam his producing credit is shared with J. N. Manchanda, and Immaan Dharam also names Suchitra Films Pvt. Ltd.</t>
        </is>
      </c>
      <c r="P93" s="17" t="n">
        <v>3</v>
      </c>
      <c r="Q93" s="5" t="inlineStr">
        <is>
          <t>FILM-028; FILM-033; FILM-046</t>
        </is>
      </c>
      <c r="R93" s="5" t="inlineStr">
        <is>
          <t>Majboor (1974), the Salim–Javed thriller that is the only one of the three built around Bachchan.</t>
        </is>
      </c>
      <c r="S93" s="5" t="inlineStr">
        <is>
          <t>Almost nothing is documented about Premji beyond his credits. He produced for a decade either side of 1970, working repeatedly with the director Dulal Guha, who made Dushmun (1972) and Dost (1974) for him. The three Bachchan films span the transition from the actor's breakthrough to his established stardom: Majboor was written by Salim–Javed and carried by Bachchan alone, while by Immaan Dharam three years later he was one name among several above the title. The entry is graded Low because it rests on a database-derived filmography with no biographical record behind it. He should not be confused with the Kerala social reformer and actor M. P. Bhattathiripad, also known as Premji, whose Wikipedia article a title search returns and which was discarded here.</t>
        </is>
      </c>
      <c r="T93" s="5" t="inlineStr">
        <is>
          <t>SOURCE-704</t>
        </is>
      </c>
      <c r="U93" s="5" t="inlineStr">
        <is>
          <t>Low</t>
        </is>
      </c>
    </row>
    <row r="94" ht="169" customHeight="1">
      <c r="A94" s="15" t="inlineStr">
        <is>
          <t>PERSON-093</t>
        </is>
      </c>
      <c r="B94" s="5" t="inlineStr">
        <is>
          <t>R. K. Damani</t>
        </is>
      </c>
      <c r="C94" s="5" t="inlineStr">
        <is>
          <t>Producer</t>
        </is>
      </c>
      <c r="D94" s="17" t="n">
        <v>1955</v>
      </c>
      <c r="E94" s="18" t="n"/>
      <c r="F94" s="5" t="n"/>
      <c r="G94" s="5" t="inlineStr">
        <is>
          <t>Indian retail and investment; Hindi cinema as a financier</t>
        </is>
      </c>
      <c r="H94" s="5" t="inlineStr">
        <is>
          <t>Radhakishan Shivkishan Damani, born 12 July 1955 in Bikaner, Rajasthan, is an Indian billionaire investor and the founder and chairman of the retail chain DMart, with an estimated net worth of US$14.8 billion as of September 2026. He began as a stock-market investor before moving into retail. His film credits come from backing R. Balki's productions under the Hope Productions banner alongside Rakesh Jhunjhunwala, Sunil Lulla and Balki himself; his Wikipedia article does not mention his film investments at all.</t>
        </is>
      </c>
      <c r="I94" s="5" t="inlineStr">
        <is>
          <t>English Vinglish (2012), the first Hope Productions release.</t>
        </is>
      </c>
      <c r="J94" s="5" t="inlineStr">
        <is>
          <t>As an investor: DMart. As a film producer: English Vinglish (2012); Shamitabh (2015); Ki &amp; Ka (2016)</t>
        </is>
      </c>
      <c r="K94" s="19" t="inlineStr">
        <is>
          <t>Mid-budget, writer-director-led Hindi films made with R. Balki and Gauri Shinde rather than genre or star vehicles.</t>
        </is>
      </c>
      <c r="L94" s="19" t="inlineStr">
        <is>
          <t>A financier rather than a creative producer; the films carry Balki's authorship, not his.</t>
        </is>
      </c>
      <c r="M94" s="5" t="n"/>
      <c r="N94" s="19" t="inlineStr">
        <is>
          <t>An instance of the 2010s pattern in which stock-market wealth, here Damani's and Rakesh Jhunjhunwala's, funded a small slate of director-driven Hindi films outside the studio system.</t>
        </is>
      </c>
      <c r="O94" s="19" t="inlineStr">
        <is>
          <t>Three films, all directed by R. Balki, and all of them unusual uses of Bachchan. In English Vinglish (2012) and Ki &amp; Ka (2016) he appears as himself; in Shamitabh (2015) he plays Amitabh Sinha, a failed actor who lends his voice to a mute aspirant, a role written for him. Damani's name appears in the producer block of all three, never in a creative credit.</t>
        </is>
      </c>
      <c r="P94" s="17" t="n">
        <v>3</v>
      </c>
      <c r="Q94" s="5" t="inlineStr">
        <is>
          <t>FILM-213; FILM-223; FILM-227</t>
        </is>
      </c>
      <c r="R94" s="5" t="inlineStr">
        <is>
          <t>Shamitabh (2015), the only one of the three in which Bachchan has a written role, and a film whose premise is built entirely on his voice.</t>
        </is>
      </c>
      <c r="S94" s="5" t="inlineStr">
        <is>
          <t>Radhakishan Damani is far better known as an investor than as a film producer. He built DMart into one of India's largest retail chains and is consistently ranked among the country's wealthiest people, and his Wikipedia article treats him purely as a businessman. His three appearances in this filmography come from the Hope Productions group assembled around the director R. Balki, in which Damani, Rakesh Jhunjhunwala, Sunil Lulla and later Anil Naidu financed a run of mid-budget films. The credit is real and appears in the infobox of each film, where English Vinglish links his screen name 'R. K. Damani' directly to the businessman's article, but his role appears to have been financial. The entry is graded Medium because the identification is firm while nothing describes what he actually did on the films.</t>
        </is>
      </c>
      <c r="T94" s="5" t="inlineStr">
        <is>
          <t>SOURCE-674; SOURCE-624; SOURCE-627</t>
        </is>
      </c>
      <c r="U94" s="5" t="inlineStr">
        <is>
          <t>Medium</t>
        </is>
      </c>
    </row>
    <row r="95" ht="199" customHeight="1">
      <c r="A95" s="15" t="inlineStr">
        <is>
          <t>PERSON-094</t>
        </is>
      </c>
      <c r="B95" s="5" t="inlineStr">
        <is>
          <t>R.K. Studios</t>
        </is>
      </c>
      <c r="C95" s="5" t="inlineStr">
        <is>
          <t>Production banner</t>
        </is>
      </c>
      <c r="D95" s="18" t="n"/>
      <c r="E95" s="18" t="n"/>
      <c r="F95" s="5" t="inlineStr">
        <is>
          <t>1948–2019</t>
        </is>
      </c>
      <c r="G95" s="5" t="inlineStr">
        <is>
          <t>Hindi cinema</t>
        </is>
      </c>
      <c r="H95" s="5" t="inlineStr">
        <is>
          <t>R. K. Studio was the film studio at Chembur, Mumbai, established in 1948 by the actor-director Raj Kapoor, alongside R. K. Films, the production company of the same name. The studio was a working facility hired out for shooting; the production company made Kapoor's own films. The premises were sold in 2019 after a fire.</t>
        </is>
      </c>
      <c r="I95" s="5" t="inlineStr">
        <is>
          <t>Aag (1948), R. K. Films' first production, which did poorly at the box office.</t>
        </is>
      </c>
      <c r="J95" s="5" t="inlineStr">
        <is>
          <t>As a production company: Awaara (1951); Shree 420 (1955); Boot Polish (1954); Jis Desh Mein Ganga Behti Hai (1960); Mera Naam Joker (1970); Bobby (1973); Prem Rog (1982); Ram Teri Ganga Maili (1985)</t>
        </is>
      </c>
      <c r="K95" s="19" t="inlineStr">
        <is>
          <t>The R. K. Films productions share a theme of criticising society and depicting love across social divides.</t>
        </is>
      </c>
      <c r="L95" s="19" t="inlineStr">
        <is>
          <t>Not applicable to the Bachchan credits, which are facility credits rather than creative ones.</t>
        </is>
      </c>
      <c r="M95" s="5" t="inlineStr">
        <is>
          <t>R. K. Films won the National Film Award for Best Feature Film in Hindi for Shree 420 (1955) and Filmfare Best Film awards for Boot Polish, Jis Desh Mein Ganga Behti Hai, Prem Rog and Ram Teri Ganga Maili.</t>
        </is>
      </c>
      <c r="N95" s="19" t="inlineStr">
        <is>
          <t>One of the defining banners of the first decades of independent India's cinema, and a studio whose stages were used by the whole industry.</t>
        </is>
      </c>
      <c r="O95" s="19" t="inlineStr">
        <is>
          <t>No creative relationship. In Zanjeer (1973), Roti Kapda Aur Makaan (1974) and Benaam (1974) the name appears in the Wikipedia infobox 'studio' field among several shooting facilities — Zanjeer lists five, including Filmistan Studio and Chandivali Studio — meaning those films were partly shot at R. K. Studio, not produced by R. K. Films. Raj Kapoor's company neither financed nor made any of the three. The Bachchan connection is a soundstage booking, and the row exists only because phase 1 mapped the infobox studio field into the production-banner column.</t>
        </is>
      </c>
      <c r="P95" s="17" t="n">
        <v>3</v>
      </c>
      <c r="Q95" s="5" t="inlineStr">
        <is>
          <t>FILM-020; FILM-030; FILM-031</t>
        </is>
      </c>
      <c r="R95" s="5" t="inlineStr">
        <is>
          <t>Zanjeer (1973), by far the most significant of the three films, though the studio's part in it was as a rented facility.</t>
        </is>
      </c>
      <c r="S95" s="5" t="inlineStr">
        <is>
          <t>R. K. Films and R. K. Studio were both founded by Raj Kapoor in 1948, one year after independence, and are usually spoken of as one entity. The company produced the films Kapoor directed and starred in, from Aag through Awaara and Shree 420 to Mera Naam Joker and Bobby, work that defined a socially conscious strain of Hindi melodrama and carried it to audiences across the Soviet bloc and the Middle East. The Chembur studio was also a commercial facility used by other producers, which is how the name reaches this filmography. Three Bachchan films of 1973–74 list it among their shooting locations. This is the same artifact recorded earlier for Mohan Studios and Filmistan Studio: the row is retained for completeness but should not be read as a production house with a Bachchan slate. The studio was demolished after a 2017 fire and the land sold in 2019.</t>
        </is>
      </c>
      <c r="T95" s="5" t="inlineStr">
        <is>
          <t>SOURCE-675</t>
        </is>
      </c>
      <c r="U95" s="5" t="inlineStr">
        <is>
          <t>Medium</t>
        </is>
      </c>
    </row>
    <row r="96" ht="214" customHeight="1">
      <c r="A96" s="15" t="inlineStr">
        <is>
          <t>PERSON-095</t>
        </is>
      </c>
      <c r="B96" s="5" t="inlineStr">
        <is>
          <t>Rajkumar Santoshi</t>
        </is>
      </c>
      <c r="C96" s="5" t="inlineStr">
        <is>
          <t>Director; Writer; Producer</t>
        </is>
      </c>
      <c r="D96" s="17" t="n">
        <v>1956</v>
      </c>
      <c r="E96" s="18" t="n"/>
      <c r="F96" s="5" t="inlineStr">
        <is>
          <t>1982–present</t>
        </is>
      </c>
      <c r="G96" s="5" t="inlineStr">
        <is>
          <t>Hindi cinema</t>
        </is>
      </c>
      <c r="H96" s="5" t="inlineStr">
        <is>
          <t>Born 17 July 1956, the son of the director P. L. Santoshi. He worked as an assistant director before making his own debut with the action drama Ghayal (1990), which was both a blockbuster and a critical success and established him immediately. He has since worked across action, social drama and comedy, with a well-documented run of setbacks in the late 2000s.</t>
        </is>
      </c>
      <c r="I96" s="5" t="inlineStr">
        <is>
          <t>Ghayal (1990), which won the National Film Award for Best Popular Film Providing Wholesome Entertainment and his first Filmfare Award for Best Director.</t>
        </is>
      </c>
      <c r="J96" s="5" t="inlineStr">
        <is>
          <t>Ghayal (1990); Damini (1993); Andaz Apna Apna (1994); Ghatak: Lethal (1996); China Gate (1998); The Legend of Bhagat Singh (2002); Khakee (2004); Halla Bol (2008); Ajab Prem Ki Ghazab Kahani (2009); Gandhi Godse – Ek Yudh (2023)</t>
        </is>
      </c>
      <c r="K96" s="19" t="inlineStr">
        <is>
          <t>Individual moral courage against institutional corruption; the vigilante or wronged man forced outside the law; courtroom and police procedure; and, in a separate vein, broad ensemble comedy.</t>
        </is>
      </c>
      <c r="L96" s="19" t="inlineStr">
        <is>
          <t>Loud, morally legible mainstream cinema with strongly written confrontation scenes and a taste for the long declamatory speech, built on ensemble casts rather than a single star.</t>
        </is>
      </c>
      <c r="M96" s="5" t="inlineStr">
        <is>
          <t>Three National Film Awards and six Filmfare Awards, including Best Director for Ghayal and Best Screenplay for Damini.</t>
        </is>
      </c>
      <c r="N96" s="19" t="inlineStr">
        <is>
          <t>One of the leading mainstream directors of the 1990s, who kept the angry-hero tradition alive after Bachchan had left it, and who also made Andaz Apna Apna, now the most enduring Hindi comedy of its decade.</t>
        </is>
      </c>
      <c r="O96" s="19" t="inlineStr">
        <is>
          <t>Three films, and only one of them a real acting collaboration. Bachchan appears as himself in Ghatak: Lethal (1996), which Santoshi directed, produced and wrote. In Khakee (2004) Santoshi wrote and directed him as DCP Anant Kumar Shrivastava, the upright officer at the centre of an ensemble that also held Akshay Kumar, Ajay Devgn and Aishwarya Rai; the film is one of the strongest late-career lead roles Bachchan was given. Family: Ties of Blood (2006) reunited them with Bachchan cast against type as the crime boss Virendra Sahai, an antagonist opposite Akshay Kumar.</t>
        </is>
      </c>
      <c r="P96" s="17" t="n">
        <v>3</v>
      </c>
      <c r="Q96" s="5" t="inlineStr">
        <is>
          <t>FILM-128; FILM-155; FILM-177</t>
        </is>
      </c>
      <c r="R96" s="5" t="inlineStr">
        <is>
          <t>Khakee (2004), which gave Bachchan the commanding police lead of his sixties comeback and holds the ensemble together.</t>
        </is>
      </c>
      <c r="S96" s="5" t="inlineStr">
        <is>
          <t>Rajkumar Santoshi arrived with Ghayal in 1990 and was a household name within a year. His strongest films set a wronged individual against a corrupt institution — the police in Ghayal, the courts in Damini, the colonial state in The Legend of Bhagat Singh — and he wrote or co-wrote most of them himself, winning a Filmfare Best Screenplay award for Damini. He is also responsible for Andaz Apna Apna, a commercial failure on release that became the most quoted Hindi comedy of its generation. His two substantial Bachchan films come from opposite sides of the actor's late-career revival: Khakee placed him at the head of a police procedural in a role that assumed rather than argued his authority, and Family two years later inverted it, making him the villain Akshay Kumar had to bring down. A third credit, Ghatak, is only a self appearance. Santoshi's article records the late-2000s decline that followed, and a return with Gandhi Godse – Ek Yudh in 2023.</t>
        </is>
      </c>
      <c r="T96" s="5" t="inlineStr">
        <is>
          <t>SOURCE-676</t>
        </is>
      </c>
      <c r="U96" s="5" t="inlineStr">
        <is>
          <t>High</t>
        </is>
      </c>
    </row>
    <row r="97" ht="184" customHeight="1">
      <c r="A97" s="15" t="inlineStr">
        <is>
          <t>PERSON-096</t>
        </is>
      </c>
      <c r="B97" s="5" t="inlineStr">
        <is>
          <t>Rajshri Productions</t>
        </is>
      </c>
      <c r="C97" s="5" t="inlineStr">
        <is>
          <t>Production banner</t>
        </is>
      </c>
      <c r="D97" s="18" t="n"/>
      <c r="E97" s="18" t="n"/>
      <c r="F97" s="5" t="inlineStr">
        <is>
          <t>1947–present</t>
        </is>
      </c>
      <c r="G97" s="5" t="inlineStr">
        <is>
          <t>Hindi cinema</t>
        </is>
      </c>
      <c r="H97" s="5" t="inlineStr">
        <is>
          <t>Founded in Mumbai in 1947 by Tarachand Barjatya as a film production and distribution company, and run since by three generations of the Barjatya family; Sooraj Barjatya is now chairman and managing director. It has also moved into television, web series and a long-standing digital distribution arm.</t>
        </is>
      </c>
      <c r="I97" s="5" t="inlineStr">
        <is>
          <t>The company dates from 1947; its best-known early success is Aarti (1962), and its distribution business preceded its production slate.</t>
        </is>
      </c>
      <c r="J97" s="5" t="inlineStr">
        <is>
          <t>Dosti (1964); Uphaar (1971); Piya Ka Ghar (1972); Saaransh (1984); Nadiya Ke Paar (1982); Maine Pyar Kiya (1989); Hum Aapke Hain Koun..! (1994); Hum Saath-Saath Hain (1999); Vivah (2006); Uunchai (2022)</t>
        </is>
      </c>
      <c r="K97" s="19" t="inlineStr">
        <is>
          <t>The joint family as the moral centre of the world; courtship conducted within family approval rather than against it; ritual, festival and song as the structure of the narrative; an explicit avoidance of violence and sexual content.</t>
        </is>
      </c>
      <c r="L97" s="19" t="inlineStr">
        <is>
          <t>Conservative, wholesome family entertainment pitched at repeat viewing across generations, with large domestic ensembles and extended musical set pieces.</t>
        </is>
      </c>
      <c r="M97" s="5" t="n"/>
      <c r="N97" s="19" t="inlineStr">
        <is>
          <t>The most consistent family-film banner in Hindi cinema, whose Hum Aapke Hain Koun..! (1994) reoriented the industry towards the family audience and the overseas market after a decade of action cinema.</t>
        </is>
      </c>
      <c r="O97" s="19" t="inlineStr">
        <is>
          <t>Three films spread over fifty years, none of them a conventional Rajshri family picture with Bachchan at its centre. Piya Ka Ghar (1972) used him in a cameo very early in his career, in a film built around Jaya Bhaduri and Anil Dhawan. Saudagar (1973) gave him a genuine lead as the gur-maker Motallam, a hard, unromantic role that is among his best early performances. Uunchai (2022) returned him to the banner forty-nine years later as one of an ensemble of elderly friends trekking to Everest Base Camp.</t>
        </is>
      </c>
      <c r="P97" s="17" t="n">
        <v>3</v>
      </c>
      <c r="Q97" s="5" t="inlineStr">
        <is>
          <t>FILM-010; FILM-024; FILM-254</t>
        </is>
      </c>
      <c r="R97" s="5" t="inlineStr">
        <is>
          <t>Saudagar (1973), the only one of the three that gives him a lead, and an early demonstration of his range before Zanjeer typed him.</t>
        </is>
      </c>
      <c r="S97" s="5" t="inlineStr">
        <is>
          <t>Rajshri Productions has outlasted almost every other banner in Hindi cinema by refusing to change. Founded by Tarachand Barjatya in 1947, it built its reputation on low-budget, high-morality films — Dosti, Nadiya Ke Paar — and then, under his grandson Sooraj Barjatya, produced the two films that redefined the family blockbuster, Maine Pyar Kiya and Hum Aapke Hain Koun..!. Its relationship with Bachchan is oddly peripheral for so long an overlap. Two of the three films come from his first two years on screen, when he was still available for a cameo in Piya Ka Ghar and could be cast as the unglamorous Motallam in Saudagar. The third, Uunchai, came in 2022 and is an old men's film about friendship and mortality, with no romance at all, in which he is one of an ensemble rather than its star. Across fifty years the banner never once used him as a romantic lead.</t>
        </is>
      </c>
      <c r="T97" s="5" t="inlineStr">
        <is>
          <t>SOURCE-677</t>
        </is>
      </c>
      <c r="U97" s="5" t="inlineStr">
        <is>
          <t>Medium</t>
        </is>
      </c>
    </row>
    <row r="98" ht="154" customHeight="1">
      <c r="A98" s="15" t="inlineStr">
        <is>
          <t>PERSON-097</t>
        </is>
      </c>
      <c r="B98" s="5" t="inlineStr">
        <is>
          <t>Ram Sampath</t>
        </is>
      </c>
      <c r="C98" s="5" t="inlineStr">
        <is>
          <t>Song composer</t>
        </is>
      </c>
      <c r="D98" s="17" t="n">
        <v>1977</v>
      </c>
      <c r="E98" s="18" t="n"/>
      <c r="F98" s="5" t="inlineStr">
        <is>
          <t>1997–2017; 2023–present</t>
        </is>
      </c>
      <c r="G98" s="5" t="inlineStr">
        <is>
          <t>Hindi cinema; advertising music</t>
        </is>
      </c>
      <c r="H98" s="5" t="inlineStr">
        <is>
          <t>Born 25 July 1977 in Bombay. He began composing advertising jingles for the Mumbai agencies, writing music for Airtel, Tata Docomo, Thums Up, Pepsi and The Times of India, then moved into pop albums with Shaan's Tanha Dil (2000) before scoring films. He is also a record producer and singer.</t>
        </is>
      </c>
      <c r="I98" s="5" t="inlineStr">
        <is>
          <t>Khakee (2004) was his first major Hindi film score, after the pop album Tanha Dil (2000).</t>
        </is>
      </c>
      <c r="J98" s="5" t="inlineStr">
        <is>
          <t>Khakee (2004); Family: Ties of Blood (2006); Delhi Belly (2011); Talaash (2012); Satyagraha (2013); Bhoothnath Returns (2014); Raees (2017); Laapataa Ladies (2024)</t>
        </is>
      </c>
      <c r="K98" s="19" t="inlineStr">
        <is>
          <t>Rock and electronic textures in a film-song idiom; satirical and irreverent lyrics; scores built for urban, often dark material.</t>
        </is>
      </c>
      <c r="L98" s="19" t="inlineStr">
        <is>
          <t>An arranger's sensibility carried over from advertising — short, tightly produced tracks with a strong hook — and an unusual willingness to write against the emotional grain of a scene.</t>
        </is>
      </c>
      <c r="M98" s="5" t="inlineStr">
        <is>
          <t>Filmfare nominations for Best Music Director for Delhi Belly (2012) and, with a further Best Background Score nomination, for Laapataa Ladies (2025); a Mirchi Music Award nomination for the background score of Delhi Belly.</t>
        </is>
      </c>
      <c r="N98" s="19" t="inlineStr">
        <is>
          <t>A leading figure in the movement of advertising composers into Hindi film music in the 2000s, and the composer of Delhi Belly, one of the few Hindi soundtracks to succeed on deliberate crudeness.</t>
        </is>
      </c>
      <c r="O98" s="19" t="inlineStr">
        <is>
          <t>Three films, all with Bachchan in a substantial role and two of them directed by Rajkumar Santoshi. He scored the songs for Khakee (2004), where Bachchan leads the police ensemble, and Family (2006), where he plays the antagonist. Eight years later he wrote the songs for Bhoothnath Returns (2014), in which Bachchan's ghost stands for election, including the campaign material the film's satire runs on.</t>
        </is>
      </c>
      <c r="P98" s="17" t="n">
        <v>3</v>
      </c>
      <c r="Q98" s="5" t="inlineStr">
        <is>
          <t>FILM-155; FILM-177; FILM-220</t>
        </is>
      </c>
      <c r="R98" s="5" t="inlineStr">
        <is>
          <t>Bhoothnath Returns (2014), where the songs carry the film's political satire rather than decorate it.</t>
        </is>
      </c>
      <c r="S98" s="5" t="inlineStr">
        <is>
          <t>Ram Sampath came to films from the advertising studios, and the discipline shows: his tracks are short, densely produced and built around a single strong idea. After Khakee in 2004 he spent several years in a public dispute over the unauthorised use of his work before Delhi Belly (2011) made his name, a soundtrack whose comic obscenity was inseparable from the film's tone. He has since alternated between dark urban thrillers such as Talaash and lighter material, returning in 2024 with Laapataa Ladies. His Bachchan films are all ones in which the actor plays a figure of authority — a police commissioner, a crime boss, a ghost running for office — and in Bhoothnath Returns the songs are part of the argument rather than an interlude. His article records a break in activity between 2017 and 2023.</t>
        </is>
      </c>
      <c r="T98" s="5" t="inlineStr">
        <is>
          <t>SOURCE-678</t>
        </is>
      </c>
      <c r="U98" s="5" t="inlineStr">
        <is>
          <t>High</t>
        </is>
      </c>
    </row>
    <row r="99" ht="199" customHeight="1">
      <c r="A99" s="15" t="inlineStr">
        <is>
          <t>PERSON-098</t>
        </is>
      </c>
      <c r="B99" s="5" t="inlineStr">
        <is>
          <t>Ramesh Behl</t>
        </is>
      </c>
      <c r="C99" s="5" t="inlineStr">
        <is>
          <t>Producer; Director</t>
        </is>
      </c>
      <c r="D99" s="18" t="n"/>
      <c r="E99" s="17" t="n">
        <v>1990</v>
      </c>
      <c r="F99" s="5" t="inlineStr">
        <is>
          <t>1970s–1987</t>
        </is>
      </c>
      <c r="G99" s="5" t="inlineStr">
        <is>
          <t>Hindi cinema</t>
        </is>
      </c>
      <c r="H99" s="5" t="inlineStr">
        <is>
          <t>A member of the Behl family of Hindi cinema, he worked as both producer and director and died in Mumbai on 5 January 1990. He is described as the only filmmaker to have had R. D. Burman as composer on all his films. His son is the producer Goldie Behl.</t>
        </is>
      </c>
      <c r="I99" s="5" t="inlineStr">
        <is>
          <t>The Train (1970) is the earliest production named in his article.</t>
        </is>
      </c>
      <c r="J99" s="5" t="inlineStr">
        <is>
          <t>The Train (1970); Kasme Vaade (1978); Pukar (1983); Jawaani (1984); Apne Apne (1987)</t>
        </is>
      </c>
      <c r="K99" s="19" t="inlineStr">
        <is>
          <t>Urban thrillers and star vehicles of the 1970s and early 1980s, consistently scored by R. D. Burman.</t>
        </is>
      </c>
      <c r="L99" s="19" t="inlineStr">
        <is>
          <t>A producer-director of mainstream entertainers whose most distinctive signature is musical: the unbroken partnership with R. D. Burman gives his films a common sound.</t>
        </is>
      </c>
      <c r="M99" s="5" t="n"/>
      <c r="N99" s="19" t="inlineStr">
        <is>
          <t>Notable less for individual films than for the completeness of his association with R. D. Burman, an exclusivity unmatched by any other Hindi filmmaker.</t>
        </is>
      </c>
      <c r="O99" s="19" t="inlineStr">
        <is>
          <t>Three films. He both directed and produced Kasme Vaade (1978), in which Bachchan plays a double role including Professor Amit, and Pukar (1983), where Bachchan is Ramdas in a Goa-set action drama. He produced Indrajeet (1991), released after his death, with Bachchan as Inspector Indrajeet. His Wikipedia article lists Kasme Vaade among the films he produced and Pukar among those he directed, and does not record that he directed Kasme Vaade as well; both films' own infoboxes name him as director and producer, and the workbook follows those.</t>
        </is>
      </c>
      <c r="P99" s="17" t="n">
        <v>3</v>
      </c>
      <c r="Q99" s="5" t="inlineStr">
        <is>
          <t>FILM-056; FILM-093; FILM-121</t>
        </is>
      </c>
      <c r="R99" s="5" t="inlineStr">
        <is>
          <t>Kasme Vaade (1978), the double role that is one of Bachchan's better-remembered films of the late 1970s.</t>
        </is>
      </c>
      <c r="S99" s="5" t="inlineStr">
        <is>
          <t>Ramesh Behl belonged to a Hindi film family and worked on both sides of the producer-director line, usually on urban thrillers and star vehicles. The consistent thread through his work is R. D. Burman, who scored every film he made — an exclusive partnership no other filmmaker of the period maintained — and it gives even his weaker films a strong musical identity. Two of his three Bachchan films came in the actor's peak years, Kasme Vaade in 1978 with its twin roles and Pukar in 1983. Behl died in January 1990 at what appears to have been a relatively young age; his article gives no birth date, and Indrajeet, on which he has a producer credit, reached cinemas in 1991, after his death. The entry is graded Medium because the article is a short one and its credit list conflicts in places with the films' own.</t>
        </is>
      </c>
      <c r="T99" s="5" t="inlineStr">
        <is>
          <t>SOURCE-679</t>
        </is>
      </c>
      <c r="U99" s="5" t="inlineStr">
        <is>
          <t>Medium</t>
        </is>
      </c>
    </row>
    <row r="100" ht="199" customHeight="1">
      <c r="A100" s="15" t="inlineStr">
        <is>
          <t>PERSON-099</t>
        </is>
      </c>
      <c r="B100" s="5" t="inlineStr">
        <is>
          <t>Rising Sun Films</t>
        </is>
      </c>
      <c r="C100" s="5" t="inlineStr">
        <is>
          <t>Production banner</t>
        </is>
      </c>
      <c r="D100" s="18" t="n"/>
      <c r="E100" s="18" t="n"/>
      <c r="F100" s="5" t="inlineStr">
        <is>
          <t>2007–present</t>
        </is>
      </c>
      <c r="G100" s="5" t="inlineStr">
        <is>
          <t>Hindi cinema; advertising</t>
        </is>
      </c>
      <c r="H100" s="5" t="inlineStr">
        <is>
          <t>Mumbai production house established in 2007 by the director Shoojit Sircar and the producer Ronnie Lahiri. It began by making advertising commercials for international brands and moved into features, and it has no Wikipedia article of its own; the founding is recorded in Sircar's article and on the company's own team page.</t>
        </is>
      </c>
      <c r="I100" s="5" t="inlineStr">
        <is>
          <t>Vicky Donor (2012) is the first feature the company's own site lists after its commercials work; Sircar's Yahaan (2005) predates the banner.</t>
        </is>
      </c>
      <c r="J100" s="5" t="inlineStr">
        <is>
          <t>Vicky Donor (2012); Madras Cafe (2013); Piku (2015); Pink (2016); October (2018); Gulabo Sitabo (2020); Sardar Udham (2021); Aparajita Tumi; Open Tee Bioscope</t>
        </is>
      </c>
      <c r="K100" s="19" t="inlineStr">
        <is>
          <t>Ordinary middle-class life observed closely; social subjects — sperm donation, consent, ageing, terminal illness — handled without melodrama; a strong Bengali and Delhi sense of place.</t>
        </is>
      </c>
      <c r="L100" s="19" t="inlineStr">
        <is>
          <t>Small-to-mid-budget films made on real locations with ensemble casts, low-key performances and an unhurried rhythm; the banner's identity is inseparable from Sircar's direction and Juhi Chaturvedi's writing.</t>
        </is>
      </c>
      <c r="M100" s="5" t="inlineStr">
        <is>
          <t>Its films have taken National Film Awards, including Best Film on Other Social Issues for Pink, and Filmfare awards; Piku won Sircar the Filmfare Award for Best Film (Critics).</t>
        </is>
      </c>
      <c r="N100" s="19" t="inlineStr">
        <is>
          <t>One of the few Indian production houses of the 2010s to build a recognisable authorial identity, proving that mid-budget films about unglamorous domestic subjects could be both critically and commercially successful.</t>
        </is>
      </c>
      <c r="O100" s="19" t="inlineStr">
        <is>
          <t>Three films, and the most productive late-career relationship Bachchan has had with any banner. Piku (2015) cast him as Bhashkor Banerjee, the constipated, querulous Bengali father, a role widely treated as one of the best of his career; Pink (2016) as the retired lawyer Deepak Sehgal arguing a consent case; and Gulabo Sitabo (2020) as Mirza, the miserly Lucknow landlord under heavy prosthetics. All three were directed or produced by Sircar with Ronnie Lahiri producing, and all three gave Bachchan character parts rather than star vehicles.</t>
        </is>
      </c>
      <c r="P100" s="17" t="n">
        <v>3</v>
      </c>
      <c r="Q100" s="5" t="inlineStr">
        <is>
          <t>FILM-225; FILM-229; FILM-245</t>
        </is>
      </c>
      <c r="R100" s="5" t="inlineStr">
        <is>
          <t>Piku (2015), the film that reframed what a Bachchan lead role could be at seventy-two.</t>
        </is>
      </c>
      <c r="S100" s="5" t="inlineStr">
        <is>
          <t>Rising Sun Films was set up in 2007 by Shoojit Sircar and Ronnie Lahiri, who had met in advertising, and it kept making commercials while building a feature slate. Its breakthrough, Vicky Donor, established the house style: a socially awkward subject played for warmth rather than scandal, shot in real neighbourhoods with actors who do not perform their emotions. The banner then made three consecutive films with Bachchan that between them constitute his strongest late work — Piku, Pink and Gulabo Sitabo — casting him as a difficult old man, a tired lawyer and a grasping landlord, none of them a role that trades on his stardom. Sircar's article notes a fourth, Shoebite, which remains unreleased because of a copyright dispute between Percept Picture Company and UTV Motion Pictures. The entry is graded Medium because the company has no independent article and its own site is self-reported.</t>
        </is>
      </c>
      <c r="T100" s="5" t="inlineStr">
        <is>
          <t>SOURCE-680; SOURCE-705</t>
        </is>
      </c>
      <c r="U100" s="5" t="inlineStr">
        <is>
          <t>Medium</t>
        </is>
      </c>
    </row>
    <row r="101" ht="154" customHeight="1">
      <c r="A101" s="15" t="inlineStr">
        <is>
          <t>PERSON-100</t>
        </is>
      </c>
      <c r="B101" s="5" t="inlineStr">
        <is>
          <t>Ritesh Shah</t>
        </is>
      </c>
      <c r="C101" s="5" t="inlineStr">
        <is>
          <t>Writer</t>
        </is>
      </c>
      <c r="D101" s="17" t="n">
        <v>1976</v>
      </c>
      <c r="E101" s="18" t="n"/>
      <c r="F101" s="5" t="inlineStr">
        <is>
          <t>1997–present</t>
        </is>
      </c>
      <c r="G101" s="5" t="inlineStr">
        <is>
          <t>Hindi cinema</t>
        </is>
      </c>
      <c r="H101" s="5" t="inlineStr">
        <is>
          <t>Born in Anantnag, Jammu and Kashmir, in 1976. A screenwriter and dialogue writer in Hindi cinema whose credits span thrillers, heist films and courtroom drama. His article dates his career from 1997.</t>
        </is>
      </c>
      <c r="I101" s="5" t="inlineStr">
        <is>
          <t>His breakthrough was Kahaani (2012), for which he wrote screenplay and dialogue.</t>
        </is>
      </c>
      <c r="J101" s="5" t="inlineStr">
        <is>
          <t>Kahaani (2012); D-Day (2013); Airlift (2016); Pink (2016); Raid (2018); Te3n (2016); Aladin (2009)</t>
        </is>
      </c>
      <c r="K101" s="19" t="inlineStr">
        <is>
          <t>Investigation and procedure; the ordinary person confronting an institution; taut, plot-driven thrillers built on withheld information.</t>
        </is>
      </c>
      <c r="L101" s="19" t="inlineStr">
        <is>
          <t>A dialogue specialist known for economical, quotable exchanges that carry exposition without slowing the plot; his courtroom writing in particular is built on short, hard lines.</t>
        </is>
      </c>
      <c r="M101" s="5" t="inlineStr">
        <is>
          <t>Filmfare, Screen and Zee Cine Awards for Best Dialogue and the IIFA Award for Best Screenplay, all for Pink (2016–17); a Filmfare nomination for Best Screenplay for D-Day, shared with Nikkhil Advani, Suresh Nair and Niranjan Iyengar.</t>
        </is>
      </c>
      <c r="N101" s="19" t="inlineStr">
        <is>
          <t>One of the most reliable mainstream screenwriters of the 2010s, and the writer of Pink, whose central argument about consent entered public debate well beyond the film.</t>
        </is>
      </c>
      <c r="O101" s="19" t="inlineStr">
        <is>
          <t>Three films. He co-wrote Aladin (2009), in which Bachchan plays the genie Genius; Te3n (2016), where Bachchan is John Biswas, the grandfather still investigating a kidnapping eight years on; and Pink (2016), where he wrote Bachchan's defence lawyer Deepak Sehgal, including the cross-examination and the 'no means no' argument that the film is remembered for. Shah's own Pink dialogue awards are for lines Bachchan delivers.</t>
        </is>
      </c>
      <c r="P101" s="17" t="n">
        <v>3</v>
      </c>
      <c r="Q101" s="5" t="inlineStr">
        <is>
          <t>FILM-200; FILM-228; FILM-229</t>
        </is>
      </c>
      <c r="R101" s="5" t="inlineStr">
        <is>
          <t>Pink (2016), whose award-winning dialogue is written almost entirely for Bachchan's character.</t>
        </is>
      </c>
      <c r="S101" s="5" t="inlineStr">
        <is>
          <t>Ritesh Shah writes plot machinery and the words that carry it, and he has done so for some of the most tightly constructed Hindi thrillers of the last fifteen years. Kahaani established him, D-Day and Airlift confirmed him, and Pink gave him the film he is identified with. In Pink his work and Bachchan's converge completely: the film's argument is made through a defence lawyer's cross-examination, so the dialogue awards Shah won — Filmfare, Screen, Zee Cine and an IIFA for screenplay — are for material written to be spoken by Bachchan. He had already written for him twice, in the fantasy Aladin and the thriller Te3n, both in a far lighter register. His award table also records a shared D-Day nomination with Suresh Nair, who appears separately in this sheet as PERSON-108, one of the few points where two of Bachchan's writers are documented working together.</t>
        </is>
      </c>
      <c r="T101" s="5" t="inlineStr">
        <is>
          <t>SOURCE-681</t>
        </is>
      </c>
      <c r="U101" s="5" t="inlineStr">
        <is>
          <t>High</t>
        </is>
      </c>
    </row>
    <row r="102" ht="139" customHeight="1">
      <c r="A102" s="15" t="inlineStr">
        <is>
          <t>PERSON-101</t>
        </is>
      </c>
      <c r="B102" s="5" t="inlineStr">
        <is>
          <t>Ronnie Lahiri</t>
        </is>
      </c>
      <c r="C102" s="5" t="inlineStr">
        <is>
          <t>Producer</t>
        </is>
      </c>
      <c r="D102" s="18" t="n"/>
      <c r="E102" s="18" t="n"/>
      <c r="F102" s="5" t="n"/>
      <c r="G102" s="5" t="inlineStr">
        <is>
          <t>Hindi cinema; advertising</t>
        </is>
      </c>
      <c r="H102" s="5" t="inlineStr">
        <is>
          <t>An Indian film producer who began in hotel management and moved into film production as an executive producer before co-founding Rising Sun Films with the director Shoojit Sircar in 2007. He has no Wikipedia article; the account here comes from the company's own team page, corroborated by Sircar's article and a search summary.</t>
        </is>
      </c>
      <c r="I102" s="5" t="inlineStr">
        <is>
          <t>Vicky Donor (2012), the first Rising Sun Films feature.</t>
        </is>
      </c>
      <c r="J102" s="5" t="inlineStr">
        <is>
          <t>Vicky Donor (2012); Madras Cafe (2013); Piku (2015); Pink (2016); October (2018); Gulabo Sitabo (2020); Sardar Udham (2021)</t>
        </is>
      </c>
      <c r="K102" s="19" t="inlineStr">
        <is>
          <t>Socially pointed subjects told through ordinary domestic life; period reconstruction in Sardar Udham; a consistent avoidance of star-vehicle economics.</t>
        </is>
      </c>
      <c r="L102" s="19" t="inlineStr">
        <is>
          <t>A hands-on line producer as much as a financier: his own company describes him leading a crew of more than three hundred people from four countries on Sardar Udham.</t>
        </is>
      </c>
      <c r="M102" s="5" t="n"/>
      <c r="N102" s="19" t="inlineStr">
        <is>
          <t>Producer of the mid-budget slate that made Shoojit Sircar's authorial cinema commercially viable, one of the more successful and varied producing records in the Hindi industry of the 2010s.</t>
        </is>
      </c>
      <c r="O102" s="19" t="inlineStr">
        <is>
          <t>Three films, all made with Sircar and all in Bachchan's late character-actor phase: Piku (2015), Pink (2016) and Gulabo Sitabo (2020). Lahiri is the producing constant across all three, and the films are unified by their refusal to build around Bachchan's stardom — he is a cantankerous father, a retired lawyer and a grasping old landlord in turn.</t>
        </is>
      </c>
      <c r="P102" s="17" t="n">
        <v>3</v>
      </c>
      <c r="Q102" s="5" t="inlineStr">
        <is>
          <t>FILM-225; FILM-229; FILM-245</t>
        </is>
      </c>
      <c r="R102" s="5" t="inlineStr">
        <is>
          <t>Piku (2015), the commercial and critical success that made the rest of the run possible.</t>
        </is>
      </c>
      <c r="S102" s="5" t="inlineStr">
        <is>
          <t>Ronnie Lahiri came into films sideways, from hotel management into production management, and then into partnership with Shoojit Sircar, with whom he founded Rising Sun Films in 2007. The pair had worked together in advertising, and the company continued making commercials while it built its feature slate. Lahiri's producing record is closely bound to Sircar's directing one: Vicky Donor, Madras Cafe, Piku, Pink, October, Gulabo Sitabo and Sardar Udham. Three of these are Bachchan films, and together they form the most coherent body of late-career work the actor has. Lahiri has no Wikipedia article and no birth year could be located, so the entry rests on the company's own site, a search summary and Sircar's article, and is graded Medium rather than High.</t>
        </is>
      </c>
      <c r="T102" s="5" t="inlineStr">
        <is>
          <t>SOURCE-705; SOURCE-706; SOURCE-680</t>
        </is>
      </c>
      <c r="U102" s="5" t="inlineStr">
        <is>
          <t>Medium</t>
        </is>
      </c>
    </row>
    <row r="103" ht="154" customHeight="1">
      <c r="A103" s="15" t="inlineStr">
        <is>
          <t>PERSON-102</t>
        </is>
      </c>
      <c r="B103" s="5" t="inlineStr">
        <is>
          <t>Ronnie Screwvala</t>
        </is>
      </c>
      <c r="C103" s="5" t="inlineStr">
        <is>
          <t>Producer</t>
        </is>
      </c>
      <c r="D103" s="17" t="n">
        <v>1956</v>
      </c>
      <c r="E103" s="18" t="n"/>
      <c r="F103" s="5" t="inlineStr">
        <is>
          <t>1981–present</t>
        </is>
      </c>
      <c r="G103" s="5" t="inlineStr">
        <is>
          <t>Indian media and entertainment; Hindi cinema</t>
        </is>
      </c>
      <c r="H103" s="5" t="inlineStr">
        <is>
          <t>Born Rohinton Soli Screwvala on 8 September 1956 in Bombay. He is considered a pioneer of Indian cable television and built UTV Software Communications into a media conglomerate that partnered with News Corp, 20th Century Fox, Disney and Bloomberg, divesting it to Disney in 2012 at an enterprise value of US$1.4 billion. He has since founded RSVP Movies, the education company upGrad and USports, and runs the Swades Foundation with his wife Zarina Mehta.</t>
        </is>
      </c>
      <c r="I103" s="5" t="inlineStr">
        <is>
          <t>He entered media in 1981 and founded UTV; UTV Motion Pictures dates from 1996.</t>
        </is>
      </c>
      <c r="J103" s="5" t="inlineStr">
        <is>
          <t>Rang De Basanti (2006); Jodhaa Akbar (2008); Delhi-6 (2009); Barfi! (2012); Satyagraha (2013); Uri: The Surgical Strike (2019, RSVP)</t>
        </is>
      </c>
      <c r="K103" s="19" t="inlineStr">
        <is>
          <t>Ambitious, director-led mainstream films positioned for both domestic and overseas audiences; a marked preference for socially or historically weighted subjects over pure genre.</t>
        </is>
      </c>
      <c r="L103" s="19" t="inlineStr">
        <is>
          <t>A studio builder rather than a creative producer: his contribution is scale, distribution and the willingness to finance expensive director-driven projects.</t>
        </is>
      </c>
      <c r="M103" s="5" t="inlineStr">
        <is>
          <t>National Film Award for Best Popular Film Providing Wholesome Entertainment and the Filmfare Award for Best Film for Rang De Basanti; further Filmfare Best Film awards for Jodhaa Akbar and Barfi!. Named on Esquire's list of the 75 most influential people of the 21st century and in the Time 100.</t>
        </is>
      </c>
      <c r="N103" s="19" t="inlineStr">
        <is>
          <t>The central figure in the corporatisation of Hindi film production in the 2000s, whose sale of UTV to Disney was the largest transaction of its kind in Indian entertainment.</t>
        </is>
      </c>
      <c r="O103" s="19" t="inlineStr">
        <is>
          <t>Three films, in none of which Bachchan is the star. He produced Jodhaa Akbar (2008), where Bachchan is only the narrator; Delhi-6 (2009), where he has an extended special appearance as Dadaji; and Satyagraha (2013), where he is Dwarka Anand, a Gandhian schoolteacher and the film's moral centre, sharing the lead with Ajay Devgn.</t>
        </is>
      </c>
      <c r="P103" s="17" t="n">
        <v>3</v>
      </c>
      <c r="Q103" s="5" t="inlineStr">
        <is>
          <t>FILM-193; FILM-198; FILM-216</t>
        </is>
      </c>
      <c r="R103" s="5" t="inlineStr">
        <is>
          <t>Satyagraha (2013), the only one of the three that gives Bachchan a full role.</t>
        </is>
      </c>
      <c r="S103" s="5" t="inlineStr">
        <is>
          <t>Ronnie Screwvala built the company that did most to turn Hindi film production into a corporate business. Starting in cable television in the early 1980s, he developed UTV into a studio that could finance and distribute at scale, backing directors — Rakeysh Omprakash Mehra, Ashutosh Gowariker, Anurag Basu — rather than assembling star packages, and then sold it to Disney in 2012. His three Bachchan films come from the height of that period and show the actor being used for what his presence signified rather than for screen time: as the voice narrating Jodhaa Akbar, as the old Delhi patriarch of Delhi-6, and finally in Satyagraha as the schoolteacher whose hunger strike drives the plot, a part written to carry the film's politics. Since leaving UTV he has produced through RSVP Movies and moved a large part of his attention to education and philanthropy.</t>
        </is>
      </c>
      <c r="T103" s="5" t="inlineStr">
        <is>
          <t>SOURCE-682; SOURCE-685</t>
        </is>
      </c>
      <c r="U103" s="5" t="inlineStr">
        <is>
          <t>High</t>
        </is>
      </c>
    </row>
    <row r="104" ht="199" customHeight="1">
      <c r="A104" s="15" t="inlineStr">
        <is>
          <t>PERSON-103</t>
        </is>
      </c>
      <c r="B104" s="5" t="inlineStr">
        <is>
          <t>Satyendra Pal</t>
        </is>
      </c>
      <c r="C104" s="5" t="inlineStr">
        <is>
          <t>Producer</t>
        </is>
      </c>
      <c r="D104" s="18" t="n"/>
      <c r="E104" s="18" t="n"/>
      <c r="F104" s="5" t="n"/>
      <c r="G104" s="5" t="inlineStr">
        <is>
          <t>Hindi cinema</t>
        </is>
      </c>
      <c r="H104" s="5" t="inlineStr">
        <is>
          <t>A Hindi film producer active from the late 1960s to the mid-1980s, whose documented output is almost entirely made with the director Prakash Mehra. He has no Wikipedia article and no biographical record was located.</t>
        </is>
      </c>
      <c r="I104" s="5" t="inlineStr">
        <is>
          <t>Haseena Maan Jayegi (1968) is the earliest production located.</t>
        </is>
      </c>
      <c r="J104" s="5" t="inlineStr">
        <is>
          <t>Haseena Maan Jayegi (1968); Hera Pheri (1976); Namak Halaal (1982); Sharaabi (1984)</t>
        </is>
      </c>
      <c r="K104" s="19" t="inlineStr">
        <is>
          <t>The Prakash Mehra masala formula: the wronged or displaced hero, comic set pieces, confrontation scenes and a strong Kishore Kumar song score.</t>
        </is>
      </c>
      <c r="L104" s="19" t="inlineStr">
        <is>
          <t>Not separately documented; his films carry Mehra's authorship.</t>
        </is>
      </c>
      <c r="M104" s="5" t="n"/>
      <c r="N104" s="19" t="inlineStr">
        <is>
          <t>Significant as the financing half of one of the most commercially successful director-producer pairings of the Bachchan era, though he is himself almost undocumented.</t>
        </is>
      </c>
      <c r="O104" s="19" t="inlineStr">
        <is>
          <t>Three films, all directed by Prakash Mehra and all with Bachchan as lead: Hera Pheri (1976), where he is Vijay in a con-man double act with Vinod Khanna; Namak Halaal (1982), as the village innocent Arjun Singh, one of his biggest comic successes and the third highest-grossing Indian film of the year; and Sharaabi (1984), as the alcoholic heir Vicky Kapoor. The pattern mirrors that of K. K. Shukla with Manmohan Desai and Laxmikant Sharma with Mehra himself: a house collaborator whose entire visible career is one director's slate.</t>
        </is>
      </c>
      <c r="P104" s="17" t="n">
        <v>3</v>
      </c>
      <c r="Q104" s="5" t="inlineStr">
        <is>
          <t>FILM-044; FILM-086; FILM-099</t>
        </is>
      </c>
      <c r="R104" s="5" t="inlineStr">
        <is>
          <t>Namak Halaal (1982), the largest commercial success of the three and one of Bachchan's defining comic performances.</t>
        </is>
      </c>
      <c r="S104" s="5" t="inlineStr">
        <is>
          <t>Satyendra Pal is visible only through his films. He produced for Prakash Mehra across nearly two decades, and the three Bachchan titles among them — Hera Pheri, Namak Halaal and Sharaabi — sit at the centre of the Mehra–Bachchan partnership that also produced Zanjeer, Muqaddar Ka Sikandar and Laawaris. Namak Halaal was the third highest-grossing Indian release of 1982 and Sharaabi followed two years later; both are built on Bachchan's comic timing as much as on the angry-hero persona, and both are remembered for their song sequences. No birth date, death date or first-person material could be found for Pal, and he has no Wikipedia article, so the entry is graded Low and rests on a search summary corroborated by the films' own articles. His name recurs often enough in this filmography to make clear that Mehra's production side was as stable as his creative one.</t>
        </is>
      </c>
      <c r="T104" s="5" t="inlineStr">
        <is>
          <t>SOURCE-707</t>
        </is>
      </c>
      <c r="U104" s="5" t="inlineStr">
        <is>
          <t>Low</t>
        </is>
      </c>
    </row>
    <row r="105" ht="199" customHeight="1">
      <c r="A105" s="15" t="inlineStr">
        <is>
          <t>PERSON-104</t>
        </is>
      </c>
      <c r="B105" s="5" t="inlineStr">
        <is>
          <t>Shafiq Ansari</t>
        </is>
      </c>
      <c r="C105" s="5" t="inlineStr">
        <is>
          <t>Writer</t>
        </is>
      </c>
      <c r="D105" s="18" t="n"/>
      <c r="E105" s="17" t="n">
        <v>2021</v>
      </c>
      <c r="F105" s="5" t="inlineStr">
        <is>
          <t>1974–2003</t>
        </is>
      </c>
      <c r="G105" s="5" t="inlineStr">
        <is>
          <t>Hindi cinema</t>
        </is>
      </c>
      <c r="H105" s="5" t="inlineStr">
        <is>
          <t>A screenwriter and dialogue specialist who began professional work in 1974 and wrote for Hindi cinema for close to three decades. He died on 3 November 2021 at the Kokilaben Dhirubhai Ambani Hospital in Andheri, Mumbai, after a prolonged illness, aged 84, and was survived by a son and a daughter.</t>
        </is>
      </c>
      <c r="I105" s="5" t="inlineStr">
        <is>
          <t>Dost (1974), for which he wrote the dialogue.</t>
        </is>
      </c>
      <c r="J105" s="5" t="inlineStr">
        <is>
          <t>Dost (1974); Do Anjaane (1976); Dil Kaa Heera (1979); Izzatdaar (1990); Pyar Hua Chori Chori (1991); Baghban (2003)</t>
        </is>
      </c>
      <c r="K105" s="19" t="inlineStr">
        <is>
          <t>Family obligation and betrayal; melodrama of class and honour; the long-separated or wronged protagonist.</t>
        </is>
      </c>
      <c r="L105" s="19" t="inlineStr">
        <is>
          <t>A dialogue writer above all, working in the declamatory melodramatic register of the 1970s and carrying it intact into the B. R. Chopra family film of the 2000s.</t>
        </is>
      </c>
      <c r="M105" s="5" t="n"/>
      <c r="N105" s="19" t="inlineStr">
        <is>
          <t>A career-long dialogue specialist whose last credit, Baghban, was one of the biggest family successes of its decade, nearly thirty years after his first.</t>
        </is>
      </c>
      <c r="O105" s="19" t="inlineStr">
        <is>
          <t>Three films that bracket almost his entire career. He wrote the dialogue for Dost (1974), in which Bachchan appears only in a cameo as Anand, and co-wrote Do Anjaane (1976), where Bachchan plays Amit Roy, a man betrayed and left for dead who returns transformed. Twenty-seven years later he shared the screenplay and dialogue of Baghban (2003), the B. R. Chopra production in which Bachchan's Raj Malhotra and Hema Malini's Pooja are abandoned by their sons — a commercial success and one of the defining films of his later career.</t>
        </is>
      </c>
      <c r="P105" s="17" t="n">
        <v>3</v>
      </c>
      <c r="Q105" s="5" t="inlineStr">
        <is>
          <t>FILM-028; FILM-045; FILM-153</t>
        </is>
      </c>
      <c r="R105" s="5" t="inlineStr">
        <is>
          <t>Baghban (2003), his last credit and by far the most significant of the three.</t>
        </is>
      </c>
      <c r="S105" s="5" t="inlineStr">
        <is>
          <t>Shafiq Ansari made his living writing dialogue, beginning in 1974 with Dost and continuing through two decades of melodrama — Dil Kaa Heera, Izzatdaar, Pyar Hua Chori Chori — before a final credit that outstripped everything preceding it. Baghban, on which he shared screenplay and dialogue with Achala Nagar for B. R. Chopra, gave Bachchan and Hema Malini one of their most popular late pairings and made the neglect of elderly parents a mainstream subject. His trade obituary describes him as a dialogue specialist rather than a structural writer, which matches the shape of the work: he was brought in for the confrontations and the speeches. He was 84 when he died in November 2021, which implies a birth year around 1937, though no source states it outright, so the field is left blank. The entry is graded Medium on the strength of a fetched trade obituary.</t>
        </is>
      </c>
      <c r="T105" s="5" t="inlineStr">
        <is>
          <t>SOURCE-708</t>
        </is>
      </c>
      <c r="U105" s="5" t="inlineStr">
        <is>
          <t>Medium</t>
        </is>
      </c>
    </row>
    <row r="106" ht="214" customHeight="1">
      <c r="A106" s="15" t="inlineStr">
        <is>
          <t>PERSON-105</t>
        </is>
      </c>
      <c r="B106" s="5" t="inlineStr">
        <is>
          <t>Shakti Samanta</t>
        </is>
      </c>
      <c r="C106" s="5" t="inlineStr">
        <is>
          <t>Producer; Director; Writer</t>
        </is>
      </c>
      <c r="D106" s="17" t="n">
        <v>1926</v>
      </c>
      <c r="E106" s="17" t="n">
        <v>2009</v>
      </c>
      <c r="F106" s="5" t="inlineStr">
        <is>
          <t>1955–2002</t>
        </is>
      </c>
      <c r="G106" s="5" t="inlineStr">
        <is>
          <t>Hindi cinema; Bengali cinema</t>
        </is>
      </c>
      <c r="H106" s="5" t="inlineStr">
        <is>
          <t>Born 13 January 1926 in Burdwan, Bengal Presidency, and died 9 April 2009 in Mumbai. He founded Shakti Films in 1957 and worked in both Hindi and Bengali, making six Bengali films including an Indo-Bangladesh co-production in 1984. He served as president of the Indian Motion Picture Producers' Association for seven years and as chairman of the Central Board of Film Certification.</t>
        </is>
      </c>
      <c r="I106" s="5" t="inlineStr">
        <is>
          <t>He began directing in 1955; Howrah Bridge (1958) was his first major success.</t>
        </is>
      </c>
      <c r="J106" s="5" t="inlineStr">
        <is>
          <t>Howrah Bridge (1958); China Town (1962); Kashmir Ki Kali (1964); An Evening in Paris (1967); Aradhana (1969); Kati Patang (1971); Amar Prem (1972); Amanush (1975); Anand Ashram (1977); Barsaat Ki Ek Raat / Anusandhan (1981)</t>
        </is>
      </c>
      <c r="K106" s="19" t="inlineStr">
        <is>
          <t>Romantic melodrama built around a suffering or sacrificing woman; hill-station and foreign locations; mistaken identity and double lives; a close association with Rajesh Khanna's stardom.</t>
        </is>
      </c>
      <c r="L106" s="19" t="inlineStr">
        <is>
          <t>Glossy, song-led romantic cinema with strong female roles and an unusually careful ear for music; his films with S. D. Burman and R. D. Burman produced some of the most durable soundtracks in Hindi cinema.</t>
        </is>
      </c>
      <c r="M106" s="5" t="inlineStr">
        <is>
          <t>Filmfare Awards for Best Film for Aradhana (1969), Anuraag (1973) and Amanush (1975), several lifetime achievement awards including the Zee Cine Award in 2002, and festival screenings in Berlin, Tashkent, Moscow, Cairo and Beirut.</t>
        </is>
      </c>
      <c r="N106" s="19" t="inlineStr">
        <is>
          <t>The director who made Rajesh Khanna a superstar with Aradhana and Kati Patang, and one of the most commercially reliable romantic filmmakers of the 1960s and 1970s.</t>
        </is>
      </c>
      <c r="O106" s="19" t="inlineStr">
        <is>
          <t>Three films, and by his own article's assessment an unsuccessful pairing: it states plainly that 'his movies with Amitabh Bachchan were not major hits'. He produced Balika Badhu (1976), in which Bachchan is heard only as the voice of the adult Amal; directed and co-wrote The Great Gambler (1979), a Bachchan double role; and directed, produced and wrote the bilingual Barsaat Ki Ek Raat / Anusandhan (1981), casting him as ACP Abhijeet Rai opposite Raakhee. The mismatch is instructive — Samanta's romantic idiom was built for Rajesh Khanna, and it did not transfer to the angry-young-man persona.</t>
        </is>
      </c>
      <c r="P106" s="17" t="n">
        <v>3</v>
      </c>
      <c r="Q106" s="5" t="inlineStr">
        <is>
          <t>FILM-043; FILM-062; FILM-075</t>
        </is>
      </c>
      <c r="R106" s="5" t="inlineStr">
        <is>
          <t>Barsaat Ki Ek Raat / Anusandhan (1981), the one film he wrote, produced and directed for Bachchan, and the one his article names as a classic.</t>
        </is>
      </c>
      <c r="S106" s="5" t="inlineStr">
        <is>
          <t>Shakti Samanta was the most successful romantic director of his generation and the filmmaker most responsible for Rajesh Khanna's rise: Aradhana in 1969 and Kati Patang in 1971 created a star persona that dominated the early 1970s. His own banner, Shakti Films, produced from 1957, and he moved fluently between Hindi and Bengali cinema, remaking several of his own films across the two. The Bachchan association is the exception in an otherwise consistent record. Balika Badhu used the actor only as a voice; The Great Gambler gave him a double role in a European-set caper; and Barsaat Ki Ek Raat, shot simultaneously in Bengali as Anusandhan with Raakhee, is the one that lasted, and is named in his article among the classics being adapted into animation. Samanta later held senior industry offices, at the producers' association and as censor-board chairman, and died in 2009 at 83.</t>
        </is>
      </c>
      <c r="T106" s="5" t="inlineStr">
        <is>
          <t>SOURCE-683</t>
        </is>
      </c>
      <c r="U106" s="5" t="inlineStr">
        <is>
          <t>High</t>
        </is>
      </c>
    </row>
    <row r="107" ht="214" customHeight="1">
      <c r="A107" s="15" t="inlineStr">
        <is>
          <t>PERSON-106</t>
        </is>
      </c>
      <c r="B107" s="5" t="inlineStr">
        <is>
          <t>Shoojit Sircar</t>
        </is>
      </c>
      <c r="C107" s="5" t="inlineStr">
        <is>
          <t>Director; Writer</t>
        </is>
      </c>
      <c r="D107" s="17" t="n">
        <v>1967</v>
      </c>
      <c r="E107" s="18" t="n"/>
      <c r="F107" s="5" t="inlineStr">
        <is>
          <t>2005–present</t>
        </is>
      </c>
      <c r="G107" s="5" t="inlineStr">
        <is>
          <t>Hindi cinema; advertising</t>
        </is>
      </c>
      <c r="H107" s="5" t="inlineStr">
        <is>
          <t>Born in Kolkata, West Bengal; his infobox gives 16 September 1967 while the lead of the same article gives the birth year only as circa 1966 or 1967. He came from theatre and advertising, where he directed award-winning campaigns, and co-founded Rising Sun Films with Ronnie Lahiri in 2007. He continues to direct commercials alongside features.</t>
        </is>
      </c>
      <c r="I107" s="5" t="inlineStr">
        <is>
          <t>Yahaan (2005), a romantic war drama set in Kashmir.</t>
        </is>
      </c>
      <c r="J107" s="5" t="inlineStr">
        <is>
          <t>Yahaan (2005); Vicky Donor (2012); Madras Cafe (2013); Piku (2015); Pink (2016, as producer and writer); October (2018); Gulabo Sitabo (2020); Sardar Udham (2021); I Want to Talk (2024)</t>
        </is>
      </c>
      <c r="K107" s="19" t="inlineStr">
        <is>
          <t>Ordinary people in unglamorous domestic settings; illness, ageing, death and bodily function treated matter-of-factly; Bengali family life; the moral weight of small choices.</t>
        </is>
      </c>
      <c r="L107" s="19" t="inlineStr">
        <is>
          <t>Naturalistic and unhurried, shot on real locations with long takes and understated performances; he works repeatedly with the writer Juhi Chaturvedi and refuses the conventional song-and-spectacle grammar of mainstream Hindi cinema.</t>
        </is>
      </c>
      <c r="M107" s="5" t="inlineStr">
        <is>
          <t>Three National Film Awards and two Filmfare Awards from five nominations, including the National Film Award for Best Popular Film for Vicky Donor, Best Film on Other Social Issues for Pink, and the Filmfare Award for Best Film (Critics) for Piku.</t>
        </is>
      </c>
      <c r="N107" s="19" t="inlineStr">
        <is>
          <t>The leading exponent of the mid-budget, character-led Hindi film of the 2010s, who demonstrated that subjects as unpromising as sperm donation, constipation and consent law could sustain successful mainstream cinema.</t>
        </is>
      </c>
      <c r="O107" s="19" t="inlineStr">
        <is>
          <t>Three released films and one unmade. He directed Bachchan as Bhashkor Banerjee in Piku (2015) and as Mirza in Gulabo Sitabo (2020), and wrote and produced Pink (2016), directed by Aniruddha Roy Chowdhury, in which Bachchan plays Deepak Sehgal. In each he cast Bachchan as a physically diminished, difficult old man — hypochondriac, tired, miserly — and stripped away the heroic register entirely. A fourth film, Shoebite, was completed with Bachchan but remains unreleased because of a copyright dispute between Percept Picture Company and UTV Motion Pictures.</t>
        </is>
      </c>
      <c r="P107" s="17" t="n">
        <v>3</v>
      </c>
      <c r="Q107" s="5" t="inlineStr">
        <is>
          <t>FILM-225; FILM-229; FILM-245</t>
        </is>
      </c>
      <c r="R107" s="5" t="inlineStr">
        <is>
          <t>Piku (2015), which won Sircar the Filmfare Award for Best Film (Critics) and is widely regarded as the finest of Bachchan's late performances.</t>
        </is>
      </c>
      <c r="S107" s="5" t="inlineStr">
        <is>
          <t>Shoojit Sircar came to features from theatre and advertising and has kept the advertising discipline of observation without commentary. After Yahaan he broke through with Vicky Donor in 2012 and has since built a body of work about bodies and families: fertility, illness, dying, inheritance. He works in a repertory manner, with Ronnie Lahiri producing, Juhi Chaturvedi writing and a recurring group of actors. His three Bachchan films are the centre of the actor's late career. Piku made a national comedy out of an old man's bowels while treating his fear of death seriously; Pink used him as the vehicle for an argument about consent; Gulabo Sitabo buried him under prosthetics as a landlord outlived by his own wife. Sircar's article notes a discrepancy in his own birth year, and records the still-unreleased Shoebite. He directed Abhishek Bachchan in I Want to Talk in 2024.</t>
        </is>
      </c>
      <c r="T107" s="5" t="inlineStr">
        <is>
          <t>SOURCE-680; SOURCE-705</t>
        </is>
      </c>
      <c r="U107" s="5" t="inlineStr">
        <is>
          <t>High</t>
        </is>
      </c>
    </row>
    <row r="108" ht="154" customHeight="1">
      <c r="A108" s="15" t="inlineStr">
        <is>
          <t>PERSON-107</t>
        </is>
      </c>
      <c r="B108" s="5" t="inlineStr">
        <is>
          <t>Shridhar Raghavan</t>
        </is>
      </c>
      <c r="C108" s="5" t="inlineStr">
        <is>
          <t>Writer</t>
        </is>
      </c>
      <c r="D108" s="18" t="n"/>
      <c r="E108" s="18" t="n"/>
      <c r="F108" s="5" t="inlineStr">
        <is>
          <t>2000–present</t>
        </is>
      </c>
      <c r="G108" s="5" t="inlineStr">
        <is>
          <t>Hindi cinema</t>
        </is>
      </c>
      <c r="H108" s="5" t="inlineStr">
        <is>
          <t>An Indian screenwriter working in Hindi films since about 2000, principally on thrillers and action cinema. He is now best known as a writer of the YRF Spy Universe, having written the screenplays for War (2019), Pathaan (2023), Tiger 3 (2023), War 2 (2025) and Alpha (2026).</t>
        </is>
      </c>
      <c r="I108" s="5" t="inlineStr">
        <is>
          <t>His career dates from 2000; Khakee (2004) was among his first major credits and Apaharan (2005) brought him a National Film Award.</t>
        </is>
      </c>
      <c r="J108" s="5" t="inlineStr">
        <is>
          <t>Khakee (2004); Deewaar (2004); Bluffmaster! (2005); Apaharan (2005); Family: Ties of Blood (2006); Dum Maaro Dum (2011); War (2019); Pathaan (2023); Tiger 3 (2023)</t>
        </is>
      </c>
      <c r="K108" s="19" t="inlineStr">
        <is>
          <t>Police and criminal procedure; ensemble heist and mission structures; the compromised officer; large-scale action plotting with multiple converging strands.</t>
        </is>
      </c>
      <c r="L108" s="19" t="inlineStr">
        <is>
          <t>A structural screenwriter rather than a dialogue specialist, strongest at building plots for large casts in which several characters carry their own motive lines.</t>
        </is>
      </c>
      <c r="M108" s="5" t="inlineStr">
        <is>
          <t>National Film Award for Best Screenplay for Apaharan (2005).</t>
        </is>
      </c>
      <c r="N108" s="19" t="inlineStr">
        <is>
          <t>One of the principal architects of the Hindi action blockbuster of the last decade, having written the core of the YRF Spy Universe, the most commercially successful film franchise in the language.</t>
        </is>
      </c>
      <c r="O108" s="19" t="inlineStr">
        <is>
          <t>Three films in three years, all with Bachchan in a substantial role and two of them directed by Rajkumar Santoshi. He co-wrote Khakee (2004), where Bachchan leads a police ensemble as DCP Anant Kumar Shrivastava; Deewaar (2004), where he is Major Ranvir Kaul, a prisoner of war held in Pakistan; and Family: Ties of Blood (2006), where Bachchan plays the crime boss Virendra Sahai as the antagonist.</t>
        </is>
      </c>
      <c r="P108" s="17" t="n">
        <v>3</v>
      </c>
      <c r="Q108" s="5" t="inlineStr">
        <is>
          <t>FILM-155; FILM-161; FILM-177</t>
        </is>
      </c>
      <c r="R108" s="5" t="inlineStr">
        <is>
          <t>Khakee (2004), the strongest of the three and the film that gave Bachchan his most commanding police role of the decade.</t>
        </is>
      </c>
      <c r="S108" s="5" t="inlineStr">
        <is>
          <t>Shridhar Raghavan built his reputation on plot construction. His early work — Khakee, Deewaar, Apaharan, Bluffmaster! — is dense, procedural and built around groups rather than single heroes, and Apaharan won him the National Film Award for Best Screenplay. He later moved into the largest-scale commercial filmmaking in the industry, writing War, Pathaan and Tiger 3 for Yash Raj Films and becoming one of the main authors of its spy franchise. His three Bachchan films come from a concentrated two-year period in the mid-2000s when the actor was rebuilding a career in ensemble cinema, and they use him in three different registers: the upright commanding officer in Khakee, the imprisoned soldier of Deewaar, and the villain of Family. All three are thrillers, and none asks him to carry a romance.</t>
        </is>
      </c>
      <c r="T108" s="5" t="inlineStr">
        <is>
          <t>SOURCE-684</t>
        </is>
      </c>
      <c r="U108" s="5" t="inlineStr">
        <is>
          <t>High</t>
        </is>
      </c>
    </row>
    <row r="109" ht="154" customHeight="1">
      <c r="A109" s="15" t="inlineStr">
        <is>
          <t>PERSON-108</t>
        </is>
      </c>
      <c r="B109" s="5" t="inlineStr">
        <is>
          <t>Suresh Nair</t>
        </is>
      </c>
      <c r="C109" s="5" t="inlineStr">
        <is>
          <t>Writer; Producer</t>
        </is>
      </c>
      <c r="D109" s="18" t="n"/>
      <c r="E109" s="18" t="n"/>
      <c r="F109" s="5" t="n"/>
      <c r="G109" s="5" t="inlineStr">
        <is>
          <t>Hindi cinema; journalism</t>
        </is>
      </c>
      <c r="H109" s="5" t="inlineStr">
        <is>
          <t>A former journalist and columnist at The Times of India who moved into screenwriting, making his Bollywood debut as a dialogue writer on Jhankaar Beats in 2003. He credits the director Sujoy Ghosh with starting his film career: 'I would have never started writing for cinema if not for Sujoy. He persuaded me to write dialogues for Jhankaar Beats.' He has since also produced.</t>
        </is>
      </c>
      <c r="I109" s="5" t="inlineStr">
        <is>
          <t>Jhankaar Beats (2003), as dialogue writer.</t>
        </is>
      </c>
      <c r="J109" s="5" t="inlineStr">
        <is>
          <t>Jhankaar Beats (2003); Salaam-e-Ishq (2007); Shootout at Lokhandwala (2007); Namaste London (2007); Singh Is Kinng (2008); Aladin (2009); Action Replayy (2010); D-Day (2013); Bang Bang (2014); Airlift (2016); Te3n (2016); Kahaani and Kahaani 2</t>
        </is>
      </c>
      <c r="K109" s="19" t="inlineStr">
        <is>
          <t>Thrillers and investigations, frequently made with Sujoy Ghosh; mainstream comedy and action written to formula; stories of Indians abroad.</t>
        </is>
      </c>
      <c r="L109" s="19" t="inlineStr">
        <is>
          <t>A dialogue and story writer who works inside commercial structures; he names the Malayalam filmmakers Balachandra Menon and Sreenivasan as the influences on his approach to relationships and dialogue.</t>
        </is>
      </c>
      <c r="M109" s="5" t="inlineStr">
        <is>
          <t>A Filmfare nomination for Best Screenplay for D-Day (2014), shared with Nikkhil Advani, Ritesh Shah and Niranjan Iyengar.</t>
        </is>
      </c>
      <c r="N109" s="19" t="inlineStr">
        <is>
          <t>A dependable commercial screenwriter of the 2000s and 2010s whose work sits behind several of the period's biggest hits without carrying his name publicly.</t>
        </is>
      </c>
      <c r="O109" s="19" t="inlineStr">
        <is>
          <t>Three films. He was one of the writers of Shootout at Lokhandwala (2007), in which Bachchan appears in support as Advocate Dhingra; he supplied the additional story for Aladin (2009), where Bachchan is the genie Genius; and on Te3n (2016) he is credited as both writer and producer, the film in which Bachchan plays John Biswas, a grandfather who has spent eight years pursuing his granddaughter's kidnapper.</t>
        </is>
      </c>
      <c r="P109" s="17" t="n">
        <v>3</v>
      </c>
      <c r="Q109" s="5" t="inlineStr">
        <is>
          <t>FILM-186; FILM-200; FILM-228</t>
        </is>
      </c>
      <c r="R109" s="5" t="inlineStr">
        <is>
          <t>Te3n (2016), the only one of the three built around Bachchan and the one on which Nair also produced.</t>
        </is>
      </c>
      <c r="S109" s="5" t="inlineStr">
        <is>
          <t>Suresh Nair came to cinema from newspapers, and by his own account would not have made the move without Sujoy Ghosh, who pushed him into writing dialogue for Jhankaar Beats in 2003 and afterwards brought him onto Shootout At Lokhandwala and Salaam-e-Ishq. He has since worked steadily across the commercial middle of the industry — Namaste London, Singh Is Kinng, Airlift, Bang Bang — and shares in the Kahaani films and Te3n with Ghosh. His D-Day screenplay nomination was shared with Ritesh Shah, who appears separately in this sheet as PERSON-100, and the two writers' paths cross again on Pink and Te3n. Identifying him required care: a general search conflated him with a Malayalam director of the same name, and a Wikipedia title search returns the Banaras-based artist Suresh K. Nair. Neither is this writer, and details from those profiles are excluded here.</t>
        </is>
      </c>
      <c r="T109" s="5" t="inlineStr">
        <is>
          <t>SOURCE-709; SOURCE-681</t>
        </is>
      </c>
      <c r="U109" s="5" t="inlineStr">
        <is>
          <t>Medium</t>
        </is>
      </c>
    </row>
    <row r="110" ht="169" customHeight="1">
      <c r="A110" s="15" t="inlineStr">
        <is>
          <t>PERSON-109</t>
        </is>
      </c>
      <c r="B110" s="5" t="inlineStr">
        <is>
          <t>UTV Motion Pictures</t>
        </is>
      </c>
      <c r="C110" s="5" t="inlineStr">
        <is>
          <t>Production banner</t>
        </is>
      </c>
      <c r="D110" s="18" t="n"/>
      <c r="E110" s="18" t="n"/>
      <c r="F110" s="5" t="inlineStr">
        <is>
          <t>1996–2013</t>
        </is>
      </c>
      <c r="G110" s="5" t="inlineStr">
        <is>
          <t>Hindi cinema; Indian film distribution</t>
        </is>
      </c>
      <c r="H110" s="5" t="inlineStr">
        <is>
          <t>The feature-film unit of UTV Software Communications, founded in 1996 by Ronnie and Zarina Screwvala as UTV Motion Pictures Plc. It became one of the largest production studios in South Asia, spanning development, production, marketing, distribution, licensing and merchandising, and also distributed Walt Disney Studios films in India. Known as Disney UTV from 2012 to 2013, it was absorbed into Walt Disney Studios Motion Pictures; its library is now owned by Star Studio18.</t>
        </is>
      </c>
      <c r="I110" s="5" t="inlineStr">
        <is>
          <t>The company dates from 1996; its reputation was made in the 2000s with Rang De Basanti (2006).</t>
        </is>
      </c>
      <c r="J110" s="5" t="inlineStr">
        <is>
          <t>Swades (2004); Lakshya (2004); Parineeta (2005); Rang De Basanti (2006); Jodhaa Akbar (2008); A Wednesday! (2008); Dev.D (2009); Barfi! (2012); Satyagraha (2013)</t>
        </is>
      </c>
      <c r="K110" s="19" t="inlineStr">
        <is>
          <t>Director-led mainstream cinema with a social or historical subject; an early and deliberate investment in the multiplex audience; a parallel arthouse slate under UTV Spotboy.</t>
        </is>
      </c>
      <c r="L110" s="19" t="inlineStr">
        <is>
          <t>A corporate studio rather than a house with a signature; its identity came from the directors it financed and from unusually professional marketing and distribution.</t>
        </is>
      </c>
      <c r="M110" s="5" t="inlineStr">
        <is>
          <t>Its productions won the National Film Award for Best Popular Film and the Filmfare Award for Best Film for Rang De Basanti, and further Filmfare Best Film awards for Jodhaa Akbar and Barfi!.</t>
        </is>
      </c>
      <c r="N110" s="19" t="inlineStr">
        <is>
          <t>The company that did most to corporatise Hindi film production and to open the multiplex market in the 2000s, and whose 2012 sale to Disney was the largest deal of its kind in Indian entertainment.</t>
        </is>
      </c>
      <c r="O110" s="19" t="inlineStr">
        <is>
          <t>Three films, in none of which Bachchan is the lead. In Lakshya (2004) he plays Col. Sunil Damle in support; in Parineeta (2005) he is only the narrator; and in Satyagraha (2013) he shares the lead as the Gandhian schoolteacher Dwarka Anand. UTV also holds an unusual place in his filmography as one party to the copyright dispute with Percept Picture Company that has kept Shoojit Sircar's Shoebite, starring Bachchan, unreleased since it was completed.</t>
        </is>
      </c>
      <c r="P110" s="17" t="n">
        <v>3</v>
      </c>
      <c r="Q110" s="5" t="inlineStr">
        <is>
          <t>FILM-160; FILM-169; FILM-216</t>
        </is>
      </c>
      <c r="R110" s="5" t="inlineStr">
        <is>
          <t>Satyagraha (2013), the only one of the three that gives him a full role.</t>
        </is>
      </c>
      <c r="S110" s="5" t="inlineStr">
        <is>
          <t>UTV Motion Pictures was the film arm of Ronnie Screwvala's media group and the most visible face of the corporatisation of Hindi cinema. Through the 2000s it financed directors rather than assembling star packages, backing Rakeysh Omprakash Mehra, Ashutosh Gowariker, Pradeep Sarkar and Anurag Basu, and it ran a separate low-budget label, UTV Spotboy, for riskier material. Its Bachchan films show the studio using him as an emblem rather than a draw: a colonel in Lakshya, the narrating voice of Parineeta, and finally the moral centre of Satyagraha. The studio was sold to Disney in 2012, briefly rebranded Disney UTV and then wound into the parent company. Its most peculiar Bachchan connection is a negative one — the rights dispute that has left Shoebite on the shelf for more than fifteen years.</t>
        </is>
      </c>
      <c r="T110" s="5" t="inlineStr">
        <is>
          <t>SOURCE-685; SOURCE-682; SOURCE-680</t>
        </is>
      </c>
      <c r="U110" s="5" t="inlineStr">
        <is>
          <t>High</t>
        </is>
      </c>
    </row>
    <row r="111" ht="139" customHeight="1">
      <c r="A111" s="15" t="inlineStr">
        <is>
          <t>PERSON-110</t>
        </is>
      </c>
      <c r="B111" s="5" t="inlineStr">
        <is>
          <t>Vashu Bhagnani</t>
        </is>
      </c>
      <c r="C111" s="5" t="inlineStr">
        <is>
          <t>Producer</t>
        </is>
      </c>
      <c r="D111" s="17" t="n">
        <v>1961</v>
      </c>
      <c r="E111" s="18" t="n"/>
      <c r="F111" s="5" t="inlineStr">
        <is>
          <t>1983–present</t>
        </is>
      </c>
      <c r="G111" s="5" t="inlineStr">
        <is>
          <t>Hindi cinema</t>
        </is>
      </c>
      <c r="H111" s="5" t="inlineStr">
        <is>
          <t>Born 19 April 1961 in Calcutta, a producer and businessman based in Mumbai. His article dates his activity from 1983 and says he launched Puja Entertainment India Ltd. in 1995 with Coolie No. 1, while the company's own article dates its founding to 1986. He now runs the banner with his son Jackky Bhagnani and Deepshikha Deshmukh.</t>
        </is>
      </c>
      <c r="I111" s="5" t="inlineStr">
        <is>
          <t>Coolie No. 1 (1995), the film with which his article says he launched the banner.</t>
        </is>
      </c>
      <c r="J111" s="5" t="inlineStr">
        <is>
          <t>Coolie No. 1 (1995); Hero No. 1 (1997); Bade Miyan Chote Miyan (1998); Biwi No.1 (1999); Mujhe Kucch Kehna Hai (2001); Rehnaa Hai Terre Dil Mein (2001); Om Jai Jagadish (2002); Shaadi No.1 (2005); Mission Raniganj (2023); Ganpath (2023)</t>
        </is>
      </c>
      <c r="K111" s="19" t="inlineStr">
        <is>
          <t>Star comedies, most of them directed by David Dhawan and several built around Govinda; sequel-style branding; family entertainers for the mass market.</t>
        </is>
      </c>
      <c r="L111" s="19" t="inlineStr">
        <is>
          <t>A commercial producer who works to a formula of proven stars and recognisable titles, with little authorial involvement in the films themselves.</t>
        </is>
      </c>
      <c r="M111" s="5" t="n"/>
      <c r="N111" s="19" t="inlineStr">
        <is>
          <t>One of the most prolific producers of the David Dhawan comedy cycle that dominated the late 1990s, and the founder of a banner that has stayed in business for three decades.</t>
        </is>
      </c>
      <c r="O111" s="19" t="inlineStr">
        <is>
          <t>Three films, matching those of his banner Pooja Entertainment. Bade Miyan Chote Miyan (1998) gave Bachchan a double role opposite Govinda in a caper comedy, at a point when he was re-entering the industry after the failure of ABCL. Biwi No.1 (1999) used him as himself. Ganapath (2023) brought him back to the banner twenty-four years later for a cameo as Maharishi Dalapathi.</t>
        </is>
      </c>
      <c r="P111" s="17" t="n">
        <v>3</v>
      </c>
      <c r="Q111" s="5" t="inlineStr">
        <is>
          <t>FILM-132; FILM-136; FILM-256</t>
        </is>
      </c>
      <c r="R111" s="5" t="inlineStr">
        <is>
          <t>Bade Miyan Chote Miyan (1998), the only film of the three in which Bachchan has a written role.</t>
        </is>
      </c>
      <c r="S111" s="5" t="inlineStr">
        <is>
          <t>Vashu Bhagnani spent the late 1990s making some of the most profitable comedies in Hindi cinema, almost all of them with David Dhawan and Govinda, under the 'No. 1' branding that became his signature. His use of Bachchan was opportunistic rather than sustained: Bade Miyan Chote Miyan cast him against Govinda in a double-role farce in 1998, Biwi No.1 used his real name and presence for a guest turn the following year, and then nothing for almost a quarter of a century until the cameo in Ganapath. The two dates given for the founding of his company, 1986 in the company's own article and 1995 in his, are recorded here rather than reconciled. His son Jackky Bhagnani has since taken over much of the banner's operation, remaking Bade Miyan Chote Miyan in 2024 without Bachchan.</t>
        </is>
      </c>
      <c r="T111" s="5" t="inlineStr">
        <is>
          <t>SOURCE-686; SOURCE-673</t>
        </is>
      </c>
      <c r="U111" s="5" t="inlineStr">
        <is>
          <t>Medium</t>
        </is>
      </c>
    </row>
    <row r="112" ht="154" customHeight="1">
      <c r="A112" s="15" t="inlineStr">
        <is>
          <t>PERSON-111</t>
        </is>
      </c>
      <c r="B112" s="5" t="inlineStr">
        <is>
          <t>Vidhu Vinod Chopra</t>
        </is>
      </c>
      <c r="C112" s="5" t="inlineStr">
        <is>
          <t>Producer; Writer; Director</t>
        </is>
      </c>
      <c r="D112" s="17" t="n">
        <v>1952</v>
      </c>
      <c r="E112" s="18" t="n"/>
      <c r="F112" s="5" t="inlineStr">
        <is>
          <t>1978–present</t>
        </is>
      </c>
      <c r="G112" s="5" t="inlineStr">
        <is>
          <t>Hindi cinema</t>
        </is>
      </c>
      <c r="H112" s="5" t="inlineStr">
        <is>
          <t>Born 5 September 1952 in Srinagar, Jammu and Kashmir. A director, producer, screenwriter and editor who founded his own banner, Vinod Chopra Films, in 1985. He began with short and documentary work before moving to features, and has worked on both sides of the production line throughout his career.</t>
        </is>
      </c>
      <c r="I112" s="5" t="inlineStr">
        <is>
          <t>His early short work led to Sazaye Maut (1981); Parinda (1989) was his critical breakthrough.</t>
        </is>
      </c>
      <c r="J112" s="5" t="inlineStr">
        <is>
          <t>As director: Parinda (1989); 1942: A Love Story (1994); Mission Kashmir (2000); Eklavya: The Royal Guard (2007); 12th Fail (2023). As producer: the Munna Bhai films; 3 Idiots (2009); PK (2014); Sanju (2018)</t>
        </is>
      </c>
      <c r="K112" s="19" t="inlineStr">
        <is>
          <t>Violence and its consequences within families; Kashmir and displacement; institutional cruelty, especially in education; loyalty and duty set against personal cost.</t>
        </is>
      </c>
      <c r="L112" s="19" t="inlineStr">
        <is>
          <t>A technically exacting filmmaker with a strong visual sense and a reputation for editing his own material hard; as a producer he is closely involved, and his banner is identified with the writer-director Rajkumar Hirani's socially warm comedies.</t>
        </is>
      </c>
      <c r="M112" s="5" t="inlineStr">
        <is>
          <t>Five National Film Awards and ten Filmfare Awards.</t>
        </is>
      </c>
      <c r="N112" s="19" t="inlineStr">
        <is>
          <t>One of the few Hindi filmmakers to sustain a serious directing career while building a major production house, and the producer behind the most commercially successful socially minded comedies of the 2000s.</t>
        </is>
      </c>
      <c r="O112" s="19" t="inlineStr">
        <is>
          <t>Three films, spanning narration, a title role and a co-lead. He produced and co-wrote Parineeta (2005), in which Bachchan is the narrator; wrote, produced and directed Eklavya: The Royal Guard (2007), casting him in the title role as the ageing royal bodyguard whose eyesight is failing; and produced and co-wrote Wazir (2016), where Bachchan plays the wheelchair-using chess master Pandit Omkarnath Dhar opposite Farhan Akhtar.</t>
        </is>
      </c>
      <c r="P112" s="17" t="n">
        <v>3</v>
      </c>
      <c r="Q112" s="5" t="inlineStr">
        <is>
          <t>FILM-169; FILM-183; FILM-226</t>
        </is>
      </c>
      <c r="R112" s="5" t="inlineStr">
        <is>
          <t>Eklavya: The Royal Guard (2007), the only film he directed Bachchan in, and one built entirely on his physical presence and stillness.</t>
        </is>
      </c>
      <c r="S112" s="5" t="inlineStr">
        <is>
          <t>Vidhu Vinod Chopra is unusual in Hindi cinema for having remained a working director while running a production house of the first rank. As a director his films are hard-edged — Parinda's brutality, 1942: A Love Story's romanticism against a violent backdrop, Mission Kashmir's grief — and he returned to that register in 2023 with 12th Fail. As a producer he backed Rajkumar Hirani's Munna Bhai films, 3 Idiots, PK and Sanju, which between them are among the highest-earning Hindi films ever made. His Bachchan collaborations use the actor for gravity rather than energy: Eklavya is close to a silent performance, a bodyguard sworn to protect a family he cannot see clearly, and Wazir builds its plot on a man who cannot leave his chair. In Parineeta he is present only as a voice.</t>
        </is>
      </c>
      <c r="T112" s="5" t="inlineStr">
        <is>
          <t>SOURCE-687; SOURCE-689</t>
        </is>
      </c>
      <c r="U112" s="5" t="inlineStr">
        <is>
          <t>High</t>
        </is>
      </c>
    </row>
    <row r="113" ht="154" customHeight="1">
      <c r="A113" s="15" t="inlineStr">
        <is>
          <t>PERSON-112</t>
        </is>
      </c>
      <c r="B113" s="5" t="inlineStr">
        <is>
          <t>Vikas Bahl</t>
        </is>
      </c>
      <c r="C113" s="5" t="inlineStr">
        <is>
          <t>Producer; Director; Writer</t>
        </is>
      </c>
      <c r="D113" s="18" t="n"/>
      <c r="E113" s="18" t="n"/>
      <c r="F113" s="5" t="inlineStr">
        <is>
          <t>2005–present</t>
        </is>
      </c>
      <c r="G113" s="5" t="inlineStr">
        <is>
          <t>Hindi cinema</t>
        </is>
      </c>
      <c r="H113" s="5" t="inlineStr">
        <is>
          <t>Born in New Delhi. He worked in production and development before directing, and was a co-founder of the production house Phantom Films with Anurag Kashyap, Vikramaditya Motwane and Madhu Mantena. His article carries a section on sexual-harassment allegations made against him in 2018, after which Phantom Films was dissolved; he has continued to direct.</t>
        </is>
      </c>
      <c r="I113" s="5" t="inlineStr">
        <is>
          <t>Chillar Party (2011), which he co-directed.</t>
        </is>
      </c>
      <c r="J113" s="5" t="inlineStr">
        <is>
          <t>Chillar Party (2011); Queen (2013); Super 30 (2019); Goodbye (2022); Shaitaan (2024)</t>
        </is>
      </c>
      <c r="K113" s="19" t="inlineStr">
        <is>
          <t>Self-discovery through displacement, most clearly in Queen; the outsider battling an unjust system; family grief and reconciliation.</t>
        </is>
      </c>
      <c r="L113" s="19" t="inlineStr">
        <is>
          <t>Character-led mainstream cinema built around a single strong performance, mixing comedy with sentiment.</t>
        </is>
      </c>
      <c r="M113" s="5" t="inlineStr">
        <is>
          <t>Filmfare nominations and a Filmfare Award in connection with Queen (2015), together with Best Director recognition at several popular-choice ceremonies.</t>
        </is>
      </c>
      <c r="N113" s="19" t="inlineStr">
        <is>
          <t>Director of Queen, one of the defining female-led Hindi films of the 2010s, and a central figure in Phantom Films, the production house that shaped much of that decade's independent cinema.</t>
        </is>
      </c>
      <c r="O113" s="19" t="inlineStr">
        <is>
          <t>Three films within three years, all late in Bachchan's career. He produced Ghoomketu (2020), in which Bachchan appears as himself; directed, produced, co-wrote and contributed lyrics to Goodbye (2022), where Bachchan plays Harish Bhalla, a widower struggling with his adult children over his wife's funeral rites; and directed, produced and wrote Ganapath (2023), in which Bachchan has a cameo as Maharishi Dalapathi.</t>
        </is>
      </c>
      <c r="P113" s="17" t="n">
        <v>3</v>
      </c>
      <c r="Q113" s="5" t="inlineStr">
        <is>
          <t>FILM-244; FILM-253; FILM-256</t>
        </is>
      </c>
      <c r="R113" s="5" t="inlineStr">
        <is>
          <t>Goodbye (2022), the only one of the three that gives Bachchan a lead, and a domestic drama built around grief and ritual.</t>
        </is>
      </c>
      <c r="S113" s="5" t="inlineStr">
        <is>
          <t>Vikas Bahl's reputation rests largely on Queen (2013), the story of a jilted bride who goes on her honeymoon alone, which was both a commercial success and a critical landmark for female-led Hindi cinema. He was one of the four partners in Phantom Films, the company that produced much of the decade's more adventurous work, and the group broke up in 2018 after sexual-harassment allegations against him were made public; his Wikipedia article treats the matter in a dedicated section. His work with Bachchan comes entirely after that point, in three films released between 2020 and 2023. Goodbye is the substantial one: a family drama in which Bachchan's widower insists on performing his wife's last rites against his children's indifference, a late role about obsolescence and ceremony. The other two are a self appearance and a cameo.</t>
        </is>
      </c>
      <c r="T113" s="5" t="inlineStr">
        <is>
          <t>SOURCE-688</t>
        </is>
      </c>
      <c r="U113" s="5" t="inlineStr">
        <is>
          <t>High</t>
        </is>
      </c>
    </row>
    <row r="114" ht="124" customHeight="1">
      <c r="A114" s="15" t="inlineStr">
        <is>
          <t>PERSON-113</t>
        </is>
      </c>
      <c r="B114" s="5" t="inlineStr">
        <is>
          <t>Vinod Chopra Films</t>
        </is>
      </c>
      <c r="C114" s="5" t="inlineStr">
        <is>
          <t>Production banner</t>
        </is>
      </c>
      <c r="D114" s="18" t="n"/>
      <c r="E114" s="18" t="n"/>
      <c r="F114" s="5" t="inlineStr">
        <is>
          <t>1985–present</t>
        </is>
      </c>
      <c r="G114" s="5" t="inlineStr">
        <is>
          <t>Hindi cinema</t>
        </is>
      </c>
      <c r="H114" s="5" t="inlineStr">
        <is>
          <t>An Indian film production company founded in 1985 by Vidhu Vinod Chopra, who owns and operates it. It produces both the films Chopra directs himself and a wider slate, most prominently the work of the writer-director Rajkumar Hirani.</t>
        </is>
      </c>
      <c r="I114" s="5" t="inlineStr">
        <is>
          <t>The banner dates from 1985 and produced Chopra's own Parinda (1989).</t>
        </is>
      </c>
      <c r="J114" s="5" t="inlineStr">
        <is>
          <t>Parinda (1989); 1942: A Love Story (1994); Mission Kashmir (2000); Munna Bhai M.B.B.S. (2003); Lage Raho Munna Bhai (2006); 3 Idiots (2009); PK (2014); Sanju (2018); 12th Fail (2023)</t>
        </is>
      </c>
      <c r="K114" s="19" t="inlineStr">
        <is>
          <t>Socially warm comedy that argues a position, in the Hirani films; and, in Chopra's own work, violence, institutional failure and Kashmir.</t>
        </is>
      </c>
      <c r="L114" s="19" t="inlineStr">
        <is>
          <t>A producer-driven house with unusually consistent quality control, identified with long development periods and with Hirani's particular blend of comedy and social argument.</t>
        </is>
      </c>
      <c r="M114" s="5" t="inlineStr">
        <is>
          <t>Its productions account for a large share of Chopra's five National Film Awards and ten Filmfare Awards, including Best Popular Film honours for the Munna Bhai films.</t>
        </is>
      </c>
      <c r="N114" s="19" t="inlineStr">
        <is>
          <t>One of the most commercially successful production houses in Hindi cinema, and the home of the Munna Bhai and 3 Idiots films that reshaped mainstream comedy in the 2000s.</t>
        </is>
      </c>
      <c r="O114" s="19" t="inlineStr">
        <is>
          <t>Three films, all of them made under this banner with Chopra himself producing: Parineeta (2005), where Bachchan narrates; Eklavya: The Royal Guard (2007), the title role; and Wazir (2016), as the chess master Pandit Omkarnath Dhar. The banner's Bachchan films are notably darker and smaller than the Hirani comedies that pay for them.</t>
        </is>
      </c>
      <c r="P114" s="17" t="n">
        <v>3</v>
      </c>
      <c r="Q114" s="5" t="inlineStr">
        <is>
          <t>FILM-169; FILM-183; FILM-226</t>
        </is>
      </c>
      <c r="R114" s="5" t="inlineStr">
        <is>
          <t>Eklavya: The Royal Guard (2007), the banner's one full Bachchan star vehicle.</t>
        </is>
      </c>
      <c r="S114" s="5" t="inlineStr">
        <is>
          <t>Vinod Chopra Films has been Vidhu Vinod Chopra's vehicle since 1985 and operates on two tracks: the films he directs himself, and the much larger commercial successes he produces for others, above all Rajkumar Hirani. Munna Bhai M.B.B.S., Lage Raho Munna Bhai, 3 Idiots, PK and Sanju made the banner one of the most profitable in the industry, while Chopra's own Parinda, Mission Kashmir and 12th Fail gave it critical standing. Its three Bachchan films belong to the director's side of that split rather than the comedy side. Eklavya put him at the centre of a slow, formal palace drama; Wazir cast him as a disabled chess master in a revenge thriller; and Parineeta used only his voice. None was a major commercial success, and together they show the banner treating Bachchan as a character actor rather than as a box-office guarantee.</t>
        </is>
      </c>
      <c r="T114" s="5" t="inlineStr">
        <is>
          <t>SOURCE-689; SOURCE-687</t>
        </is>
      </c>
      <c r="U114" s="5" t="inlineStr">
        <is>
          <t>Medium</t>
        </is>
      </c>
    </row>
    <row r="115" ht="169" customHeight="1">
      <c r="A115" s="15" t="inlineStr">
        <is>
          <t>PERSON-114</t>
        </is>
      </c>
      <c r="B115" s="5" t="inlineStr">
        <is>
          <t>Yash Johar</t>
        </is>
      </c>
      <c r="C115" s="5" t="inlineStr">
        <is>
          <t>Producer</t>
        </is>
      </c>
      <c r="D115" s="17" t="n">
        <v>1929</v>
      </c>
      <c r="E115" s="17" t="n">
        <v>2004</v>
      </c>
      <c r="F115" s="5" t="inlineStr">
        <is>
          <t>1952–2004</t>
        </is>
      </c>
      <c r="G115" s="5" t="inlineStr">
        <is>
          <t>Hindi cinema</t>
        </is>
      </c>
      <c r="H115" s="5" t="inlineStr">
        <is>
          <t>Born 6 September 1929 in Amritsar, Punjab, and died 26 June 2004 in Mumbai. He worked in the industry from 1952 and founded Dharma Productions, whose films were known for lavish sets, foreign locations and an emphasis on Indian tradition and family values. He was the father of the director Karan Johar, who took over the banner.</t>
        </is>
      </c>
      <c r="I115" s="5" t="inlineStr">
        <is>
          <t>He entered the industry in 1952 and founded Dharma Productions in 1976, whose first release was Dostana (1980).</t>
        </is>
      </c>
      <c r="J115" s="5" t="inlineStr">
        <is>
          <t>Dostana (1980); Duniya (1984); Agneepath (1990); Gumrah (1993); Duplicate (1998); Kuch Kuch Hota Hai (1998); Kabhi Khushi Kabhie Gham... (2001); Kal Ho Naa Ho (2003)</t>
        </is>
      </c>
      <c r="K115" s="19" t="inlineStr">
        <is>
          <t>The family as the organising unit of the story; wealth and display; tradition set against modernity, often across the Indian diaspora.</t>
        </is>
      </c>
      <c r="L115" s="19" t="inlineStr">
        <is>
          <t>A producer of large, expensively mounted star vehicles; under his son the banner became synonymous with the glossy diaspora family film, a direction Yash Johar's own later productions had already set.</t>
        </is>
      </c>
      <c r="M115" s="5" t="n"/>
      <c r="N115" s="19" t="inlineStr">
        <is>
          <t>Founder of Dharma Productions, one of the two or three most influential production houses in modern Hindi cinema, and the producer of Agneepath, a film whose reputation grew far beyond its initial reception.</t>
        </is>
      </c>
      <c r="O115" s="19" t="inlineStr">
        <is>
          <t>Three films across two decades and two phases of Bachchan's career. Dostana (1980) cast him as CID Inspector Vijay Verma opposite Shatrughan Sinha; Agneepath (1990) gave him Vijay Deenanath Chauhan, the gravel-voiced role that is among his most admired performances of the period; and Kabhi Khushi Kabhie Gham... (2001) placed him as the patriarch Yashvardhan Raichand in Karan Johar's ensemble, one of the films that defined his late-career move into father roles.</t>
        </is>
      </c>
      <c r="P115" s="17" t="n">
        <v>3</v>
      </c>
      <c r="Q115" s="5" t="inlineStr">
        <is>
          <t>FILM-071; FILM-116; FILM-144</t>
        </is>
      </c>
      <c r="R115" s="5" t="inlineStr">
        <is>
          <t>Agneepath (1990), the performance most closely identified with the collaboration and the film that has outlasted the rest of the banner's output from that decade.</t>
        </is>
      </c>
      <c r="S115" s="5" t="inlineStr">
        <is>
          <t>Yash Johar spent nearly thirty years in the industry before Dharma Productions found its defining voice, and much of that time was difficult: the banner's 1980s films were not consistently successful, and Agneepath, now regarded as a landmark, underperformed on release. Its reputation came later, largely on the strength of Bachchan's performance as Vijay Deenanath Chauhan and the altered voice he adopted for it. The company's fortunes changed when his son Karan Johar began directing for it in 1998, and Kabhi Khushi Kabhie Gham... in 2001 brought father and son's interests together with Bachchan at the head of an all-star family. Yash Johar died in June 2004, shortly after Kal Ho Naa Ho, leaving a banner that has since become one of the largest in the industry.</t>
        </is>
      </c>
      <c r="T115" s="5" t="inlineStr">
        <is>
          <t>SOURCE-690</t>
        </is>
      </c>
      <c r="U115" s="5" t="inlineStr">
        <is>
          <t>High</t>
        </is>
      </c>
    </row>
    <row r="116" ht="154" customHeight="1">
      <c r="A116" s="15" t="inlineStr">
        <is>
          <t>PERSON-115</t>
        </is>
      </c>
      <c r="B116" s="5" t="inlineStr">
        <is>
          <t>Yo Yo Honey Singh</t>
        </is>
      </c>
      <c r="C116" s="5" t="inlineStr">
        <is>
          <t>Song composer</t>
        </is>
      </c>
      <c r="D116" s="17" t="n">
        <v>1983</v>
      </c>
      <c r="E116" s="18" t="n"/>
      <c r="F116" s="5" t="inlineStr">
        <is>
          <t>2003–present</t>
        </is>
      </c>
      <c r="G116" s="5" t="inlineStr">
        <is>
          <t>Punjabi and Hindi popular music; Hindi cinema</t>
        </is>
      </c>
      <c r="H116" s="5" t="inlineStr">
        <is>
          <t>Born Hirdesh Singh on 15 March 1983 in Delhi. He began in 2003 as a hip-hop producer working as a session and recording artist in the underground scene, and broke through with his debut studio album International Villager. He is a singer, music producer, rapper and occasional actor, and has recorded for T-Series, Zee Music Company and Speed Records.</t>
        </is>
      </c>
      <c r="I116" s="5" t="inlineStr">
        <is>
          <t>International Villager (2011) as an album; his Hindi film songs followed from about 2012.</t>
        </is>
      </c>
      <c r="J116" s="5" t="inlineStr">
        <is>
          <t>International Villager (2011); the film songs 'Angreji Beat', 'Lungi Dance', 'Blue Eyes', 'Party All Night' from Boss (2013), and soundtrack contributions to Bhoothnath Returns (2014) and Ki &amp; Ka (2016)</t>
        </is>
      </c>
      <c r="K116" s="19" t="inlineStr">
        <is>
          <t>Party and club material built on Punjabi rap and heavy programmed beats; conspicuous consumption as subject matter; the item song reconceived as a standalone chart single.</t>
        </is>
      </c>
      <c r="L116" s="19" t="inlineStr">
        <is>
          <t>Producer-led rather than composer-led in the traditional film sense: tracks are built in the studio around a rapped hook and released as singles that carry the film's marketing.</t>
        </is>
      </c>
      <c r="M116" s="5" t="inlineStr">
        <is>
          <t>PTC Punjabi Best Music Director awards in 2010, 2011 and 2012, BritAsia TV Best International Act (2012), UK Asian Music Award for Best International Album (2012) and PTC Punjabi Film Awards for music direction.</t>
        </is>
      </c>
      <c r="N116" s="19" t="inlineStr">
        <is>
          <t>The figure who brought Punjabi hip-hop into the centre of Hindi film music in the early 2010s and changed how film songs were marketed, though his lyrics have drawn sustained criticism recorded in a controversies section of his own article.</t>
        </is>
      </c>
      <c r="O116" s="19" t="inlineStr">
        <is>
          <t>Three films in four years, none of them a conventional composer-star relationship. He wrote songs for Boss (2013), where Bachchan is only the narrator; for Bhoothnath Returns (2014), sharing the soundtrack with Ram Sampath, in which Bachchan's ghost stands for election; and for Ki &amp; Ka (2016), where Bachchan appears as himself. The films use him for a marketable single rather than for a score.</t>
        </is>
      </c>
      <c r="P116" s="17" t="n">
        <v>3</v>
      </c>
      <c r="Q116" s="5" t="inlineStr">
        <is>
          <t>FILM-217; FILM-220; FILM-227</t>
        </is>
      </c>
      <c r="R116" s="5" t="inlineStr">
        <is>
          <t>Bhoothnath Returns (2014), the only one of the three in which Bachchan plays a full role.</t>
        </is>
      </c>
      <c r="S116" s="5" t="inlineStr">
        <is>
          <t>Honey Singh came out of the Delhi underground rap scene and by 2012 was the most commercially valuable name in Indian popular music, a position built on club singles rather than on film composition in the older sense. Producers hired him to supply one track that would carry a film's promotion, which is precisely the pattern in all three of his Bachchan films: Boss, Bhoothnath Returns and Ki &amp; Ka. In two of them Bachchan is not even playing a character. The arrangement says more about how Hindi film music was sold in the mid-2010s than about any creative partnership. His article records both a long list of awards from the Punjabi music industry and a substantial controversies section concerning the content of his lyrics.</t>
        </is>
      </c>
      <c r="T116" s="5" t="inlineStr">
        <is>
          <t>SOURCE-691</t>
        </is>
      </c>
      <c r="U116" s="5" t="inlineStr">
        <is>
          <t>Medium</t>
        </is>
      </c>
    </row>
    <row r="117" ht="184" customHeight="1">
      <c r="A117" s="15" t="inlineStr">
        <is>
          <t>PERSON-116</t>
        </is>
      </c>
      <c r="B117" s="5" t="inlineStr">
        <is>
          <t>Yunus Sajawal</t>
        </is>
      </c>
      <c r="C117" s="5" t="inlineStr">
        <is>
          <t>Writer</t>
        </is>
      </c>
      <c r="D117" s="18" t="n"/>
      <c r="E117" s="18" t="n"/>
      <c r="F117" s="5" t="n"/>
      <c r="G117" s="5" t="inlineStr">
        <is>
          <t>Hindi cinema</t>
        </is>
      </c>
      <c r="H117" s="5" t="inlineStr">
        <is>
          <t>An Indian screenwriter and occasional director who has written scenes for close to fifty Hindi films over nearly three decades. His writing debut was Shatranj (1993) and he directed Benny and Babloo (2010). He is most closely associated with the director Rohit Shetty, for whom he has written repeatedly. He has no Wikipedia article.</t>
        </is>
      </c>
      <c r="I117" s="5" t="inlineStr">
        <is>
          <t>Shatranj (1993).</t>
        </is>
      </c>
      <c r="J117" s="5" t="inlineStr">
        <is>
          <t>Partner (2007); Golmaal Returns (2008); Singham (2011); Bol Bachchan (2012); Chennai Express (2013); Dilwale (2015); Golmaal Again (2017); Simmba (2018); Sooryavanshi (2021)</t>
        </is>
      </c>
      <c r="K117" s="19" t="inlineStr">
        <is>
          <t>Broad ensemble comedy and mistaken identity; the mass-market police action film; remakes and adaptations of southern Indian hits.</t>
        </is>
      </c>
      <c r="L117" s="19" t="inlineStr">
        <is>
          <t>A screenplay and situation writer working inside established commercial formulas, frequently paired with separate dialogue writers such as Sajid–Farhad.</t>
        </is>
      </c>
      <c r="M117" s="5" t="n"/>
      <c r="N117" s="19" t="inlineStr">
        <is>
          <t>One of the principal writers of the Rohit Shetty comedy and cop cycle, among the most commercially successful strands of Hindi cinema in the 2010s.</t>
        </is>
      </c>
      <c r="O117" s="19" t="inlineStr">
        <is>
          <t>Three films, and in none of them does Bachchan play a conventional role. Sajawal wrote the story and screenplay of Hero Hindustani (1998), where Bachchan is the narrator; the story and screenplay of God Tussi Great Ho (2008), in which Bachchan plays God in a supporting part; and the screenplay of Bol Bachchan (2012), where he appears as himself. The Hero Hindustani and God Tussi Great Ho credits come from those films' own Wikipedia infoboxes rather than from any profile of him.</t>
        </is>
      </c>
      <c r="P117" s="17" t="n">
        <v>3</v>
      </c>
      <c r="Q117" s="5" t="inlineStr">
        <is>
          <t>FILM-133; FILM-197; FILM-212</t>
        </is>
      </c>
      <c r="R117" s="5" t="inlineStr">
        <is>
          <t>God Tussi Great Ho (2008), the only one of the three in which Bachchan plays a written character.</t>
        </is>
      </c>
      <c r="S117" s="5" t="inlineStr">
        <is>
          <t>Yunus Sajawal has spent three decades supplying screenplays to the commercial centre of the Hindi industry, most visibly for Rohit Shetty, whose Golmaal, Singham and Simmba films he helped shape. His work is structural: he is credited with story and screenplay while dialogue is usually written by others. The three Bachchan credits are unusual in that each uses the actor at a remove from the plot — as an unseen narrator in Hero Hindustani, as God intervening in a mortal's life in God Tussi Great Ho, and as himself in Bol Bachchan. He has no Wikipedia article, and the blue link to his name in the Bol Bachchan wikitext is a redlink; no birth year could be located, so the entry is graded Low. Hero Hindustani was directed by Aziz Sejawal, a similar surname, but no source consulted here establishes a relationship between them.</t>
        </is>
      </c>
      <c r="T117" s="5" t="inlineStr">
        <is>
          <t>SOURCE-710</t>
        </is>
      </c>
      <c r="U117" s="5" t="inlineStr">
        <is>
          <t>Low</t>
        </is>
      </c>
    </row>
    <row r="118" ht="154" customHeight="1">
      <c r="A118" s="15" t="inlineStr">
        <is>
          <t>PERSON-117</t>
        </is>
      </c>
      <c r="B118" s="5" t="inlineStr">
        <is>
          <t>A. Poornachandra Rao</t>
        </is>
      </c>
      <c r="C118" s="5" t="inlineStr">
        <is>
          <t>Producer</t>
        </is>
      </c>
      <c r="D118" s="17" t="n">
        <v>1936</v>
      </c>
      <c r="E118" s="18" t="n"/>
      <c r="F118" s="5" t="n"/>
      <c r="G118" s="5" t="inlineStr">
        <is>
          <t>Telugu cinema; Hindi cinema</t>
        </is>
      </c>
      <c r="H118" s="5" t="inlineStr">
        <is>
          <t>Atluri Poornachandra Rao, born 15 February 1936 in Chowtapalli village, Krishna district, Andhra Pradesh, is a film producer and a communist leader. His article states that he produced 87 films in nine languages between the 1960s and 2020, working predominantly in Telugu and Hindi.</t>
        </is>
      </c>
      <c r="I118" s="5" t="inlineStr">
        <is>
          <t>His production career begins in the 1960s; Aadabaduchu (1967) is among the earliest films named.</t>
        </is>
      </c>
      <c r="J118" s="5" t="inlineStr">
        <is>
          <t>Aadabaduchu (1967); Mathrudevata (1969); Sthree (1972); Andhaa Kaanoon (1983); Aakhree Raasta (1986)</t>
        </is>
      </c>
      <c r="K118" s="19" t="inlineStr">
        <is>
          <t>Family and social melodrama in Telugu, and Hindi productions built on southern material and southern directors.</t>
        </is>
      </c>
      <c r="L118" s="19" t="inlineStr">
        <is>
          <t>A prolific multi-language producer who moved successful southern properties into Hindi rather than developing Hindi originals.</t>
        </is>
      </c>
      <c r="M118" s="5" t="n"/>
      <c r="N118" s="19" t="inlineStr">
        <is>
          <t>A substantial figure in the postwar Telugu industry, and one of the southern producers who in the 1980s brought southern directors and remakes into mainstream Hindi cinema with major stars.</t>
        </is>
      </c>
      <c r="O118" s="19" t="inlineStr">
        <is>
          <t>Two films, both Hindi productions directed by the Tamil and Telugu director T. Rama Rao and both among Bachchan's biggest commercial successes of the 1980s. Andhaa Kaanoon (1983) uses him in an extended special appearance as Jan Nissar Akhtar Khan alongside Rajinikanth's lead, a pairing of the two biggest stars of the Hindi and Tamil industries. Aakhree Raasta (1986) gives him a full double role as David D'Costa and his son.</t>
        </is>
      </c>
      <c r="P118" s="17" t="n">
        <v>2</v>
      </c>
      <c r="Q118" s="5" t="inlineStr">
        <is>
          <t>FILM-091; FILM-104</t>
        </is>
      </c>
      <c r="R118" s="5" t="inlineStr">
        <is>
          <t>Aakhree Raasta (1986), the film that gave Bachchan a double role and a full lead rather than a guest turn.</t>
        </is>
      </c>
      <c r="S118" s="5" t="inlineStr">
        <is>
          <t>Atluri Poornachandra Rao belongs to the generation of Telugu producers who built large filmographies across several languages, and his own article credits him with 87 films in nine. His two Bachchan productions come from the period when southern studios and directors were reshaping mainstream Hindi cinema, importing proven scripts, faster shooting schedules and their own directors. Andhaa Kaanoon in 1983 is remembered as much for putting Bachchan and Rajinikanth on screen together as for its own plot, and Aakhree Raasta three years later gave Bachchan one of the double roles he specialised in during that decade. Rao is also a communist political figure, an unusual combination with commercial film production that his article records but does not elaborate. The article is a short one, so the entry is graded Medium.</t>
        </is>
      </c>
      <c r="T118" s="5" t="inlineStr">
        <is>
          <t>SOURCE-692</t>
        </is>
      </c>
      <c r="U118" s="5" t="inlineStr">
        <is>
          <t>Medium</t>
        </is>
      </c>
    </row>
    <row r="119" ht="199" customHeight="1">
      <c r="A119" s="15" t="inlineStr">
        <is>
          <t>PERSON-118</t>
        </is>
      </c>
      <c r="B119" s="5" t="inlineStr">
        <is>
          <t>Aatish Kapadia</t>
        </is>
      </c>
      <c r="C119" s="5" t="inlineStr">
        <is>
          <t>Writer</t>
        </is>
      </c>
      <c r="D119" s="18" t="n"/>
      <c r="E119" s="18" t="n"/>
      <c r="F119" s="5" t="n"/>
      <c r="G119" s="5" t="inlineStr">
        <is>
          <t>Hindi and Gujarati television, cinema and theatre</t>
        </is>
      </c>
      <c r="H119" s="5" t="inlineStr">
        <is>
          <t>A writer and director with more than two decades in entertainment, and the creative head of Hats Off Productions, the banner he runs with the producer J. D. Majethia, which completed twenty years in September 2022. He works across television, film, theatre and streaming, and is best known for television comedy.</t>
        </is>
      </c>
      <c r="I119" s="5" t="inlineStr">
        <is>
          <t>His reputation was made on television with Khichdi (2002).</t>
        </is>
      </c>
      <c r="J119" s="5" t="inlineStr">
        <is>
          <t>Khichdi (2002 television series and its franchise); Sarabhai vs Sarabhai; Instant Khichdi; Aankhen (2002); Waqt: The Race Against Time (2005); Khichdi: The Movie (2010); Khichdi 2: Mission Paanthukistan (2023); Wagle Ki Duniya – Nayi Peedhi Naye Kissey</t>
        </is>
      </c>
      <c r="K119" s="19" t="inlineStr">
        <is>
          <t>Family comedy built on eccentric domestic ensembles; Gujarati middle-class life; farce grounded in recognisable household relationships.</t>
        </is>
      </c>
      <c r="L119" s="19" t="inlineStr">
        <is>
          <t>A comedy writer whose humour comes from character rather than situation. He says 'Much of my writing is influenced by the women around me and how they make their way through every situation with a lot of humour', argues that comedy has no gender basis, and deliberately avoids playing to Gujarati stereotypes because his characters already carry authentic cultural nuance.</t>
        </is>
      </c>
      <c r="M119" s="5" t="inlineStr">
        <is>
          <t>Sitcom Writer of the Year at the Indian Telly Awards in 2004 for Khichdi.</t>
        </is>
      </c>
      <c r="N119" s="19" t="inlineStr">
        <is>
          <t>One of the defining writers of Indian television comedy, whose Khichdi and Sarabhai vs Sarabhai remain the benchmark sitcoms of the 2000s and have outlived most of the cinema of the same period.</t>
        </is>
      </c>
      <c r="O119" s="19" t="inlineStr">
        <is>
          <t>Two films, both directed by Vipul Amrutlal Shah and both giving Bachchan a substantial role against type. He wrote Aankhen (2002), in which Bachchan plays Vijay Singh Rajput, a sacked bank manager who trains three blind men to rob his former employer — one of the very few outright antagonist roles of his career. He then wrote the story, screenplay and dialogue of Waqt: The Race Against Time (2005), adapting his own Gujarati play Awajo Vahala Phari Malishu, in which Bachchan's dying father drives his idle son towards independence.</t>
        </is>
      </c>
      <c r="P119" s="17" t="n">
        <v>2</v>
      </c>
      <c r="Q119" s="5" t="inlineStr">
        <is>
          <t>FILM-145; FILM-167</t>
        </is>
      </c>
      <c r="R119" s="5" t="inlineStr">
        <is>
          <t>Waqt: The Race Against Time (2005), adapted from his own play and built around the father-son relationship that became a staple of Bachchan's late career.</t>
        </is>
      </c>
      <c r="S119" s="5" t="inlineStr">
        <is>
          <t>Aatish Kapadia is principally a television writer, and Khichdi and Sarabhai vs Sarabhai are among the few Indian sitcoms of their era still widely watched. His cinema work is sparse but consequential for this filmography: two Vipul Shah films in three years that cast Bachchan as a villain and then as a dying father. Waqt is adapted from a Gujarati play he had written himself, which explains its theatrical structure and its concentration on two characters in a house. His interviews place the source of his comedy in the women around him and in a refusal of the broad Gujarati caricature common elsewhere. The Free Press Journal interview used here makes no mention of his film work, so the Aankhen and Waqt credits rest on those films' own Wikipedia articles, and the entry is graded Medium.</t>
        </is>
      </c>
      <c r="T119" s="5" t="inlineStr">
        <is>
          <t>SOURCE-711</t>
        </is>
      </c>
      <c r="U119" s="5" t="inlineStr">
        <is>
          <t>Medium</t>
        </is>
      </c>
    </row>
    <row r="120" ht="124" customHeight="1">
      <c r="A120" s="15" t="inlineStr">
        <is>
          <t>PERSON-119</t>
        </is>
      </c>
      <c r="B120" s="5" t="inlineStr">
        <is>
          <t>Abhijat Joshi</t>
        </is>
      </c>
      <c r="C120" s="5" t="inlineStr">
        <is>
          <t>Writer; Producer</t>
        </is>
      </c>
      <c r="D120" s="17" t="n">
        <v>1969</v>
      </c>
      <c r="E120" s="18" t="n"/>
      <c r="F120" s="5" t="inlineStr">
        <is>
          <t>1990s–present</t>
        </is>
      </c>
      <c r="G120" s="5" t="inlineStr">
        <is>
          <t>Hindi cinema; academia</t>
        </is>
      </c>
      <c r="H120" s="5" t="inlineStr">
        <is>
          <t>Born 1 December 1969 in Ahmedabad, Gujarat. A screenwriter, director, producer and editor who has been a professor of English at Otterbein University in Westerville, Ohio, since 2003, writing his films from the United States. He is closely associated with Vinod Chopra Productions and the director Rajkumar Hirani.</t>
        </is>
      </c>
      <c r="I120" s="5" t="inlineStr">
        <is>
          <t>His breakthrough was Lage Raho Munna Bhai (2006).</t>
        </is>
      </c>
      <c r="J120" s="5" t="inlineStr">
        <is>
          <t>Lage Raho Munna Bhai (2006); 3 Idiots (2009); PK (2014); Sanju (2018); Eklavya: The Royal Guard (2007); Wazir (2016)</t>
        </is>
      </c>
      <c r="K120" s="19" t="inlineStr">
        <is>
          <t>Gandhian ethics tested in the modern world; institutional rigidity, particularly in education and religion; comedy used to carry a moral argument.</t>
        </is>
      </c>
      <c r="L120" s="19" t="inlineStr">
        <is>
          <t>A structural collaborator who works with Hirani over long development periods, building screenplays that state an argument through comic set pieces rather than speeches.</t>
        </is>
      </c>
      <c r="M120" s="5" t="inlineStr">
        <is>
          <t>National Film Award for Best Screenplay and Filmfare Awards for Best Story and Best Dialogue for Lage Raho Munna Bhai; further Filmfare Awards for Best Story, Screenplay and Dialogue for 3 Idiots, and Best Screenplay and Dialogue for PK.</t>
        </is>
      </c>
      <c r="N120" s="19" t="inlineStr">
        <is>
          <t>Co-author of the most commercially successful and socially influential Hindi comedies of the 2000s and 2010s, whose 'Gandhigiri' coinage in Lage Raho Munna Bhai entered common usage.</t>
        </is>
      </c>
      <c r="O120" s="19" t="inlineStr">
        <is>
          <t>Two films, both made under the Vinod Chopra banner and both far from the Hirani comedies he is known for. He produced and co-wrote Eklavya: The Royal Guard (2007), in which Bachchan plays the ageing bodyguard of the title, and co-wrote Wazir (2016), where Bachchan is the wheelchair-using chess master Pandit Omkarnath Dhar.</t>
        </is>
      </c>
      <c r="P120" s="17" t="n">
        <v>2</v>
      </c>
      <c r="Q120" s="5" t="inlineStr">
        <is>
          <t>FILM-183; FILM-226</t>
        </is>
      </c>
      <c r="R120" s="5" t="inlineStr">
        <is>
          <t>Eklavya: The Royal Guard (2007), the film in which Bachchan holds the title role and Joshi shared both the writing and the production.</t>
        </is>
      </c>
      <c r="S120" s="5" t="inlineStr">
        <is>
          <t>Abhijat Joshi writes from Ohio, where he has taught English since 2003, and his partnership with Rajkumar Hirani has produced the most widely seen socially argumentative comedies in modern Hindi cinema: Lage Raho Munna Bhai, which put Gandhian ethics into mainstream circulation, 3 Idiots on the cruelty of the education system, and PK on organised religion. His two Bachchan films sit outside that line entirely. Both were made for Vidhu Vinod Chopra, and both are sombre: Eklavya a formal drama of duty and failing sight in a decaying princely house, Wazir a revenge thriller structured around chess. Neither had the success of the Hirani films, but Eklavya gave Bachchan a title role written to be played almost entirely in stillness.</t>
        </is>
      </c>
      <c r="T120" s="5" t="inlineStr">
        <is>
          <t>SOURCE-693; SOURCE-687</t>
        </is>
      </c>
      <c r="U120" s="5" t="inlineStr">
        <is>
          <t>High</t>
        </is>
      </c>
    </row>
    <row r="121" ht="199" customHeight="1">
      <c r="A121" s="15" t="inlineStr">
        <is>
          <t>PERSON-120</t>
        </is>
      </c>
      <c r="B121" s="5" t="inlineStr">
        <is>
          <t>Achala Nagar</t>
        </is>
      </c>
      <c r="C121" s="5" t="inlineStr">
        <is>
          <t>Writer</t>
        </is>
      </c>
      <c r="D121" s="17" t="n">
        <v>1939</v>
      </c>
      <c r="E121" s="18" t="n"/>
      <c r="F121" s="5" t="n"/>
      <c r="G121" s="5" t="inlineStr">
        <is>
          <t>Hindi cinema</t>
        </is>
      </c>
      <c r="H121" s="5" t="inlineStr">
        <is>
          <t>An Indian writer, born 2 December 1939 according to database profiles, who worked principally for B. R. Chopra. She first wrote for him on Nikaah (1982) and went on to write dialogue for a series of successful films through the 1980s and 1990s. She has no Wikipedia article.</t>
        </is>
      </c>
      <c r="I121" s="5" t="inlineStr">
        <is>
          <t>Nikaah (1982), her first film for B. R. Chopra.</t>
        </is>
      </c>
      <c r="J121" s="5" t="inlineStr">
        <is>
          <t>Nikaah (1982); Aakhir Kyon? (1985); Nagina (1986); Eeshwar (1989); Sailaab (1990); Afsana Dilwalon Ka (2001); Baghban (2003); Baabul (2006)</t>
        </is>
      </c>
      <c r="K121" s="19" t="inlineStr">
        <is>
          <t>Women's position within marriage and family law; the social consequences of divorce, remarriage and widowhood; the neglect of parents by adult children.</t>
        </is>
      </c>
      <c r="L121" s="19" t="inlineStr">
        <is>
          <t>A dialogue and story writer working in the B. R. Chopra tradition of the social-issue melodrama, in which a domestic situation is used to argue a public question.</t>
        </is>
      </c>
      <c r="M121" s="5" t="n"/>
      <c r="N121" s="19" t="inlineStr">
        <is>
          <t>One of the few women writing dialogue at the commercial centre of Hindi cinema in the 1980s, and the writer of Nikaah, the most prominent mainstream Hindi film about Muslim divorce law.</t>
        </is>
      </c>
      <c r="O121" s="19" t="inlineStr">
        <is>
          <t>Two films, both B. R. Chopra family dramas in which Bachchan plays an abandoned father. She was brought in to help B. R. Chopra write the story, screenplay and dialogue of Baghban (2003), in which Raj Malhotra and his wife Pooja are separated and parcelled out between their ungrateful sons; the film was a major commercial success and one of the defining works of Bachchan's late career. She then wrote Baabul (2006), where he plays Balraj Kapoor, a father-in-law who fights to have his widowed daughter-in-law remarry.</t>
        </is>
      </c>
      <c r="P121" s="17" t="n">
        <v>2</v>
      </c>
      <c r="Q121" s="5" t="inlineStr">
        <is>
          <t>FILM-153; FILM-181</t>
        </is>
      </c>
      <c r="R121" s="5" t="inlineStr">
        <is>
          <t>Baghban (2003), the larger success of the two and the film that established Bachchan's late-career patriarch persona.</t>
        </is>
      </c>
      <c r="S121" s="5" t="inlineStr">
        <is>
          <t>Achala Nagar spent her career writing for B. R. Chopra, beginning with Nikaah in 1982, a film about triple talaq and remarriage that was unusually direct for mainstream Hindi cinema, and continuing through Aakhir Kyon?, Nagina, Eeshwar and Sailaab. Her two Bachchan films come at the end of that association and share a single preoccupation: the obligations adult children owe their parents. Baghban made that argument as melodrama and found an enormous audience; Baabul reversed the frame, with the father-in-law arguing for a young widow's right to remarry against his own community. She shared Baghban's writing with Shafiq Ansari, who appears separately as PERSON-104. She has no Wikipedia article and the birth date comes from an uncorroborated database profile, so the entry is graded Low.</t>
        </is>
      </c>
      <c r="T121" s="5" t="inlineStr">
        <is>
          <t>SOURCE-712</t>
        </is>
      </c>
      <c r="U121" s="5" t="inlineStr">
        <is>
          <t>Low</t>
        </is>
      </c>
    </row>
    <row r="122" ht="154" customHeight="1">
      <c r="A122" s="15" t="inlineStr">
        <is>
          <t>PERSON-121</t>
        </is>
      </c>
      <c r="B122" s="5" t="inlineStr">
        <is>
          <t>Afzal Khan</t>
        </is>
      </c>
      <c r="C122" s="5" t="inlineStr">
        <is>
          <t>Producer</t>
        </is>
      </c>
      <c r="D122" s="18" t="n"/>
      <c r="E122" s="18" t="n"/>
      <c r="F122" s="5" t="n"/>
      <c r="G122" s="5" t="inlineStr">
        <is>
          <t>Hindi cinema</t>
        </is>
      </c>
      <c r="H122" s="5" t="inlineStr">
        <is>
          <t>An Indian film producer, writer and director active from the early 1990s, with a small filmography of star-led commercial films. He has no Wikipedia article and no biographical record was located; a search summary notes that he is often mistaken for a grandson of the director Mehboob Khan, a claim reported as a rumour rather than a fact.</t>
        </is>
      </c>
      <c r="I122" s="5" t="inlineStr">
        <is>
          <t>Dancer (1991) is the earliest production located.</t>
        </is>
      </c>
      <c r="J122" s="5" t="inlineStr">
        <is>
          <t>Dancer (1991); Mahaanta: The Film (1997); Hum Kisise Kum Nahin (2002); Mehbooba (2008); God Tussi Great Ho (2008)</t>
        </is>
      </c>
      <c r="K122" s="19" t="inlineStr">
        <is>
          <t>Large-cast commercial entertainers assembled around established stars.</t>
        </is>
      </c>
      <c r="L122" s="19" t="n"/>
      <c r="M122" s="5" t="n"/>
      <c r="N122" s="19" t="inlineStr">
        <is>
          <t>A minor producer whose significance here is limited to having financed two late star-ensemble comedies in which Bachchan appears.</t>
        </is>
      </c>
      <c r="O122" s="19" t="inlineStr">
        <is>
          <t>Two films, six years apart, both comedies in which Bachchan is one of several names rather than the lead. He produced Hum Kisise Kum Nahin (2002), directed by David Dhawan, in which Bachchan plays Dr. Avinash Rastogi in an ensemble alongside Sanjay Dutt, Ajay Devgn and Aishwarya Rai; and God Tussi Great Ho (2008), written and directed by Rumi Jaffery, where Bachchan plays God opposite Salman Khan.</t>
        </is>
      </c>
      <c r="P122" s="17" t="n">
        <v>2</v>
      </c>
      <c r="Q122" s="5" t="inlineStr">
        <is>
          <t>FILM-146; FILM-197</t>
        </is>
      </c>
      <c r="R122" s="5" t="inlineStr">
        <is>
          <t>Hum Kisise Kum Nahin (2002), the larger of the two productions and the one with the stronger cast.</t>
        </is>
      </c>
      <c r="S122" s="5" t="inlineStr">
        <is>
          <t>Afzal Khan is documented only through his credits. He produced intermittently from 1991 to 2008, and his two Bachchan films both belong to the comic end of the actor's 2000s work: an ensemble farce loosely modelled on Analyze This, and a fantasy comedy in which Bachchan plays God granting omnipotence to Salman Khan's character for ten days. Neither is a significant film in the actor's career, and neither gives him a lead. Identifying the producer took some care, because the name is a common one: a fetch of 'Afzal Khan (actor)' returns a Pakistani actor and comedian, and the bare title is a disambiguation page listing eleven other people, including a seventeenth-century Bijapuri general and a British member of parliament. None is this producer, and all were discarded. No birth year was located, so the entry is graded Low.</t>
        </is>
      </c>
      <c r="T122" s="5" t="inlineStr">
        <is>
          <t>SOURCE-713</t>
        </is>
      </c>
      <c r="U122" s="5" t="inlineStr">
        <is>
          <t>Low</t>
        </is>
      </c>
    </row>
    <row r="123" ht="184" customHeight="1">
      <c r="A123" s="15" t="inlineStr">
        <is>
          <t>PERSON-122</t>
        </is>
      </c>
      <c r="B123" s="5" t="inlineStr">
        <is>
          <t>Ajay–Atul</t>
        </is>
      </c>
      <c r="C123" s="5" t="inlineStr">
        <is>
          <t>Song composer</t>
        </is>
      </c>
      <c r="D123" s="18" t="n"/>
      <c r="E123" s="18" t="n"/>
      <c r="F123" s="5" t="inlineStr">
        <is>
          <t>2000–present</t>
        </is>
      </c>
      <c r="G123" s="5" t="inlineStr">
        <is>
          <t>Marathi cinema; Hindi cinema</t>
        </is>
      </c>
      <c r="H123" s="5" t="inlineStr">
        <is>
          <t>A composer duo of brothers, Ajay Ashok Gogavale and Atul Ashok Gogavale, from Pune, Maharashtra. They began with the devotional album Vishwa Vinayak, which set traditional Ganpati mantras to symphonic music, and work predominantly in Marathi and Hindi film. They entered the Forbes India Celebrity 100 list in 2015 and reached 22nd place in 2019.</t>
        </is>
      </c>
      <c r="I123" s="5" t="inlineStr">
        <is>
          <t>The album Vishwa Vinayak; their film breakthrough came with Marathi cinema in the 2000s, and Natarang (2010) established them nationally.</t>
        </is>
      </c>
      <c r="J123" s="5" t="inlineStr">
        <is>
          <t>Natarang (2010); Agneepath (2012); Sairat (2016); Dhadak (2018); Tumbbad (2018); Thugs of Hindostan (2018); Jhund (2022)</t>
        </is>
      </c>
      <c r="K123" s="19" t="inlineStr">
        <is>
          <t>Marathi folk forms — lavani, powada — set against full orchestration; devotional material; songs of caste, land and rural life, above all in Sairat.</t>
        </is>
      </c>
      <c r="L123" s="19" t="inlineStr">
        <is>
          <t>Unusually large-scale orchestration for Indian film music, recorded with live players rather than programmed, combined with traditional Maharashtrian vocal idioms; their Sairat score was recorded with a symphony orchestra abroad.</t>
        </is>
      </c>
      <c r="M123" s="5" t="inlineStr">
        <is>
          <t>A National Film Award, four Filmfare Awards Marathi, three Maharashtra State Film Awards, twelve Mirchi Music Awards and two Zee Cine Awards.</t>
        </is>
      </c>
      <c r="N123" s="19" t="inlineStr">
        <is>
          <t>The most significant Marathi film composers of their generation and the pair who carried a regional musical idiom into mainstream Hindi cinema, most influentially through Sairat.</t>
        </is>
      </c>
      <c r="O123" s="19" t="inlineStr">
        <is>
          <t>Two films, both late and both with Bachchan in a leading role. They composed the songs for Thugs of Hindostan (2018), in which he plays the rebel commander Khudabaksh Jhaazi Azaad opposite Aamir Khan, and for Jhund (2022), Nagraj Manjule's film in which he plays Vijay Borade, a retired sports teacher who builds a football team out of slum children. Their article separately records that they worked with Bachchan on Viruddh (2005), a credit not carried in this filmography's composer columns.</t>
        </is>
      </c>
      <c r="P123" s="17" t="n">
        <v>2</v>
      </c>
      <c r="Q123" s="5" t="inlineStr">
        <is>
          <t>FILM-239; FILM-247</t>
        </is>
      </c>
      <c r="R123" s="5" t="inlineStr">
        <is>
          <t>Jhund (2022), where the music is bound up with the film's subject — caste, the slum and the reclaiming of public space — rather than decorating a spectacle.</t>
        </is>
      </c>
      <c r="S123" s="5" t="inlineStr">
        <is>
          <t>Ajay and Atul Gogavale built their reputation in Marathi cinema, where Natarang and then Sairat made them the most important composers working in the language. Sairat's songs, recorded with a full orchestra, became a cultural event in Maharashtra and carried the film's caste tragedy into popular consciousness. Their Hindi work has been more uneven, ranging from the enormous Agneepath and Thugs of Hindostan to the far smaller Jhund. The two Bachchan films are a study in contrast: Thugs is a costly period spectacle that failed commercially, while Jhund, made by the Sairat director Nagraj Manjule, is a quiet film about a teacher and a group of slum children in which Bachchan plays a man with no heroic register at all.</t>
        </is>
      </c>
      <c r="T123" s="5" t="inlineStr">
        <is>
          <t>SOURCE-694</t>
        </is>
      </c>
      <c r="U123" s="5" t="inlineStr">
        <is>
          <t>High</t>
        </is>
      </c>
    </row>
    <row r="124" ht="169" customHeight="1">
      <c r="A124" s="15" t="inlineStr">
        <is>
          <t>PERSON-123</t>
        </is>
      </c>
      <c r="B124" s="5" t="inlineStr">
        <is>
          <t>Akhtar ul-Iman</t>
        </is>
      </c>
      <c r="C124" s="5" t="inlineStr">
        <is>
          <t>Writer</t>
        </is>
      </c>
      <c r="D124" s="17" t="n">
        <v>1915</v>
      </c>
      <c r="E124" s="17" t="n">
        <v>1996</v>
      </c>
      <c r="F124" s="5" t="inlineStr">
        <is>
          <t>1940s–1980s</t>
        </is>
      </c>
      <c r="G124" s="5" t="inlineStr">
        <is>
          <t>Urdu literature; Hindi cinema</t>
        </is>
      </c>
      <c r="H124" s="5" t="inlineStr">
        <is>
          <t>Born 12 November 1915 at Qila Patthargarh, Najibabad, in Bijnor district, and educated at Zakir Husain Delhi College and Aligarh Muslim University. He was a major Urdu poet who exerted a lasting influence on the modern Urdu nazm, and worked in parallel as a screenwriter and dialogue writer in Hindi cinema. He died on 9 March 1996 in Mumbai.</t>
        </is>
      </c>
      <c r="I124" s="5" t="inlineStr">
        <is>
          <t>His literary reputation preceded his film career; in cinema his best-known early work is for B. R. Chopra in the early 1960s.</t>
        </is>
      </c>
      <c r="J124" s="5" t="inlineStr">
        <is>
          <t>As a poet: the collection Yadein. In cinema: Dharmputra (1961); Waqt (1965); Gumrah; Bada Kabutar (1973); Zameer (1975); Daag</t>
        </is>
      </c>
      <c r="K124" s="19" t="inlineStr">
        <is>
          <t>Alienation and the divided self in his poetry; in cinema, family secrets, inheritance and mistaken or concealed identity.</t>
        </is>
      </c>
      <c r="L124" s="19" t="inlineStr">
        <is>
          <t>A poet's ear applied to film dialogue: compressed, formal Urdu lines written for actors rather than for the page, in the B. R. Chopra school of the argued social melodrama.</t>
        </is>
      </c>
      <c r="M124" s="5" t="inlineStr">
        <is>
          <t>Sahitya Akademi Award in Urdu for the poetry collection Yadein (1962); Filmfare Award for Best Dialogue for Dharmputra (1963) and for Waqt (1966).</t>
        </is>
      </c>
      <c r="N124" s="19" t="inlineStr">
        <is>
          <t>One of the central figures of twentieth-century Urdu poetry, and part of the generation of Urdu literary writers — with Kaifi Azmi, Sahir Ludhianvi and Rajinder Singh Bedi — who gave mainstream Hindi cinema its written language.</t>
        </is>
      </c>
      <c r="O124" s="19" t="inlineStr">
        <is>
          <t>Two films, both early and neither a major credit. He wrote Bada Kabutar (1973), in which Bachchan appears briefly as himself, and Zameer (1975), where Bachchan plays Badal Singh, a thief installed in a wealthy household in place of a missing son — a concealed-identity plot of exactly the kind he had written for B. R. Chopra a decade earlier. Both fall in the years when Bachchan was taking whatever work came, immediately before and after Zanjeer made him a star.</t>
        </is>
      </c>
      <c r="P124" s="17" t="n">
        <v>2</v>
      </c>
      <c r="Q124" s="5" t="inlineStr">
        <is>
          <t>FILM-021; FILM-035</t>
        </is>
      </c>
      <c r="R124" s="5" t="inlineStr">
        <is>
          <t>Zameer (1975), the only one of the two in which Bachchan plays a written lead.</t>
        </is>
      </c>
      <c r="S124" s="5" t="inlineStr">
        <is>
          <t>Akhtar ul Iman was a poet first. His Yadein won the Sahitya Akademi Award in 1962 and his nazms are still treated as a turning point in modern Urdu verse, moving the form towards interior monologue and away from formal lyricism. Like most Urdu writers of his generation he supported himself in Bombay cinema, and there he became a dialogue specialist, winning Filmfare awards for Dharmputra and for Waqt, B. R. Chopra's 1965 multi-star melodrama. His two Bachchan credits are late and minor by comparison, and Zameer's plot of a substituted heir belongs recognisably to his earlier work. One inconsistency is recorded rather than resolved: his article's short description gives his dates as 1915–1966, while the article's own text gives 9 March 1996, which is followed here.</t>
        </is>
      </c>
      <c r="T124" s="5" t="inlineStr">
        <is>
          <t>SOURCE-695; SOURCE-026; SOURCE-036</t>
        </is>
      </c>
      <c r="U124" s="5" t="inlineStr">
        <is>
          <t>High</t>
        </is>
      </c>
    </row>
    <row r="125" ht="124" customHeight="1">
      <c r="A125" s="15" t="inlineStr">
        <is>
          <t>PERSON-124</t>
        </is>
      </c>
      <c r="B125" s="5" t="inlineStr">
        <is>
          <t>Anand–Milind</t>
        </is>
      </c>
      <c r="C125" s="5" t="inlineStr">
        <is>
          <t>Song composer</t>
        </is>
      </c>
      <c r="D125" s="18" t="n"/>
      <c r="E125" s="18" t="n"/>
      <c r="F125" s="5" t="inlineStr">
        <is>
          <t>1983–present</t>
        </is>
      </c>
      <c r="G125" s="5" t="inlineStr">
        <is>
          <t>Hindi cinema</t>
        </is>
      </c>
      <c r="H125" s="5" t="inlineStr">
        <is>
          <t>A composer duo of brothers, Anand Srivastava and Milind Srivastava, born in Mumbai to the composer Chitragupt. They have written music for more than two hundred Hindi films since their debut in the mid-1980s.</t>
        </is>
      </c>
      <c r="I125" s="5" t="inlineStr">
        <is>
          <t>Ab Ayega Mazaa (1984); their breakthrough was Qayamat Se Qayamat Tak (1988).</t>
        </is>
      </c>
      <c r="J125" s="5" t="inlineStr">
        <is>
          <t>Qayamat Se Qayamat Tak (1988); Dil (1990); Beta (1992); Bol Radha Bol (1992); Anjaam (1994); Akele Hum Akele Tum (1995); Jalwa (1987); Mrityudata (1997)</t>
        </is>
      </c>
      <c r="K125" s="19" t="inlineStr">
        <is>
          <t>Youth romance of the late 1980s and early 1990s; melodic, keyboard-led song writing built for chart and cassette circulation.</t>
        </is>
      </c>
      <c r="L125" s="19" t="inlineStr">
        <is>
          <t>Tuneful, hook-driven composition in the mainstream idiom of their period, working closely with the playback singers Udit Narayan and Alka Yagnik, whose careers their songs helped establish.</t>
        </is>
      </c>
      <c r="M125" s="5" t="inlineStr">
        <is>
          <t>Filmfare Award for Best Music Director for Qayamat Se Qayamat Tak.</t>
        </is>
      </c>
      <c r="N125" s="19" t="inlineStr">
        <is>
          <t>The composers of Qayamat Se Qayamat Tak, whose soundtrack defined the sound of the romantic teen film that dominated Hindi cinema at the turn of the 1990s.</t>
        </is>
      </c>
      <c r="O125" s="19" t="inlineStr">
        <is>
          <t>Two films, a decade apart and at opposite ends of Bachchan's fortunes. They scored Jalwa (1987), in which he appears only as himself, and Mrityudata (1997), where he plays Dr. Ram Prasad Ghayal in a full lead — the comeback vehicle of his least successful period, when the collapse of his own company had forced him back in front of the camera.</t>
        </is>
      </c>
      <c r="P125" s="17" t="n">
        <v>2</v>
      </c>
      <c r="Q125" s="5" t="inlineStr">
        <is>
          <t>FILM-105; FILM-130</t>
        </is>
      </c>
      <c r="R125" s="5" t="inlineStr">
        <is>
          <t>Mrityudata (1997), the only one of the two in which he plays a character.</t>
        </is>
      </c>
      <c r="S125" s="5" t="inlineStr">
        <is>
          <t>Anand and Milind Srivastava inherited a profession: their father Chitragupt had been a busy composer of the 1950s and 1960s. Their own breakthrough came in 1988 with Qayamat Se Qayamat Tak, whose songs were inseparable from the film's success and which set the template for the young romantic musical of the following decade. They worked at very high volume through the 1990s, with Dil, Beta and Bol Radha Bol among the biggest soundtracks of the period, and have more than two hundred films to their name. Their Bachchan association is slight. Jalwa in 1987 used him only as himself, and Mrityudata a decade later was the film with which he attempted to restart his acting career after his company's failure; neither its music nor the film found an audience. The article is a short one and the entry is graded Medium.</t>
        </is>
      </c>
      <c r="T125" s="5" t="inlineStr">
        <is>
          <t>SOURCE-696; SOURCE-105; SOURCE-130</t>
        </is>
      </c>
      <c r="U125" s="5" t="inlineStr">
        <is>
          <t>Medium</t>
        </is>
      </c>
    </row>
    <row r="126" ht="199" customHeight="1">
      <c r="A126" s="15" t="inlineStr">
        <is>
          <t>PERSON-125</t>
        </is>
      </c>
      <c r="B126" s="5" t="inlineStr">
        <is>
          <t>Anand Pandit Motion Pictures</t>
        </is>
      </c>
      <c r="C126" s="5" t="inlineStr">
        <is>
          <t>Production banner</t>
        </is>
      </c>
      <c r="D126" s="18" t="n"/>
      <c r="E126" s="18" t="n"/>
      <c r="F126" s="5" t="inlineStr">
        <is>
          <t>2015–present</t>
        </is>
      </c>
      <c r="G126" s="5" t="inlineStr">
        <is>
          <t>Hindi cinema; Gujarati cinema</t>
        </is>
      </c>
      <c r="H126" s="5" t="inlineStr">
        <is>
          <t>The production and distribution house of Anand Pandit, an Indian film producer, distributor and real-estate developer born in 1963 who has worked in the industry since about 2000 and founded the banner around 2015. Pandit is also the founder of Lotus Developers, which builds high-end real estate in Mumbai. The company has no separate Wikipedia article; the account here comes from his.</t>
        </is>
      </c>
      <c r="I126" s="5" t="inlineStr">
        <is>
          <t>The banner dates from about 2015; Great Grand Masti (2016) is among its earliest releases.</t>
        </is>
      </c>
      <c r="J126" s="5" t="inlineStr">
        <is>
          <t>Great Grand Masti (2016); Missing (2018); Total Dhamaal (2019); The Big Bull (2021); Chehre (2021); Fakt Mahilao Maate (2022); Thank God (2022)</t>
        </is>
      </c>
      <c r="K126" s="19" t="inlineStr">
        <is>
          <t>Star-led commercial Hindi films across comedy and thriller, alongside an unusual willingness to finance Gujarati-language cinema.</t>
        </is>
      </c>
      <c r="L126" s="19" t="inlineStr">
        <is>
          <t>A financier and distributor's operation rather than a house with a creative signature, spreading risk across genres and languages.</t>
        </is>
      </c>
      <c r="M126" s="5" t="n"/>
      <c r="N126" s="19" t="inlineStr">
        <is>
          <t>One of the production houses that carried Gujarati cinema into the commercial mainstream in the early 2020s, and the banner behind Fakt Mahilao Maate, one of the biggest Gujarati box-office successes.</t>
        </is>
      </c>
      <c r="O126" s="19" t="inlineStr">
        <is>
          <t>Two films in successive years, both late-career and one of them a genuine first. Chehre (2021) cast Bachchan as Advocate Lateef Zaidi in a courtroom thriller opposite Emraan Hashmi. Fakt Mahilao Maate (2022) is his Gujarati-language debut, an extended special appearance as Kanji Parikh, made when he was seventy-nine. Anand Pandit's own article also lists Sarkar 3 among his productions, a Bachchan film whose banner this workbook records differently; the discrepancy is noted rather than resolved, and the frozen roster counts only the two films above.</t>
        </is>
      </c>
      <c r="P126" s="17" t="n">
        <v>2</v>
      </c>
      <c r="Q126" s="5" t="inlineStr">
        <is>
          <t>FILM-246; FILM-250</t>
        </is>
      </c>
      <c r="R126" s="5" t="inlineStr">
        <is>
          <t>Fakt Mahilao Maate (2022), which gave Bachchan his first role in Gujarati.</t>
        </is>
      </c>
      <c r="S126" s="5" t="inlineStr">
        <is>
          <t>Anand Pandit came into film production from distribution and real estate, and his banner has operated since about 2015 as a financier of mainstream Hindi cinema — comedies, thrillers and star vehicles — without cultivating a house style. Its significance in this filmography is disproportionate to its size, because of what the second of its two Bachchan films represents. Fakt Mahilao Maate put him into Gujarati cinema for the first time in a career then approaching sixty years, part of a late pattern of language debuts that also included Tamil with Vettaiyan in 2024. Chehre the year before had been a more conventional proposition, a thriller built on a long courtroom argument of the kind his late career specialised in. The entry is graded Medium because the banner has no article of its own.</t>
        </is>
      </c>
      <c r="T126" s="5" t="inlineStr">
        <is>
          <t>SOURCE-616; SOURCE-247; SOURCE-252</t>
        </is>
      </c>
      <c r="U126" s="5" t="inlineStr">
        <is>
          <t>Medium</t>
        </is>
      </c>
    </row>
    <row r="127" ht="169" customHeight="1">
      <c r="A127" s="15" t="inlineStr">
        <is>
          <t>PERSON-126</t>
        </is>
      </c>
      <c r="B127" s="5" t="inlineStr">
        <is>
          <t>Anil Nagrath</t>
        </is>
      </c>
      <c r="C127" s="5" t="inlineStr">
        <is>
          <t>Writer</t>
        </is>
      </c>
      <c r="D127" s="18" t="n"/>
      <c r="E127" s="18" t="n"/>
      <c r="F127" s="5" t="n"/>
      <c r="G127" s="5" t="inlineStr">
        <is>
          <t>Hindi cinema</t>
        </is>
      </c>
      <c r="H127" s="5" t="inlineStr">
        <is>
          <t>Born in Indore, Madhya Pradesh. After about a decade of senior corporate experience he moved into cinema in 1982, producing Surkhiyaan (1985), which starred Naseeruddin Shah, Suresh Oberoi, Kulbhushan Kharbanda and Moon Moon Sen. He worked as producer and as a dialogue writer. He has no Wikipedia article.</t>
        </is>
      </c>
      <c r="I127" s="5" t="inlineStr">
        <is>
          <t>Surkhiyaan (1985), his first production.</t>
        </is>
      </c>
      <c r="J127" s="5" t="inlineStr">
        <is>
          <t>Surkhiyaan (1985); Mard (1985); Gangaa Jamunaa Saraswati (1988)</t>
        </is>
      </c>
      <c r="K127" s="19" t="inlineStr">
        <is>
          <t>Large-scale commercial melodrama of the mid-1980s, in both the parallel-cinema register of Surkhiyaan and the mass idiom of Manmohan Desai.</t>
        </is>
      </c>
      <c r="L127" s="19" t="inlineStr">
        <is>
          <t>Not separately documented; his surviving credits are as a co-producer and as one of several dialogue writers.</t>
        </is>
      </c>
      <c r="M127" s="5" t="n"/>
      <c r="N127" s="19" t="inlineStr">
        <is>
          <t>A minor figure whose interest here lies in the contrast between his first production, an art-house cast, and the two Desai-school blockbusters that followed.</t>
        </is>
      </c>
      <c r="O127" s="19" t="inlineStr">
        <is>
          <t>Two films, both Bachchan leads of the mid-to-late 1980s. He was a co-producer on Manmohan Desai's Mard (1985), alongside Desai himself and Pammy Varma, in which Bachchan plays Raju Singh; the workbook also records him among that film's writers. On Gangaa Jamunaa Saraswati (1988) he is credited with dialogue alongside Kader Khan and Sohel Don, with Bachchan as Ganga Prasad. The two films bracket the point at which the Desai formula stopped working at the box office.</t>
        </is>
      </c>
      <c r="P127" s="17" t="n">
        <v>2</v>
      </c>
      <c r="Q127" s="5" t="inlineStr">
        <is>
          <t>FILM-103; FILM-111</t>
        </is>
      </c>
      <c r="R127" s="5" t="inlineStr">
        <is>
          <t>Mard (1985), the larger success and the film on which he held both a producing and a writing credit.</t>
        </is>
      </c>
      <c r="S127" s="5" t="inlineStr">
        <is>
          <t>Anil Nagrath's documented career is short and oddly shaped. He came to films in 1982 from a corporate background and produced Surkhiyaan, a film with a cast drawn almost entirely from parallel cinema, then within three years was co-producing Mard for Manmohan Desai, about as far from that register as Hindi cinema went. His third notable credit, the dialogue of Gangaa Jamunaa Saraswati, came in 1988. He has no Wikipedia article and no birth year could be located. One ambiguity is recorded rather than resolved: an Anil Nagrath also appears as an actor in the casts of Ek Rishtaa and Kaamyaab, and the database profile that carries his producing credits lists acting work too, but nothing consulted here establishes whether the producer, the writer and the actor are the same man. The entry is graded Low.</t>
        </is>
      </c>
      <c r="T127" s="5" t="inlineStr">
        <is>
          <t>SOURCE-714; SOURCE-100; SOURCE-108</t>
        </is>
      </c>
      <c r="U127" s="5" t="inlineStr">
        <is>
          <t>Low</t>
        </is>
      </c>
    </row>
    <row r="128" ht="244" customHeight="1">
      <c r="A128" s="15" t="inlineStr">
        <is>
          <t>PERSON-127</t>
        </is>
      </c>
      <c r="B128" s="5" t="inlineStr">
        <is>
          <t>Anil Naidu</t>
        </is>
      </c>
      <c r="C128" s="5" t="inlineStr">
        <is>
          <t>Producer</t>
        </is>
      </c>
      <c r="D128" s="18" t="n"/>
      <c r="E128" s="17" t="n">
        <v>2020</v>
      </c>
      <c r="F128" s="5" t="inlineStr">
        <is>
          <t>1990s–2020</t>
        </is>
      </c>
      <c r="G128" s="5" t="inlineStr">
        <is>
          <t>Hindi cinema; advertising</t>
        </is>
      </c>
      <c r="H128" s="5" t="inlineStr">
        <is>
          <t>An editor turned producer who began as a video editor and advertising filmmaker, made hundreds of commercials and won the National Award for Best Editing. He was a partner of the director R. Balki and the director Gauri Shinde in their banner Hope Productions. He died in Mumbai on 28 October 2020 following a heart attack, in his mid-fifties, survived by his daughter.</t>
        </is>
      </c>
      <c r="I128" s="5" t="inlineStr">
        <is>
          <t>He made his feature debut as an editor on Paa (2009), R. Balki's film.</t>
        </is>
      </c>
      <c r="J128" s="5" t="inlineStr">
        <is>
          <t>As editor: Paa (2009). As producer with Hope Productions: Shamitabh (2015); Ki &amp; Ka (2016); Dear Zindagi (2016); Pad Man (2018); Mission Mangal (2019); Chup: Revenge of the Artist (2022); Ghoomer (2023)</t>
        </is>
      </c>
      <c r="K128" s="19" t="inlineStr">
        <is>
          <t>The mid-budget, concept-driven film made outside the studio system, almost all of it within the Balki–Shinde circle.</t>
        </is>
      </c>
      <c r="L128" s="19" t="inlineStr">
        <is>
          <t>A cutter's producer, working from within the edit and the advertising discipline rather than from finance; his obituary describes him and Balki as 'more than brothers and completely in synch with one another'.</t>
        </is>
      </c>
      <c r="M128" s="5" t="inlineStr">
        <is>
          <t>National Award for Best Editing.</t>
        </is>
      </c>
      <c r="N128" s="19" t="inlineStr">
        <is>
          <t>The operational partner of Hope Productions, the small banner that produced R. Balki's and Gauri Shinde's films through the 2010s, several of them with Bachchan.</t>
        </is>
      </c>
      <c r="O128" s="19" t="inlineStr">
        <is>
          <t>Two films in the frozen roster, Chup: Revenge of the Artist (2022) and Ghoomer (2023), in both of which Bachchan appears as himself — and both of which are credited to Naidu posthumously, since he died in October 2020 and neither film's article carries a note explaining the credit. His actual working relationship with Bachchan began much earlier and elsewhere: he edited Paa (2009), in which Bachchan plays a child with progeria, a function this sheet does not track. His obituary also credits him as co-producer of Shamitabh and Ki And Ka, both Bachchan films, but neither film's Wikipedia infobox lists him among the producers, which is why the roster counts only two films.</t>
        </is>
      </c>
      <c r="P128" s="17" t="n">
        <v>2</v>
      </c>
      <c r="Q128" s="5" t="inlineStr">
        <is>
          <t>FILM-252; FILM-255</t>
        </is>
      </c>
      <c r="R128" s="5" t="inlineStr">
        <is>
          <t>Paa (2009), as editor rather than producer — the film that began his feature career and gave Bachchan one of his most physically transformed roles.</t>
        </is>
      </c>
      <c r="S128" s="5" t="inlineStr">
        <is>
          <t>Anil Naidu spent most of his working life in advertising and the cutting room, winning a National Award for editing and making hundreds of commercials before R. Balki brought him into features on Paa in 2009. He became the third partner in Hope Productions with Balki and Gauri Shinde, and handled the production of Shamitabh, Ki And Ka, Dear Zindagi, Pad Man and Mission Mangal. When he died of a heart attack in October 2020, Shinde said: 'We are gutted, we are gutted, there is no Hope without him. He was not just a producer but a brother, our family.' His name continued to appear in the producer block of Chup in 2022 and Ghoomer in 2023, two years and three years after his death. The entry is graded Medium: the obituary is a fetched trade source, but no birth year is recorded and the credit record around him is inconsistent.</t>
        </is>
      </c>
      <c r="T128" s="5" t="inlineStr">
        <is>
          <t>SOURCE-715; SOURCE-624; SOURCE-253; SOURCE-256</t>
        </is>
      </c>
      <c r="U128" s="5" t="inlineStr">
        <is>
          <t>Medium</t>
        </is>
      </c>
    </row>
    <row r="129" ht="229" customHeight="1">
      <c r="A129" s="15" t="inlineStr">
        <is>
          <t>PERSON-128</t>
        </is>
      </c>
      <c r="B129" s="5" t="inlineStr">
        <is>
          <t>Anjum Rajabali</t>
        </is>
      </c>
      <c r="C129" s="5" t="inlineStr">
        <is>
          <t>Writer</t>
        </is>
      </c>
      <c r="D129" s="17" t="n">
        <v>1958</v>
      </c>
      <c r="E129" s="18" t="n"/>
      <c r="F129" s="5" t="inlineStr">
        <is>
          <t>1994–present</t>
        </is>
      </c>
      <c r="G129" s="5" t="inlineStr">
        <is>
          <t>Hindi cinema; screenwriting education</t>
        </is>
      </c>
      <c r="H129" s="5" t="inlineStr">
        <is>
          <t>Born 7 August 1958 in Talaja, Gujarat. A veteran screenwriter and teacher of screenwriting, and a senior activist of the Screenwriters Association of India, known for lobbying on writers' rights and contracts. He also has occasional acting and producing credits.</t>
        </is>
      </c>
      <c r="I129" s="5" t="inlineStr">
        <is>
          <t>Drohkaal (1994).</t>
        </is>
      </c>
      <c r="J129" s="5" t="inlineStr">
        <is>
          <t>Drohkaal (1994); Ghulam (1998); Pukar (2000); The Legend of Bhagat Singh (2002); Raajneeti (2010); Aarakshan (2011); Satyagraha (2013); Chakravyuh (2012)</t>
        </is>
      </c>
      <c r="K129" s="19" t="inlineStr">
        <is>
          <t>Political power and its machinery; the individual conscience caught inside an institution; caste, reservation and public protest; the moral compromises of activism.</t>
        </is>
      </c>
      <c r="L129" s="19" t="inlineStr">
        <is>
          <t>A structural, research-driven writer who builds screenplays around argued political positions and is unusually explicit about screenwriting as a craft with rules, which he teaches.</t>
        </is>
      </c>
      <c r="M129" s="5" t="n"/>
      <c r="N129" s="19" t="inlineStr">
        <is>
          <t>The leading writer of the Indian political film of the last two decades and the most prominent advocate for screenwriters' professional rights in the industry.</t>
        </is>
      </c>
      <c r="O129" s="19" t="inlineStr">
        <is>
          <t>Two films, both directed by Prakash Jha and both giving Bachchan the role of an ageing idealist confronting a public controversy. In Aarakshan (2011) he plays Dr. Prabhakar Anand, a college principal whose stand on caste-based reservation costs him his position; in Satyagraha (2013) he is Dwarka Anand, a Gandhian schoolteacher whose hunger strike becomes a mass movement. Rajabali is Prakash Jha's principal writer, and the pattern repeats one seen elsewhere in this sheet — K. K. Shukla with Manmohan Desai, Laxmikant Sharma and Satyendra Pal with Prakash Mehra — of a collaborator whose visible career is largely one director's slate.</t>
        </is>
      </c>
      <c r="P129" s="17" t="n">
        <v>2</v>
      </c>
      <c r="Q129" s="5" t="inlineStr">
        <is>
          <t>FILM-206; FILM-216</t>
        </is>
      </c>
      <c r="R129" s="5" t="inlineStr">
        <is>
          <t>Satyagraha (2013), the more substantial of the two roles and one written to carry the film's entire political argument.</t>
        </is>
      </c>
      <c r="S129" s="5" t="inlineStr">
        <is>
          <t>Anjum Rajabali writes political cinema and teaches other people to write. From Drohkaal in 1994 through The Legend of Bhagat Singh, Raajneeti and Chakravyuh, his screenplays have consistently taken a public question — state violence, revolution, electoral power, Maoist insurgency — and dramatised it through characters forced to choose. His two Bachchan films, both for Prakash Jha, are the late-career instances of that method: Aarakshan on caste quotas in education and Satyagraha on anti-corruption protest, each built around an old man of principle whose stand isolates him. Outside writing, Rajabali is among the most active figures in the Screenwriters Association, campaigning on credit, payment and contract terms, and he has taught screenwriting for years to students who have since populated the industry.</t>
        </is>
      </c>
      <c r="T129" s="5" t="inlineStr">
        <is>
          <t>SOURCE-697; SOURCE-206; SOURCE-215</t>
        </is>
      </c>
      <c r="U129" s="5" t="inlineStr">
        <is>
          <t>High</t>
        </is>
      </c>
    </row>
    <row r="130" ht="199" customHeight="1">
      <c r="A130" s="15" t="inlineStr">
        <is>
          <t>PERSON-129</t>
        </is>
      </c>
      <c r="B130" s="5" t="inlineStr">
        <is>
          <t>Anup Rubens</t>
        </is>
      </c>
      <c r="C130" s="5" t="inlineStr">
        <is>
          <t>Background-score composer; Song composer</t>
        </is>
      </c>
      <c r="D130" s="17" t="n">
        <v>1980</v>
      </c>
      <c r="E130" s="18" t="n"/>
      <c r="F130" s="5" t="inlineStr">
        <is>
          <t>2004–present</t>
        </is>
      </c>
      <c r="G130" s="5" t="inlineStr">
        <is>
          <t>Telugu cinema</t>
        </is>
      </c>
      <c r="H130" s="5" t="inlineStr">
        <is>
          <t>Born Enoch Rubens on 18 April 1980 in Hyderabad, then in Andhra Pradesh and now in Telangana. A composer, record producer and singer working predominantly in Telugu cinema, with occasional work in other languages.</t>
        </is>
      </c>
      <c r="I130" s="5" t="inlineStr">
        <is>
          <t>Gowtam SSC (2005).</t>
        </is>
      </c>
      <c r="J130" s="5" t="inlineStr">
        <is>
          <t>Prema Kavali (2011); Ishq (2012); Gunde Jaari Gallanthayyinde (2013); Manam (2014); Gopala Gopala (2015); Temper (2015); Nene Raju Nene Mantri (2017); Drushyam 2 (2021); Bangarraju (2022)</t>
        </is>
      </c>
      <c r="K130" s="19" t="inlineStr">
        <is>
          <t>Telugu romantic drama and family entertainers; melodic songs paired with orchestral scoring.</t>
        </is>
      </c>
      <c r="L130" s="19" t="inlineStr">
        <is>
          <t>Works as both songwriter and background-score composer on the same film, which is standard in Telugu cinema and less so in Hindi, giving his scores a continuity with the song material.</t>
        </is>
      </c>
      <c r="M130" s="5" t="inlineStr">
        <is>
          <t>His article's lead credits him with a Filmfare Award, a Nandi Award, GAMA Awards and a SIIMA Award; the result cells in its own awards table are blank for the Manam nominations, so no specific win for that film is asserted here.</t>
        </is>
      </c>
      <c r="N130" s="19" t="inlineStr">
        <is>
          <t>A leading Telugu film composer of the 2010s, prolific across the industry's mainstream output.</t>
        </is>
      </c>
      <c r="O130" s="19" t="inlineStr">
        <is>
          <t>Two films and two different functions. On Bbuddah... Hoga Terra Baap (2011) he wrote the background score, with the songs composed by Vishal–Shekhar, for a film built entirely around Bachchan as the ageing assassin Vijay Malhotra. On the Telugu film Manam (2014) he composed both the songs and the score; Bachchan appears in a cameo as Pratap Ji, one of his rare Telugu-language appearances, in a film led by three generations of the Akkineni family. His article records that Manam was his second collaboration with that team after Ishq (2012).</t>
        </is>
      </c>
      <c r="P130" s="17" t="n">
        <v>2</v>
      </c>
      <c r="Q130" s="5" t="inlineStr">
        <is>
          <t>FILM-205; FILM-221</t>
        </is>
      </c>
      <c r="R130" s="5" t="inlineStr">
        <is>
          <t>Bbuddah... Hoga Terra Baap (2011), the only one of the two in which Bachchan carries the film, and where the score has to sustain his star entrance.</t>
        </is>
      </c>
      <c r="S130" s="5" t="inlineStr">
        <is>
          <t>Anup Rubens has been one of the busiest composers in Telugu cinema since the early 2010s, working across romance, comedy and thriller, and usually handling both songs and background score. His two Bachchan credits come from opposite industries and opposite ends of the actor's presence in a film. Bbuddah... Hoga Terra Baap was a Hindi vehicle constructed around Bachchan's own iconography, in which Rubens supplied the score while Vishal–Shekhar wrote the songs. Manam, two years later, was a Telugu multi-generational fantasy in which Bachchan appears only briefly, and for which Rubens wrote everything. Manam is also of note in this filmography for predating the claim, made in the article for Sye Raa Narasimha Reddy, that the later film marked Bachchan's Telugu debut — a claim the workbook records as unreliable.</t>
        </is>
      </c>
      <c r="T130" s="5" t="inlineStr">
        <is>
          <t>SOURCE-698; SOURCE-205; SOURCE-221</t>
        </is>
      </c>
      <c r="U130" s="5" t="inlineStr">
        <is>
          <t>Medium</t>
        </is>
      </c>
    </row>
    <row r="131" ht="229" customHeight="1">
      <c r="A131" s="15" t="inlineStr">
        <is>
          <t>PERSON-130</t>
        </is>
      </c>
      <c r="B131" s="5" t="inlineStr">
        <is>
          <t>Anurag Kashyap</t>
        </is>
      </c>
      <c r="C131" s="5" t="inlineStr">
        <is>
          <t>Director; Writer; Producer</t>
        </is>
      </c>
      <c r="D131" s="17" t="n">
        <v>1972</v>
      </c>
      <c r="E131" s="18" t="n"/>
      <c r="F131" s="5" t="inlineStr">
        <is>
          <t>1997–present</t>
        </is>
      </c>
      <c r="G131" s="5" t="inlineStr">
        <is>
          <t>Hindi cinema</t>
        </is>
      </c>
      <c r="H131" s="5" t="inlineStr">
        <is>
          <t>Born Rinku Singh on 10 September 1972 in Gorakhpur, Uttar Pradesh, and educated at Scindia School, Gwalior and Hansraj College, Delhi, where he studied zoology. He broke through as a co-writer of Ram Gopal Varma's Satya (1998); his own directorial debut, Paanch, was never released theatrically because of censorship problems, and Black Friday (2004) was held up for two years pending a court verdict. He co-founded the production house Phantom Films, which was dissolved in 2018.</t>
        </is>
      </c>
      <c r="I131" s="5" t="inlineStr">
        <is>
          <t>As writer, Satya (1998); as director, Black Friday (2004), his first film to reach cinemas.</t>
        </is>
      </c>
      <c r="J131" s="5" t="inlineStr">
        <is>
          <t>Satya (1998, as writer); Black Friday (2004); Dev.D (2009); Gangs of Wasseypur (2012); Ugly (2013); Raman Raghav 2.0 (2016); Manmarziyaan (2018); Sacred Games (2018, series)</t>
        </is>
      </c>
      <c r="K131" s="19" t="inlineStr">
        <is>
          <t>Crime, revenge and cyclical violence; addiction and self-destruction; small-town north India, particularly Uttar Pradesh and Bihar; institutions that fail the people inside them.</t>
        </is>
      </c>
      <c r="L131" s="19" t="inlineStr">
        <is>
          <t>Regarded as an auteur and credited with pioneering India's indie scene in the early 2000s. He shoots on real locations using guerrilla techniques and hidden cameras, and often has actors improvise their dialogue; Dibakar Banerjee described his aesthetic as 'purely new age or purely Indian', projecting modern post-independence India.</t>
        </is>
      </c>
      <c r="M131" s="5" t="inlineStr">
        <is>
          <t>Four Filmfare Awards. Made a Knight of the Order of Arts and Letters by the French government at the 2013 Cannes Film Festival. He has served on festival juries at Venice, Sundance and Marrakech.</t>
        </is>
      </c>
      <c r="N131" s="19" t="inlineStr">
        <is>
          <t>The central figure in the emergence of independent Hindi cinema in the 2000s and 2010s, both as a filmmaker and, through Phantom Films, as a producer of other directors' first films.</t>
        </is>
      </c>
      <c r="O131" s="19" t="inlineStr">
        <is>
          <t>Two films, in both of which Bachchan appears as himself rather than as a character. In the anthology Bombay Talkies (2013), made to mark a hundred years of Indian cinema, Kashyap directed the segment in which a young man travels to Mumbai to obtain a bite of a murabba from Bachchan for his dying father — a story about the actor's meaning to his audience rather than about a role. He then produced Ghoomketu (2020), a comedy in which Bachchan again plays himself. Outside this filmography he was creative director on the Bachchan television series Yudh (2014) and directed Abhishek Bachchan in Manmarziyaan (2018).</t>
        </is>
      </c>
      <c r="P131" s="17" t="n">
        <v>2</v>
      </c>
      <c r="Q131" s="5" t="inlineStr">
        <is>
          <t>FILM-215; FILM-244</t>
        </is>
      </c>
      <c r="R131" s="5" t="inlineStr">
        <is>
          <t>Bombay Talkies (2013), where Bachchan's own stardom is the subject of the segment Kashyap directed.</t>
        </is>
      </c>
      <c r="S131" s="5" t="inlineStr">
        <is>
          <t>Anurag Kashyap spent his first decade being blocked: Paanch never released, Black Friday held for two years by the courts, several projects abandoned. What followed was the most influential body of independent work in modern Hindi cinema — Dev.D, the five-hour Gangs of Wasseypur, Ugly — together with a producing operation at Phantom Films that put a generation of new directors into cinemas. His relationship with Bachchan is not that of a director and an actor but of a filmmaker and an icon. In Bombay Talkies he made a short film about what Bachchan means to a man in Allahabad, casting the actor as himself to make the point; in Ghoomketu he produced another film that used him the same way. His article carries an internal inconsistency, its short description giving his birth year as 1970 against the 1972 in its own text and infobox, and the later date is followed here.</t>
        </is>
      </c>
      <c r="T131" s="5" t="inlineStr">
        <is>
          <t>SOURCE-699; SOURCE-216; SOURCE-245</t>
        </is>
      </c>
      <c r="U131" s="5" t="inlineStr">
        <is>
          <t>High</t>
        </is>
      </c>
    </row>
    <row r="132" ht="184" customHeight="1">
      <c r="A132" s="15" t="inlineStr">
        <is>
          <t>PERSON-131</t>
        </is>
      </c>
      <c r="B132" s="5" t="inlineStr">
        <is>
          <t>Ashutosh Gowariker</t>
        </is>
      </c>
      <c r="C132" s="5" t="inlineStr">
        <is>
          <t>Director; Writer; Producer</t>
        </is>
      </c>
      <c r="D132" s="17" t="n">
        <v>1964</v>
      </c>
      <c r="E132" s="18" t="n"/>
      <c r="F132" s="5" t="inlineStr">
        <is>
          <t>1984–present</t>
        </is>
      </c>
      <c r="G132" s="5" t="inlineStr">
        <is>
          <t>Hindi cinema</t>
        </is>
      </c>
      <c r="H132" s="5" t="inlineStr">
        <is>
          <t>Born 15 February 1964 in Kolhapur, Maharashtra. He began as an actor in the 1980s and moved into direction, becoming one of the leading makers of the Hindi historical epic. He returned to acting in the Marathi film Ventilator (2016). He also produces, through his own banner.</t>
        </is>
      </c>
      <c r="I132" s="5" t="inlineStr">
        <is>
          <t>Pehla Nasha (1993) as director; his breakthrough was Lagaan (2001).</t>
        </is>
      </c>
      <c r="J132" s="5" t="inlineStr">
        <is>
          <t>Lagaan (2001); Swades (2004); Jodhaa Akbar (2008); Khelein Hum Jee Jaan Sey (2010); Mohenjo Daro (2016); Panipat (2019)</t>
        </is>
      </c>
      <c r="K132" s="19" t="inlineStr">
        <is>
          <t>Nation, community and collective effort; the individual who returns to or discovers a duty to the village; historical reconstruction on a large scale; sport and spectacle as vehicles for political argument.</t>
        </is>
      </c>
      <c r="L132" s="19" t="inlineStr">
        <is>
          <t>Long-form epic filmmaking with extended running times, large ensembles, elaborate period design and a sincere, unironic register; he writes or co-writes his own material.</t>
        </is>
      </c>
      <c r="M132" s="5" t="inlineStr">
        <is>
          <t>Filmfare Awards for Best Film and Best Director for both Lagaan and Jodhaa Akbar. Lagaan was nominated for the Academy Award for Best International Feature Film at the 74th Academy Awards, which made him a voting member of the Academy.</t>
        </is>
      </c>
      <c r="N132" s="19" t="inlineStr">
        <is>
          <t>Director of Lagaan, the third Indian film ever nominated for the Academy Award for Best International Feature, and the filmmaker who re-established the historical epic as a commercially viable form in Hindi cinema.</t>
        </is>
      </c>
      <c r="O132" s="19" t="inlineStr">
        <is>
          <t>Two films, and in neither does Bachchan appear on screen. He is the narrator of Lagaan (2001), the voice that frames the story of a Gujarati village playing cricket against its colonial rulers, and again the narrator of Jodhaa Akbar (2008), which Gowariker also produced under his own banner. That two of the most acclaimed epics of the period used Bachchan solely as a voice is itself notable: by this stage his instrument alone was sufficient to confer scale and authority on a film.</t>
        </is>
      </c>
      <c r="P132" s="17" t="n">
        <v>2</v>
      </c>
      <c r="Q132" s="5" t="inlineStr">
        <is>
          <t>FILM-142; FILM-193</t>
        </is>
      </c>
      <c r="R132" s="5" t="inlineStr">
        <is>
          <t>Lagaan (2001), the Academy Award-nominated film whose narration Bachchan delivers.</t>
        </is>
      </c>
      <c r="S132" s="5" t="inlineStr">
        <is>
          <t>Ashutosh Gowariker acted through the 1980s before directing, and his first two films did little. Lagaan changed that completely: a four-hour period film about a cricket match against the Raj, it became a critical and commercial landmark and reached the Academy Awards. He followed it with Swades, a quieter film about a NASA engineer returning to an Indian village, and then Jodhaa Akbar, a Mughal romance that won him a second set of Filmfare awards for film and direction. His use of Bachchan is consistent and unusual: in both Lagaan and Jodhaa Akbar the actor is heard and never seen, opening the film and setting its terms. The voice work belongs to the period when Bachchan's narration had become a distinct professional strand of his career, alongside Parineeta, Boss and several others recorded in this filmography.</t>
        </is>
      </c>
      <c r="T132" s="5" t="inlineStr">
        <is>
          <t>SOURCE-700; SOURCE-144; SOURCE-193</t>
        </is>
      </c>
      <c r="U132" s="5" t="inlineStr">
        <is>
          <t>High</t>
        </is>
      </c>
    </row>
    <row r="133" ht="169" customHeight="1">
      <c r="A133" s="15" t="inlineStr">
        <is>
          <t>PERSON-132</t>
        </is>
      </c>
      <c r="B133" s="5" t="inlineStr">
        <is>
          <t>Balaji Motion Pictures</t>
        </is>
      </c>
      <c r="C133" s="5" t="inlineStr">
        <is>
          <t>Production banner</t>
        </is>
      </c>
      <c r="D133" s="18" t="n"/>
      <c r="E133" s="18" t="n"/>
      <c r="F133" s="5" t="inlineStr">
        <is>
          <t>2007–present</t>
        </is>
      </c>
      <c r="G133" s="5" t="inlineStr">
        <is>
          <t>Hindi cinema; Indian television</t>
        </is>
      </c>
      <c r="H133" s="5" t="inlineStr">
        <is>
          <t>The film production arm of Balaji Telefilms, the company founded on 11 November 1994 by the actor Jeetendra and promoted by Ekta Kapoor and Shobha Kapoor. Balaji Telefilms is a public company listed on the Bombay and National stock exchanges, and made its name in television soap opera before extending into feature films and, later, the streaming platform ALTBalaji.</t>
        </is>
      </c>
      <c r="I133" s="5" t="inlineStr">
        <is>
          <t>The parent company dates from 1994; its film arm became active in the late 2000s.</t>
        </is>
      </c>
      <c r="J133" s="5" t="inlineStr">
        <is>
          <t>Television: Kyunki Saas Bhi Kabhi Bahu Thi; Kahaani Ghar Ghar Kii; Kasautii Zindagii Kay; Pavitra Rishta. Film: Shootout at Lokhandwala (2007); Once Upon a Time in Mumbaai (2010); The Dirty Picture (2011); Udta Punjab (2016); Goodbye (2022)</t>
        </is>
      </c>
      <c r="K133" s="19" t="inlineStr">
        <is>
          <t>In television, the extended family melodrama; in film, a deliberately contrasting slate of crime, biography and socially provocative material.</t>
        </is>
      </c>
      <c r="L133" s="19" t="inlineStr">
        <is>
          <t>A television company's approach to volume and audience testing applied to film, combined with a willingness to back censor-baiting subjects that larger studios avoided.</t>
        </is>
      </c>
      <c r="M133" s="5" t="n"/>
      <c r="N133" s="19" t="inlineStr">
        <is>
          <t>The dominant force in Indian television drama from the late 1990s, whose move into film production brought a distinctly commercial television sensibility into Hindi cinema and produced several of the more provocative mainstream films of the 2010s.</t>
        </is>
      </c>
      <c r="O133" s="19" t="inlineStr">
        <is>
          <t>Two films, fifteen years apart and very different in weight. Shootout at Lokhandwala (2007) used Bachchan in support as Advocate Dhingra, framing a police encounter drama led by Sanjay Dutt. Goodbye (2022) gave him a full lead as Harish Bhalla, a widower at odds with his adult children over his wife's funeral rites. The article fetched here is that of the parent company, Balaji Telefilms, rather than of the film arm specifically.</t>
        </is>
      </c>
      <c r="P133" s="17" t="n">
        <v>2</v>
      </c>
      <c r="Q133" s="5" t="inlineStr">
        <is>
          <t>FILM-186; FILM-253</t>
        </is>
      </c>
      <c r="R133" s="5" t="inlineStr">
        <is>
          <t>Goodbye (2022), the only one of the two built around Bachchan.</t>
        </is>
      </c>
      <c r="S133" s="5" t="inlineStr">
        <is>
          <t>Balaji Telefilms reshaped Indian television in the late 1990s: Ekta Kapoor's serials, with their extended families, ritual and reversals, dominated prime time for a decade and their 'K' titles became a cultural shorthand. The film arm that followed took a deliberately different line, producing crime dramas, the Silk Smitha biography The Dirty Picture and the drug-trade film Udta Punjab, which fought a well-publicised battle with the censor board. Its two Bachchan films sit at the edges of that slate. Shootout at Lokhandwala placed him in a supporting legal role in an ensemble, and Goodbye, fifteen years later, cast him at the centre of a domestic drama about grief and ceremony, the kind of ageing-patriarch part that had become his principal register. The entry is graded Medium because the film arm has no article of its own.</t>
        </is>
      </c>
      <c r="T133" s="5" t="inlineStr">
        <is>
          <t>SOURCE-701; SOURCE-185; SOURCE-254</t>
        </is>
      </c>
      <c r="U133" s="5" t="inlineStr">
        <is>
          <t>Medium</t>
        </is>
      </c>
    </row>
    <row r="134" ht="169" customHeight="1">
      <c r="A134" s="15" t="inlineStr">
        <is>
          <t>PERSON-133</t>
        </is>
      </c>
      <c r="B134" s="5" t="inlineStr">
        <is>
          <t>BapiTutul</t>
        </is>
      </c>
      <c r="C134" s="5" t="inlineStr">
        <is>
          <t>Song composer</t>
        </is>
      </c>
      <c r="D134" s="18" t="n"/>
      <c r="E134" s="18" t="n"/>
      <c r="F134" s="5" t="n"/>
      <c r="G134" s="5" t="inlineStr">
        <is>
          <t>Hindi cinema; Marathi cinema</t>
        </is>
      </c>
      <c r="H134" s="5" t="inlineStr">
        <is>
          <t>A Hindi film singer-songwriter and composer duo consisting of Bapi and his younger brother Tutul, from Muzaffarpur, Bihar. They work as composers and as playback singers, and have written for Marathi cinema and television alongside their Hindi work.</t>
        </is>
      </c>
      <c r="I134" s="5" t="inlineStr">
        <is>
          <t>Their film career begins in the 2000s; Sarkar (2005) is their best-known early credit.</t>
        </is>
      </c>
      <c r="J134" s="5" t="inlineStr">
        <is>
          <t>Sarkar (2005); Phoonk (2008); Sarkar Raj (2008); The Coffin Maker; Marathi film and television scores</t>
        </is>
      </c>
      <c r="K134" s="19" t="inlineStr">
        <is>
          <t>Dark, percussive material for crime and horror cinema, much of it made within Ram Gopal Varma's production circle.</t>
        </is>
      </c>
      <c r="L134" s="19" t="inlineStr">
        <is>
          <t>Chant-driven and rhythmic rather than melodic in the conventional film-song sense; the Sarkar theme is built on repetition and invocation rather than on a verse-and-chorus structure.</t>
        </is>
      </c>
      <c r="M134" s="5" t="inlineStr">
        <is>
          <t>Nominated for Best Background Score at the 15th Star Screen Awards for Phoonk (2008); awarded a MATA Sanman Award in 2011 for the title track of the Marathi television series Anorakhi Disha; and won the Golden Pegasus at the 4th Peloponnesian International Film Festival for The Coffin Maker.</t>
        </is>
      </c>
      <c r="N134" s="19" t="inlineStr">
        <is>
          <t>Composers associated with Ram Gopal Varma's 2000s output, and authors of the Sarkar theme, one of the most recognisable pieces of Hindi film music of that decade.</t>
        </is>
      </c>
      <c r="O134" s="19" t="inlineStr">
        <is>
          <t>Two films, both Ram Gopal Varma's, and both with Bachchan as the crime patriarch Subhash Nagre. They wrote the songs for Sarkar (2005), sharing the soundtrack with Prasanna Shekhar while Amar Mohile composed the background score, and again for Sarkar Raj (2008) under the same division of labour. Bachchan himself performs on the Sarkar soundtrack alongside Kailash Kher and the two brothers, so the collaboration is a direct one rather than merely a scoring credit.</t>
        </is>
      </c>
      <c r="P134" s="17" t="n">
        <v>2</v>
      </c>
      <c r="Q134" s="5" t="inlineStr">
        <is>
          <t>FILM-171; FILM-196</t>
        </is>
      </c>
      <c r="R134" s="5" t="inlineStr">
        <is>
          <t>Sarkar (2005), whose invocatory theme is inseparable from the character and was carried into the sequel.</t>
        </is>
      </c>
      <c r="S134" s="5" t="inlineStr">
        <is>
          <t>Bapi and Tutul came from Muzaffarpur in Bihar and found their place within Ram Gopal Varma's production circle in the mid-2000s, where their taste for percussive, chant-like material suited films about crime and the supernatural. Their Sarkar theme, written for Bachchan's Subhash Nagre, became the most durable thing about the film and returned for Sarkar Raj; Bachchan sang on the soundtrack himself. They have since worked across Marathi cinema and television and won an award at a Greek festival for The Coffin Maker. A clerical note: the roster name 'BapiTutul' is an artifact of phase 1, where the wikitext link '[[Bapi{{endash}}Tutul]]' lost its separator when the template was stripped; the correct styling is Bapi–Tutul. The roster is frozen, so the name is left as it stands and recorded here.</t>
        </is>
      </c>
      <c r="T134" s="5" t="inlineStr">
        <is>
          <t>SOURCE-702; SOURCE-169; SOURCE-196</t>
        </is>
      </c>
      <c r="U134" s="5" t="inlineStr">
        <is>
          <t>Medium</t>
        </is>
      </c>
    </row>
    <row r="135" ht="259" customHeight="1">
      <c r="A135" s="15" t="inlineStr">
        <is>
          <t>PERSON-134</t>
        </is>
      </c>
      <c r="B135" s="5" t="inlineStr">
        <is>
          <t>Base Industries Group</t>
        </is>
      </c>
      <c r="C135" s="5" t="inlineStr">
        <is>
          <t>Production banner</t>
        </is>
      </c>
      <c r="D135" s="18" t="n"/>
      <c r="E135" s="18" t="n"/>
      <c r="F135" s="5" t="n"/>
      <c r="G135" s="5" t="inlineStr">
        <is>
          <t>Hindi cinema</t>
        </is>
      </c>
      <c r="H135" s="5" t="inlineStr">
        <is>
          <t>A Mumbai-based company offering film production and film-making services. It has no Wikipedia article, and little about its founding, ownership or full slate could be established; listings describe it as a service provider as well as a production company.</t>
        </is>
      </c>
      <c r="I135" s="5" t="inlineStr">
        <is>
          <t>Ghulami (1985) is the earliest credit located.</t>
        </is>
      </c>
      <c r="J135" s="5" t="inlineStr">
        <is>
          <t>Ghulami (1985); Aarakshan (2011)</t>
        </is>
      </c>
      <c r="K135" s="19" t="inlineStr">
        <is>
          <t>Too small a documented slate to establish a pattern.</t>
        </is>
      </c>
      <c r="L135" s="19" t="n"/>
      <c r="M135" s="5" t="n"/>
      <c r="N135" s="19" t="inlineStr">
        <is>
          <t>Not established. The name is recorded here because it carries a banner credit on two films in this filmography.</t>
        </is>
      </c>
      <c r="O135" s="19" t="inlineStr">
        <is>
          <t>Two credits twenty-six years apart, and in both of them Bachchan's own involvement is slight or contested. On J. P. Dutta's Ghulami (1985) he is the narrator; on Prakash Jha's Aarakshan (2011) he plays the lead, Dr. Prabhakar Anand, but the banner credit is shared with Prakash Jha Productions. In both films the name appears in the Wikipedia infobox's 'studio' field rather than in the producer field, so the credit may be a facility or services credit rather than a financing one — the same ambiguity recorded earlier for Mohan Studios, Filmistan Studio and R.K. Studios. The twenty-six-year gap between the two credits is unusual for a single continuous company and is noted rather than explained.</t>
        </is>
      </c>
      <c r="P135" s="17" t="n">
        <v>2</v>
      </c>
      <c r="Q135" s="5" t="inlineStr">
        <is>
          <t>FILM-101; FILM-206</t>
        </is>
      </c>
      <c r="R135" s="5" t="inlineStr">
        <is>
          <t>Aarakshan (2011), the only one of the two in which Bachchan plays a character.</t>
        </is>
      </c>
      <c r="S135" s="5" t="inlineStr">
        <is>
          <t>Base Industries Group is the least documented entry in this batch. It appears in the studio field of two films separated by twenty-six years — Ghulami in 1985 and Aarakshan in 2011 — and external listings variously describe it as a production company and as a supplier of film-making services in Mumbai. No founding date, ownership or complete filmography could be located, and it has no Wikipedia article. The row is retained because the credit is real and appears in the workbook's Films sheet for both titles, but it should not be read as a production house with a deliberate Bachchan slate. Whether the 1985 and 2011 credits refer to the same continuing entity is not established here. The entry is graded Low.</t>
        </is>
      </c>
      <c r="T135" s="5" t="inlineStr">
        <is>
          <t>SOURCE-716; SOURCE-103; SOURCE-206</t>
        </is>
      </c>
      <c r="U135" s="5" t="inlineStr">
        <is>
          <t>Low</t>
        </is>
      </c>
    </row>
    <row r="136" ht="214" customHeight="1">
      <c r="A136" s="15" t="inlineStr">
        <is>
          <t>PERSON-135</t>
        </is>
      </c>
      <c r="B136" s="5" t="inlineStr">
        <is>
          <t>Bharat Rangachary</t>
        </is>
      </c>
      <c r="C136" s="5" t="inlineStr">
        <is>
          <t>Director; Writer</t>
        </is>
      </c>
      <c r="D136" s="17" t="n">
        <v>1953</v>
      </c>
      <c r="E136" s="17" t="n">
        <v>1995</v>
      </c>
      <c r="F136" s="5" t="inlineStr">
        <is>
          <t>1977–1995</t>
        </is>
      </c>
      <c r="G136" s="5" t="inlineStr">
        <is>
          <t>Hindi cinema; Indian television</t>
        </is>
      </c>
      <c r="H136" s="5" t="inlineStr">
        <is>
          <t>Born 1 May 1953 in Bombay and died there of cancer on 4 July 1995. He began as an assistant director to Hrishikesh Mukherjee and went on to direct and produce Hindi films, and was also recognised for directing the television series Subah on Doordarshan. His last film, Takkar, was released shortly after his death.</t>
        </is>
      </c>
      <c r="I136" s="5" t="inlineStr">
        <is>
          <t>His career dates from 1977 as an assistant; Zameen Aasmaan is among his earliest directing credits.</t>
        </is>
      </c>
      <c r="J136" s="5" t="inlineStr">
        <is>
          <t>Zameen Aasmaan; Baat Ban Jaye; Waqt Hamara Hai; Zulm Ki Hukumat (1992); Takkar (1995); the television series Subah</t>
        </is>
      </c>
      <c r="K136" s="19" t="inlineStr">
        <is>
          <t>Action melodrama of the late 1980s and early 1990s, built around younger stars.</t>
        </is>
      </c>
      <c r="L136" s="19" t="inlineStr">
        <is>
          <t>A commercial director of the period working in the mass action-drama idiom, trained in the very different school of Hrishikesh Mukherjee.</t>
        </is>
      </c>
      <c r="M136" s="5" t="n"/>
      <c r="N136" s="19" t="inlineStr">
        <is>
          <t>A working director of the early 1990s whose career was cut short at forty-two; Waqt Hamara Hai and Takkar are remembered chiefly for their casts.</t>
        </is>
      </c>
      <c r="O136" s="19" t="inlineStr">
        <is>
          <t>Two films, in both of which Bachchan is heard but not seen. He directed Zulm Ki Hukumat (1992), where Bachchan is the narrator, and is credited among the writers of Tere Mere Sapne (1996), again with Bachchan narrating — a film released more than a year after Rangachary's death. Both credits belong to the period when Bachchan had largely withdrawn from acting and his voice was being used to open other people's films. The Zulm Ki Hukumat narration is weakly evidenced: it comes only from the Wikipedia filmography table rather than from the film's own article.</t>
        </is>
      </c>
      <c r="P136" s="17" t="n">
        <v>2</v>
      </c>
      <c r="Q136" s="5" t="inlineStr">
        <is>
          <t>FILM-124; FILM-129</t>
        </is>
      </c>
      <c r="R136" s="5" t="inlineStr">
        <is>
          <t>Zulm Ki Hukumat (1992), the film he directed himself.</t>
        </is>
      </c>
      <c r="S136" s="5" t="inlineStr">
        <is>
          <t>Bharat Rangachary learned the job under Hrishikesh Mukherjee, one of the most restrained directors in Hindi cinema, and then worked almost entirely in the opposite register, making action melodramas through the late 1980s and early 1990s. He also directed for Doordarshan, where the series Subah brought him recognition. His two contacts with Bachchan fall in the actor's quietest years, when he was between his retreat from acting after 1992 and the ABCL period, and both use only his voice. Rangachary died of cancer in July 1995 at forty-two, with Takkar released shortly afterwards and Tere Mere Sapne, on which he holds a writing credit, following in 1996. The article is short and the entry is graded Medium.</t>
        </is>
      </c>
      <c r="T136" s="5" t="inlineStr">
        <is>
          <t>SOURCE-703; SOURCE-124; SOURCE-129</t>
        </is>
      </c>
      <c r="U136" s="5" t="inlineStr">
        <is>
          <t>Medium</t>
        </is>
      </c>
    </row>
    <row r="137" ht="199" customHeight="1">
      <c r="A137" s="15" t="inlineStr">
        <is>
          <t>PERSON-136</t>
        </is>
      </c>
      <c r="B137" s="5" t="inlineStr">
        <is>
          <t>Bhavani Iyer</t>
        </is>
      </c>
      <c r="C137" s="5" t="inlineStr">
        <is>
          <t>Writer</t>
        </is>
      </c>
      <c r="D137" s="18" t="n"/>
      <c r="E137" s="18" t="n"/>
      <c r="F137" s="5" t="n"/>
      <c r="G137" s="5" t="inlineStr">
        <is>
          <t>Hindi cinema</t>
        </is>
      </c>
      <c r="H137" s="5" t="inlineStr">
        <is>
          <t>An Indian screenwriter and novelist based in Mumbai who came to films sideways: she trained as a copywriter in advertising, moved into journalism and edited the film magazine Stardust before writing her first screenplay. She has since worked across features, long-form television and fiction.</t>
        </is>
      </c>
      <c r="I137" s="5" t="inlineStr">
        <is>
          <t>Black (2005), her screenwriting debut, written for Sanjay Leela Bhansali.</t>
        </is>
      </c>
      <c r="J137" s="5" t="inlineStr">
        <is>
          <t>Black (2005); Main Aisa Hi Hoon (2005); Swami (2007); Guzaarish (2010); Lootera (2013); One Night Stand (2016); Raazi (2018); Sam Bahadur (2022); the television series 24 (2013–16), Breathe: Into the Shadows (2020) and The Empire (2021); the novel Anon.</t>
        </is>
      </c>
      <c r="K137" s="19" t="inlineStr">
        <is>
          <t>Confinement and the struggle to communicate across it — disability, imprisonment, secrecy; period settings; divided loyalty, most directly in the cross-border espionage of Raazi.</t>
        </is>
      </c>
      <c r="L137" s="19" t="inlineStr">
        <is>
          <t>A writer for directors with strong visual signatures, supplying tightly bounded two- and three-hander structures that give a performer room to carry long stretches without plot.</t>
        </is>
      </c>
      <c r="M137" s="5" t="n"/>
      <c r="N137" s="19" t="inlineStr">
        <is>
          <t>One of the more prominent women screenwriters of post-2000 Hindi cinema, with a run of critically regarded credits across two decades and a parallel career in prestige television.</t>
        </is>
      </c>
      <c r="O137" s="19" t="inlineStr">
        <is>
          <t>Two films, and they sit at opposite ends of the scale of involvement. On Black (2005) she wrote the script that gave Bachchan the role of Debraj Sahai, the alcoholic, failing teacher of a deaf and blind pupil — a co-lead part built almost entirely out of instruction and frustration rather than incident, and one of the most acclaimed performances of his late career. On Swami (2007) he appears only as the narrator. The pairing is therefore one major role and one voice credit rather than a sustained working relationship.</t>
        </is>
      </c>
      <c r="P137" s="17" t="n">
        <v>2</v>
      </c>
      <c r="Q137" s="5" t="inlineStr">
        <is>
          <t>FILM-166; FILM-187</t>
        </is>
      </c>
      <c r="R137" s="5" t="inlineStr">
        <is>
          <t>Black (2005), her debut script and the source of one of Bachchan's most acclaimed late-career roles.</t>
        </is>
      </c>
      <c r="S137" s="5" t="inlineStr">
        <is>
          <t>Bhavani Iyer reached screenwriting through advertising and film journalism, editing Stardust before Sanjay Leela Bhansali's Black became her first produced script. Black established the register she has returned to since: a small cast, a confined setting and a relationship conducted largely through argument. She wrote Guzaarish for Bhansali, Lootera for Vikramaditya Motwane and Raazi for Meghna Gulzar, and moved into long-form television with the Indian 24, Breathe: Into the Shadows and The Empire, publishing a first novel, Anon, alongside. Her Wikipedia article is short, gives no birth date and never mentions Bachchan, so what is recorded here about the collaboration comes from the two films' own articles rather than from hers. Her second credit in this filmography, Swami, is a narration-only appearance and carries none of the weight of the first. The entry is graded Medium: her career is well documented in outline, her personal details are not.</t>
        </is>
      </c>
      <c r="T137" s="5" t="inlineStr">
        <is>
          <t>SOURCE-717; SOURCE-166; SOURCE-190</t>
        </is>
      </c>
      <c r="U137" s="5" t="inlineStr">
        <is>
          <t>Medium</t>
        </is>
      </c>
    </row>
    <row r="138" ht="169" customHeight="1">
      <c r="A138" s="15" t="inlineStr">
        <is>
          <t>PERSON-137</t>
        </is>
      </c>
      <c r="B138" s="5" t="inlineStr">
        <is>
          <t>BMB Productions</t>
        </is>
      </c>
      <c r="C138" s="5" t="inlineStr">
        <is>
          <t>Production banner</t>
        </is>
      </c>
      <c r="D138" s="18" t="n"/>
      <c r="E138" s="18" t="n"/>
      <c r="F138" s="5" t="n"/>
      <c r="G138" s="5" t="inlineStr">
        <is>
          <t>Hindi cinema</t>
        </is>
      </c>
      <c r="H138" s="5" t="inlineStr">
        <is>
          <t>The production banner of the director-producer K. C. Bokadia. No founding date, ownership structure or complete slate could be established; the name is documented almost entirely through the films that carry it.</t>
        </is>
      </c>
      <c r="I138" s="5" t="inlineStr">
        <is>
          <t>Aaj Ka Arjun (1990) is the earliest credit located for the banner, and it is also Bokadia's debut as a director.</t>
        </is>
      </c>
      <c r="J138" s="5" t="inlineStr">
        <is>
          <t>Aaj Ka Arjun (1990); Lal Baadshah (1999); Teesri Begum (2026)</t>
        </is>
      </c>
      <c r="K138" s="19" t="inlineStr">
        <is>
          <t>Star-led rural and small-town action melodrama, the register Bokadia worked in throughout his career.</t>
        </is>
      </c>
      <c r="L138" s="19" t="n"/>
      <c r="M138" s="5" t="n"/>
      <c r="N138" s="19" t="inlineStr">
        <is>
          <t>Not independently established. The banner matters here as the vehicle for two Bachchan vehicles a decade apart rather than as a production house with a wider reputation.</t>
        </is>
      </c>
      <c r="O138" s="19" t="inlineStr">
        <is>
          <t>Two films, and both are the same collaboration counted twice: Aaj Ka Arjun (1990), in which Bachchan plays the village labourer Bheema, and Lal Baadshah (1999), in which he plays Lal Singh. Both were directed and produced by K. C. Bokadia, who appears separately as PERSON-169 with exactly the same pair of films. The banner therefore has no slate with Bachchan independent of Bokadia himself, and the two rows describe one working unit rather than two.</t>
        </is>
      </c>
      <c r="P138" s="17" t="n">
        <v>2</v>
      </c>
      <c r="Q138" s="5" t="inlineStr">
        <is>
          <t>FILM-118; FILM-134</t>
        </is>
      </c>
      <c r="R138" s="5" t="inlineStr">
        <is>
          <t>Aaj Ka Arjun (1990), the first of the two and the film with which Bokadia began directing.</t>
        </is>
      </c>
      <c r="S138" s="5" t="inlineStr">
        <is>
          <t>BMB Productions is K. C. Bokadia's own banner and is documented only through its films. It carries the credit on Aaj Ka Arjun (1990), the film with which Bokadia moved from producing to directing and which starred Bachchan as Bheema, and again on Lal Baadshah (1999), the pair's second and last film together. The banner was still active in 2026, when it produced Teesri Begum, again written and directed by Bokadia. In the Aaj Ka Arjun wikitext the name appears as plain text in the infobox 'studio' field and in Lal Baadshah as a wikilink, but no article exists behind that link. Because its two Bachchan films are exactly Bokadia's two, this row and his should be read together: the banner adds no separate creative identity, and nothing was located about its founding, its ownership or the rest of its output. The entry is graded Low.</t>
        </is>
      </c>
      <c r="T138" s="5" t="inlineStr">
        <is>
          <t>SOURCE-740; SOURCE-117; SOURCE-134</t>
        </is>
      </c>
      <c r="U138" s="5" t="inlineStr">
        <is>
          <t>Low</t>
        </is>
      </c>
    </row>
    <row r="139" ht="229" customHeight="1">
      <c r="A139" s="15" t="inlineStr">
        <is>
          <t>PERSON-138</t>
        </is>
      </c>
      <c r="B139" s="5" t="inlineStr">
        <is>
          <t>Boney Kapoor</t>
        </is>
      </c>
      <c r="C139" s="5" t="inlineStr">
        <is>
          <t>Producer</t>
        </is>
      </c>
      <c r="D139" s="17" t="n">
        <v>1953</v>
      </c>
      <c r="E139" s="18" t="n"/>
      <c r="F139" s="5" t="inlineStr">
        <is>
          <t>1979–present</t>
        </is>
      </c>
      <c r="G139" s="5" t="inlineStr">
        <is>
          <t>Hindi cinema; also Tamil and Telugu</t>
        </is>
      </c>
      <c r="H139" s="5" t="inlineStr">
        <is>
          <t>Born Achal Surinder Kapoor on 11 November 1953 in Meerut, Uttar Pradesh, into a film family, and producing since 1979. He learned the trade on other people's sets, working under Shakti Samanta, and built a long career as an independent producer in Hindi cinema before extending into Tamil and Telugu production.</t>
        </is>
      </c>
      <c r="I139" s="5" t="inlineStr">
        <is>
          <t>Producing from 1979; his first major success as a producer was Mr. India (1987).</t>
        </is>
      </c>
      <c r="J139" s="5" t="inlineStr">
        <is>
          <t>Mr. India (1987); Roop Ki Rani Choron Ka Raja (1993); Judaai (1997); Company (2002); Khushi (2003); Run (2004); No Entry (2005); Wanted (2009); Tevar (2015); Mom (2017)</t>
        </is>
      </c>
      <c r="K139" s="19" t="inlineStr">
        <is>
          <t>Commercial star vehicles across registers — fantasy adventure, gangster drama, broad comedy and the Hindi remake of southern hits, a pipeline he worked for decades.</t>
        </is>
      </c>
      <c r="L139" s="19" t="inlineStr">
        <is>
          <t>A packager rather than an author: his films are built around a star and a proven premise, frequently a remake, and he has been willing to absorb expensive failures between hits.</t>
        </is>
      </c>
      <c r="M139" s="5" t="n"/>
      <c r="N139" s="19" t="inlineStr">
        <is>
          <t>One of the most durable independent producers in Hindi cinema, active across five decades, and the producer of Mr. India, among the most enduring Hindi films of the 1980s.</t>
        </is>
      </c>
      <c r="O139" s="19" t="inlineStr">
        <is>
          <t>Two producing credits, both in the early 2000s and both minor for Bachchan: Khushi (2003), on which Bachchan is only the narrator, and Kyun! Ho Gaya Na... (2004), in which he plays Raj Chauhan in a supporting part. Neither is a Bachchan vehicle. The more striking connection is much earlier and not a producing one at all: his own article records that he began his career under Shakti Samanta, learning editing on The Great Gambler (1979), on which he also took a small uncredited role as a body double for Bachchan. Two films into this filmography as a producer, he had already stood in for its subject twenty-four years before.</t>
        </is>
      </c>
      <c r="P139" s="17" t="n">
        <v>2</v>
      </c>
      <c r="Q139" s="5" t="inlineStr">
        <is>
          <t>FILM-149; FILM-162</t>
        </is>
      </c>
      <c r="R139" s="5" t="inlineStr">
        <is>
          <t>Kyun! Ho Gaya Na... (2004), the only one of the two in which Bachchan plays a character rather than narrating.</t>
        </is>
      </c>
      <c r="S139" s="5" t="inlineStr">
        <is>
          <t>Boney Kapoor has produced Hindi films since 1979 and remains among the industry's most persistent independents. Mr. India (1987) is his defining production, and Company, No Entry and Wanted mark later commercial peaks; he has also absorbed conspicuous failures, most famously Roop Ki Rani Choron Ka Raja. His method has been to package a star with a tested premise, often a remake of a southern hit, and he later produced directly in Tamil and Telugu. His two credits in this filmography are slight — Bachchan narrates Khushi and plays a supporting role in Kyun! Ho Gaya Na... — and neither was built around him. The more interesting link is biographical: Kapoor learned editing on The Great Gambler in 1979 under Shakti Samanta and appeared in it uncredited as Bachchan's body double, a detail his article records and which places him on a Bachchan set a quarter of a century before he produced one. That film also supplies two other entries in this batch, its producer C. V. K. Sastry and its adapter C. J. Pavri. The entry is graded High.</t>
        </is>
      </c>
      <c r="T139" s="5" t="inlineStr">
        <is>
          <t>SOURCE-718; SOURCE-152; SOURCE-160</t>
        </is>
      </c>
      <c r="U139" s="5" t="inlineStr">
        <is>
          <t>High</t>
        </is>
      </c>
    </row>
    <row r="140" ht="169" customHeight="1">
      <c r="A140" s="15" t="inlineStr">
        <is>
          <t>PERSON-139</t>
        </is>
      </c>
      <c r="B140" s="5" t="inlineStr">
        <is>
          <t>Boundscript Motion Pictures</t>
        </is>
      </c>
      <c r="C140" s="5" t="inlineStr">
        <is>
          <t>Production banner</t>
        </is>
      </c>
      <c r="D140" s="18" t="n"/>
      <c r="E140" s="18" t="n"/>
      <c r="F140" s="5" t="n"/>
      <c r="G140" s="5" t="inlineStr">
        <is>
          <t>Hindi cinema</t>
        </is>
      </c>
      <c r="H140" s="5" t="inlineStr">
        <is>
          <t>A private limited company incorporated on 29 May 2008 with its registered office in Mumbai, with the director Sujoy Ghosh and the writer Suresh Nair as its named directors. It is a film-maker's own banner rather than a studio with an independent slate.</t>
        </is>
      </c>
      <c r="I140" s="5" t="inlineStr">
        <is>
          <t>Aladin (2009), produced with Eros International, is its first feature credit.</t>
        </is>
      </c>
      <c r="J140" s="5" t="inlineStr">
        <is>
          <t>Aladin (2009); Kahaani (2012)</t>
        </is>
      </c>
      <c r="K140" s="19" t="inlineStr">
        <is>
          <t>Sujoy Ghosh's own films, spanning an expensive fantasy and the low-budget Calcutta thriller that followed it.</t>
        </is>
      </c>
      <c r="L140" s="19" t="n"/>
      <c r="M140" s="5" t="n"/>
      <c r="N140" s="19" t="inlineStr">
        <is>
          <t>Slight as a company, but it is the banner behind Kahaani, one of the most commercially and critically successful Hindi thrillers of the 2010s, made on a modest budget after the failure of its predecessor.</t>
        </is>
      </c>
      <c r="O140" s="19" t="inlineStr">
        <is>
          <t>Two films, both directed by Sujoy Ghosh and both with Bachchan in a non-standard role. On Aladin (2009) he plays Genius, the genie, a co-lead part in an expensive fantasy that failed. On Kahaani (2012) he does not appear on screen at all: he is the narrator, and the film was made cheaply in Calcutta after Aladin's failure. The banner's Bachchan relationship is therefore Ghosh's own, carried across a reversal of fortune from a costly flop to an unexpected hit.</t>
        </is>
      </c>
      <c r="P140" s="17" t="n">
        <v>2</v>
      </c>
      <c r="Q140" s="5" t="inlineStr">
        <is>
          <t>FILM-200; FILM-209</t>
        </is>
      </c>
      <c r="R140" s="5" t="inlineStr">
        <is>
          <t>Kahaani (2012), the far more successful of the two, even though Bachchan's role in it is only narration.</t>
        </is>
      </c>
      <c r="S140" s="5" t="inlineStr">
        <is>
          <t>Boundscript Motion Pictures is Sujoy Ghosh's production company, incorporated in Mumbai in May 2008 with Ghosh and Suresh Nair as its directors. It produced Aladin (2009) with Eros International and Kahaani (2012) with Pen India Private Limited, the latter co-produced by Ghosh with Kushal Kantilal Gada. Both of its named directors and its Kahaani co-producer are already in this roster — Suresh Nair as PERSON-108 and Kushal Kantilal Gada as PERSON-174 — so the company sits at the centre of a small cluster of people who recur in this filmography. It has no Wikipedia article, and the Aladin wikitext pipes its name to Sujoy Ghosh's article rather than to one of its own, the same banner-linked-to-founder shorthand seen with MAD Entertainment and Rising Sun Films. Its two Bachchan credits are a genie and a narrator, neither a conventional lead. Nothing was located about its capitalisation or its output beyond these films, and the entry is graded Low.</t>
        </is>
      </c>
      <c r="T140" s="5" t="inlineStr">
        <is>
          <t>SOURCE-741; SOURCE-199; SOURCE-209</t>
        </is>
      </c>
      <c r="U140" s="5" t="inlineStr">
        <is>
          <t>Low</t>
        </is>
      </c>
    </row>
    <row r="141" ht="154" customHeight="1">
      <c r="A141" s="15" t="inlineStr">
        <is>
          <t>PERSON-140</t>
        </is>
      </c>
      <c r="B141" s="5" t="inlineStr">
        <is>
          <t>Bunty Walia</t>
        </is>
      </c>
      <c r="C141" s="5" t="inlineStr">
        <is>
          <t>Producer</t>
        </is>
      </c>
      <c r="D141" s="18" t="n"/>
      <c r="E141" s="18" t="n"/>
      <c r="F141" s="5" t="n"/>
      <c r="G141" s="5" t="inlineStr">
        <is>
          <t>Hindi cinema</t>
        </is>
      </c>
      <c r="H141" s="5" t="inlineStr">
        <is>
          <t>Guneet 'Bunty' Walia, an Indian film producer and sports entrepreneur who produces through G.S. Worldwide Entertainment. Alongside films he is chief operating officer of the Jaipur Pink Panthers kabaddi team, which is managed by his sports firm GS Sports. He is a brother of Juspreet Singh Walia.</t>
        </is>
      </c>
      <c r="I141" s="5" t="inlineStr">
        <is>
          <t>Pyaar Kiya To Darna Kya (1998) is the earliest producing credit listed for him.</t>
        </is>
      </c>
      <c r="J141" s="5" t="inlineStr">
        <is>
          <t>Pyaar Kiya To Darna Kya (1998); Hello Brother (1999); Maine Dil Tujhko Diya (2002); Ek Ajnabee (2005); Lamhaa (2010); Bihaad (2012); Gangs of London (2012); Chowky (2016)</t>
        </is>
      </c>
      <c r="K141" s="19" t="inlineStr">
        <is>
          <t>Mainstream star vehicles of the late 1990s and 2000s, later mixed with smaller and overseas-set projects.</t>
        </is>
      </c>
      <c r="L141" s="19" t="n"/>
      <c r="M141" s="5" t="n"/>
      <c r="N141" s="19" t="inlineStr">
        <is>
          <t>A mid-scale commercial producer of the period rather than a shaping figure; his later prominence is as much in professional kabaddi as in film.</t>
        </is>
      </c>
      <c r="O141" s="19" t="inlineStr">
        <is>
          <t>Two films six years apart, and Bachchan's involvement differs sharply between them. Hello Brother (1999) uses him only as a voice, speaking as God. Ek Ajnabee (2005) gives him the lead, Colonel Suryaveer Singh, a bodyguard role that was among the more substantial parts of his mid-2000s resurgence. The producer's own article confirms both credits but says nothing about working with him.</t>
        </is>
      </c>
      <c r="P141" s="17" t="n">
        <v>2</v>
      </c>
      <c r="Q141" s="5" t="inlineStr">
        <is>
          <t>FILM-139; FILM-176</t>
        </is>
      </c>
      <c r="R141" s="5" t="inlineStr">
        <is>
          <t>Ek Ajnabee (2005), the only one of the two in which Bachchan appears on screen, and in the lead.</t>
        </is>
      </c>
      <c r="S141" s="5" t="inlineStr">
        <is>
          <t>Bunty Walia produced a run of mainstream Hindi films from the late 1990s through the 2000s under G.S. Worldwide Entertainment, beginning with Pyaar Kiya To Darna Kya and taking in Hello Brother, Maine Dil Tujhko Diya and Ek Ajnabee, before later and smaller projects including Lamhaa, Gangs of London and Chowky. He has since become as visible in sport as in film, running the Jaipur Pink Panthers kabaddi franchise through his management firm. His two Bachchan credits bracket the actor's career trough and recovery: in 1999 Bachchan is heard but not seen, voicing God in the comedy Hello Brother; by 2005 he carries Ek Ajnabee as Colonel Suryaveer Singh. His Wikipedia article gives no birth year and does not mention Bachchan, so the collaboration is documented from the films rather than from him, and the entry is graded Medium.</t>
        </is>
      </c>
      <c r="T141" s="5" t="inlineStr">
        <is>
          <t>SOURCE-719; SOURCE-139; SOURCE-172</t>
        </is>
      </c>
      <c r="U141" s="5" t="inlineStr">
        <is>
          <t>Medium</t>
        </is>
      </c>
    </row>
    <row r="142" ht="229" customHeight="1">
      <c r="A142" s="15" t="inlineStr">
        <is>
          <t>PERSON-141</t>
        </is>
      </c>
      <c r="B142" s="5" t="inlineStr">
        <is>
          <t>C. J. Pavri</t>
        </is>
      </c>
      <c r="C142" s="5" t="inlineStr">
        <is>
          <t>Writer</t>
        </is>
      </c>
      <c r="D142" s="18" t="n"/>
      <c r="E142" s="18" t="n"/>
      <c r="F142" s="5" t="n"/>
      <c r="G142" s="5" t="inlineStr">
        <is>
          <t>Hindi cinema</t>
        </is>
      </c>
      <c r="H142" s="5" t="inlineStr">
        <is>
          <t>A Hindi film writer of the 1970s about whom almost nothing biographical could be established. Both of his credits in this filmography are adaptations of existing literary material rather than original stories, which may indicate a specialism.</t>
        </is>
      </c>
      <c r="I142" s="5" t="inlineStr">
        <is>
          <t>Not established; Zameer (1975) is the earliest of his credits located here.</t>
        </is>
      </c>
      <c r="J142" s="5" t="inlineStr">
        <is>
          <t>Zameer (1975); The Great Gambler (1979)</t>
        </is>
      </c>
      <c r="K142" s="19" t="inlineStr">
        <is>
          <t>Adaptation — reworking a foreign short story and a Bengali novel into commercial Hindi vehicles.</t>
        </is>
      </c>
      <c r="L142" s="19" t="n"/>
      <c r="M142" s="5" t="n"/>
      <c r="N142" s="19" t="inlineStr">
        <is>
          <t>Not established. He is recorded because he carries a writing credit on two films in this filmography.</t>
        </is>
      </c>
      <c r="O142" s="19" t="inlineStr">
        <is>
          <t>Two films, four years apart, both adaptations and both Bachchan leads. On Zameer (1975), a B. R. Chopra production directed by Ravi Chopra, he wrote the story, credited in the infobox's 'story' field, with Akhtar ul Iman writing dialogue and the B. R. Films story department the screenplay; Bachchan plays Badal Singh. On The Great Gambler (1979), directed by Shakti Samanta, he is credited specifically for the adaptation, with Vrajendra Gaur on dialogue; Bachchan plays Jay in a double role. In both cases his contribution is the transposition of existing material rather than the invention of the story.</t>
        </is>
      </c>
      <c r="P142" s="17" t="n">
        <v>2</v>
      </c>
      <c r="Q142" s="5" t="inlineStr">
        <is>
          <t>FILM-035; FILM-062</t>
        </is>
      </c>
      <c r="R142" s="5" t="inlineStr">
        <is>
          <t>Zameer (1975), where he is credited with the story rather than only the adaptation.</t>
        </is>
      </c>
      <c r="S142" s="5" t="inlineStr">
        <is>
          <t>C. J. Pavri is one of the least documented writers in this filmography. He has no Wikipedia article and no full name, birth date or death date was located. What can be established is the shape of his two credits. Zameer (1975) is based on O. Henry's short story 'A Double-Dyed Deceiver', already filmed in Hindi as Bombai Ka Babu (1960), and Pavri is credited with its story. The Great Gambler (1979) is based on a Bengali novel by Vikramaditya, and there Pavri's credit reads specifically 'adaptation'. Both films are Bachchan leads, and both came from a producer-director house rather than from him — B. R. Chopra's in the first case, Shakti Samanta's in the second — which is consistent with a writer employed to convert acquired material into a shooting story. Nothing further about his career was found, and the entry is graded Low.</t>
        </is>
      </c>
      <c r="T142" s="5" t="inlineStr">
        <is>
          <t>SOURCE-742; SOURCE-036; SOURCE-062</t>
        </is>
      </c>
      <c r="U142" s="5" t="inlineStr">
        <is>
          <t>Low</t>
        </is>
      </c>
    </row>
    <row r="143" ht="214" customHeight="1">
      <c r="A143" s="15" t="inlineStr">
        <is>
          <t>PERSON-142</t>
        </is>
      </c>
      <c r="B143" s="5" t="inlineStr">
        <is>
          <t>C. V. K. Sastry</t>
        </is>
      </c>
      <c r="C143" s="5" t="inlineStr">
        <is>
          <t>Producer</t>
        </is>
      </c>
      <c r="D143" s="18" t="n"/>
      <c r="E143" s="18" t="n"/>
      <c r="F143" s="5" t="n"/>
      <c r="G143" s="5" t="inlineStr">
        <is>
          <t>Hindi cinema</t>
        </is>
      </c>
      <c r="H143" s="5" t="inlineStr">
        <is>
          <t>A Hindi film producer active through the 1960s and 1970s, whose surname is also spelt Shastri. No full name, dates or production-company name could be established.</t>
        </is>
      </c>
      <c r="I143" s="5" t="inlineStr">
        <is>
          <t>Not established; Naya Nasha (1973) is the earliest of his credits located here.</t>
        </is>
      </c>
      <c r="J143" s="5" t="inlineStr">
        <is>
          <t>Naya Nasha (1973); The Great Gambler (1979)</t>
        </is>
      </c>
      <c r="K143" s="19" t="inlineStr">
        <is>
          <t>Too little of his slate is documented to establish one.</t>
        </is>
      </c>
      <c r="L143" s="19" t="n"/>
      <c r="M143" s="5" t="n"/>
      <c r="N143" s="19" t="inlineStr">
        <is>
          <t>Not established. He is recorded because he produced two films in this filmography, one of them a major Bachchan vehicle.</t>
        </is>
      </c>
      <c r="O143" s="19" t="inlineStr">
        <is>
          <t>Two films at opposite ends of the 1970s and of Bachchan's standing. Naya Nasha (1973), directed by Hari Dutt and starring Nanda and Ranjit Mallick, uses Bachchan only as a narrator, at a point when he was still barely established. The Great Gambler (1979), directed by Shakti Samanta, is a full Bachchan vehicle at the height of his stardom, with the actor in a double role as Jay alongside Zeenat Aman, Neetu Singh and Prem Chopra. The gap between a narration credit and a double-role lead for the same producer is a compact measure of what happened to Bachchan's career in those six years.</t>
        </is>
      </c>
      <c r="P143" s="17" t="n">
        <v>2</v>
      </c>
      <c r="Q143" s="5" t="inlineStr">
        <is>
          <t>FILM-018; FILM-062</t>
        </is>
      </c>
      <c r="R143" s="5" t="inlineStr">
        <is>
          <t>The Great Gambler (1979), a major star vehicle and the only one of the two in which Bachchan appears on screen.</t>
        </is>
      </c>
      <c r="S143" s="5" t="inlineStr">
        <is>
          <t>C. V. K. Sastry produced Naya Nasha in 1973 and The Great Gambler in 1979, and little else about him could be established: he has no Wikipedia article, and no full name, birth date, death date or company name was located. The two films are separated by six years and by the whole of Bachchan's rise. In the first he is an off-screen narrator on a film carried by Nanda and Ranjit Mallick; in the second he plays a double role for Shakti Samanta in a large-scale crime picture shot partly abroad. That second film connects three entries in this batch, since C. J. Pavri wrote its adaptation and Boney Kapoor worked on it as a trainee editor and uncredited body double for Bachchan. The entry rests on search-result summaries and the two films' own articles and is graded Low.</t>
        </is>
      </c>
      <c r="T143" s="5" t="inlineStr">
        <is>
          <t>SOURCE-743; SOURCE-025; SOURCE-062</t>
        </is>
      </c>
      <c r="U143" s="5" t="inlineStr">
        <is>
          <t>Low</t>
        </is>
      </c>
    </row>
    <row r="144" ht="184" customHeight="1">
      <c r="A144" s="15" t="inlineStr">
        <is>
          <t>PERSON-143</t>
        </is>
      </c>
      <c r="B144" s="5" t="inlineStr">
        <is>
          <t>Cape of Good Films</t>
        </is>
      </c>
      <c r="C144" s="5" t="inlineStr">
        <is>
          <t>Production banner</t>
        </is>
      </c>
      <c r="D144" s="18" t="n"/>
      <c r="E144" s="18" t="n"/>
      <c r="F144" s="5" t="n"/>
      <c r="G144" s="5" t="inlineStr">
        <is>
          <t>Hindi cinema; also Marathi</t>
        </is>
      </c>
      <c r="H144" s="5" t="inlineStr">
        <is>
          <t>An Indian film production and distribution company established by the actor Akshay Kumar in 2008 and based in Mumbai, earlier known as Hari Om Entertainment Co. Kumar is its founder and owner, and Twinkle Khanna is among its key people.</t>
        </is>
      </c>
      <c r="I144" s="5" t="inlineStr">
        <is>
          <t>Singh Is Kinng (2008), the banner's first production.</t>
        </is>
      </c>
      <c r="J144" s="5" t="inlineStr">
        <is>
          <t>Singh Is Kinng (2008); Khatta Meetha and Tees Maar Khan (2010); Khiladi 786 (2012); Boss (2013); Holiday (2014); Baby (2015); Airlift and Rustom (2016); Toilet: Ek Prem Katha (2017); Pad Man (2018); Kesari and Mission Mangal (2019)</t>
        </is>
      </c>
      <c r="K144" s="19" t="inlineStr">
        <is>
          <t>Vehicles for its owner: broad comedy and action early on, then, from Airlift onward, a run of patriotic and social-issue films built around a real event or campaign.</t>
        </is>
      </c>
      <c r="L144" s="19" t="inlineStr">
        <is>
          <t>A star's own banner used to control his output, pairing him with a rotating set of directors and a different distributor almost every time.</t>
        </is>
      </c>
      <c r="M144" s="5" t="n"/>
      <c r="N144" s="19" t="inlineStr">
        <is>
          <t>One of the more successful actor-owned production companies of its period, and the vehicle through which Akshay Kumar shifted from comedy to issue-led commercial cinema.</t>
        </is>
      </c>
      <c r="O144" s="19" t="inlineStr">
        <is>
          <t>Two films five years apart, and in both Bachchan's contribution is vocal rather than physical. On Boss (2013) and again on Pad Man (2018) he is the narrator. These are Akshay Kumar's films, produced by Kumar's own company, and Bachchan is used for the authority of his voice over the opening rather than as a cast member — the same function he performed for several other banners in the same decade. The banner's article confirms both titles in its slate and never mentions him.</t>
        </is>
      </c>
      <c r="P144" s="17" t="n">
        <v>2</v>
      </c>
      <c r="Q144" s="5" t="inlineStr">
        <is>
          <t>FILM-217; FILM-236</t>
        </is>
      </c>
      <c r="R144" s="5" t="inlineStr">
        <is>
          <t>Pad Man (2018), the more substantial and better received of the two films, though his role in it is still narration.</t>
        </is>
      </c>
      <c r="S144" s="5" t="inlineStr">
        <is>
          <t>Cape of Good Films is Akshay Kumar's production company, founded in 2008 as Hari Om Entertainment Co. and renamed later, with Kumar as owner and Twinkle Khanna among its principals. Its slate is essentially Kumar's own filmography: broad comedies and action pictures at the start, and from Airlift (2016) onward a sequence of films built on real events and public campaigns — Rustom, Toilet: Ek Prem Katha, Pad Man, Kesari, Mission Mangal — each paired with a different distributor. Bachchan's two appearances for the banner are both narration, on Boss in 2013 and Pad Man in 2018, and neither gives him a character. This is a recurring late-career pattern in this filmography: producers borrowing his voice to frame another star's film. The company's own article documents its slate fully but says nothing about him, so the collaboration is recorded from the two films. The entry is graded Medium.</t>
        </is>
      </c>
      <c r="T144" s="5" t="inlineStr">
        <is>
          <t>SOURCE-720; SOURCE-217; SOURCE-237</t>
        </is>
      </c>
      <c r="U144" s="5" t="inlineStr">
        <is>
          <t>Medium</t>
        </is>
      </c>
    </row>
    <row r="145" ht="244" customHeight="1">
      <c r="A145" s="15" t="inlineStr">
        <is>
          <t>PERSON-144</t>
        </is>
      </c>
      <c r="B145" s="5" t="inlineStr">
        <is>
          <t>Chandivali Studio</t>
        </is>
      </c>
      <c r="C145" s="5" t="inlineStr">
        <is>
          <t>Production banner</t>
        </is>
      </c>
      <c r="D145" s="18" t="n"/>
      <c r="E145" s="18" t="n"/>
      <c r="F145" s="5" t="n"/>
      <c r="G145" s="5" t="inlineStr">
        <is>
          <t>Hindi cinema</t>
        </is>
      </c>
      <c r="H145" s="5" t="inlineStr">
        <is>
          <t>A shooting facility rather than a production house. Chandrarao Kadam bought a large parcel of land at Chandivali, near Powai Lake in Mumbai, in 1940, intending to create many filming locations in one place for his own films and to hire them out to other producers; after roughly four years of clearing and levelling forest land, the Chandivali Outdoor Location opened for business in 1944. It remains in the Kadam family.</t>
        </is>
      </c>
      <c r="I145" s="5" t="inlineStr">
        <is>
          <t>Opened for business in 1944 as an outdoor shooting location.</t>
        </is>
      </c>
      <c r="J145" s="5" t="inlineStr">
        <is>
          <t>Not a slate but a set of hireable locations — a den, garden, village, temple, pond side, roadside, godown and indoor house and bedroom sets across roughly five acres, used by innumerable films, by television serials including Shaktimaan and Yeh Hai Mohabbatein, and more recently by web series such as Mirzapur.</t>
        </is>
      </c>
      <c r="K145" s="19" t="inlineStr">
        <is>
          <t>Not applicable to a facility.</t>
        </is>
      </c>
      <c r="L145" s="19" t="n"/>
      <c r="M145" s="5" t="n"/>
      <c r="N145" s="19" t="inlineStr">
        <is>
          <t>One of the older working studio spaces in Mumbai, in continuous use since 1944 and still family-run, latterly also hired for weddings and corporate events.</t>
        </is>
      </c>
      <c r="O145" s="19" t="inlineStr">
        <is>
          <t>Two credits, Zanjeer (1973) and Roti Kapda Aur Makaan (1974), and in neither case is this a production relationship. In both films the name appears in the Wikipedia infobox's 'studio' field alongside four or five other facilities — Asha Studios, Filmistan Studio, R.K. Studios and Swati Studios on Zanjeer; Filmistan, Mohan Studios, R.K. Studios and Rajkamal on Roti Kapda Aur Makaan — which is the signature of a list of shooting locations rather than of financing partners. The studio's own account adds a much earlier and more direct link: it states that Bachchan began his career there with Saat Hindustani, which would place him on this lot in 1969, four years before Zanjeer.</t>
        </is>
      </c>
      <c r="P145" s="17" t="n">
        <v>2</v>
      </c>
      <c r="Q145" s="5" t="inlineStr">
        <is>
          <t>FILM-020; FILM-030</t>
        </is>
      </c>
      <c r="R145" s="5" t="inlineStr">
        <is>
          <t>Zanjeer (1973), the film shot partly on the lot that made Bachchan a star — though the studio's own claim about Saat Hindustani (1969) would make that the earlier connection.</t>
        </is>
      </c>
      <c r="S145" s="5" t="inlineStr">
        <is>
          <t>Chandivali Studio is the fourth entity in this workbook to enter the collaborator roster through a Wikipedia infobox 'studio' field while being a shooting facility rather than a producer, after Mohan Studios, Filmistan Studio, R.K. Studios and Base Industries Group. It was created by Chandrarao Kadam, who bought forest land near Powai Lake in 1940 and spent four years clearing it, opening the Chandivali Outdoor Location in 1944; the family still runs it. Its value to producers was that it offered many different looks on one site — village, temple, garden, roadside, godown, interiors — and it has been used by films, then by television serials, then by streaming series. Its two credits here, Zanjeer and Roti Kapda Aur Makaan, each list it among several studios, so it should be read as one of the places those films were shot, not as a house with a Bachchan slate. The studio's own website claims Bachchan started his career there on Saat Hindustani; that claim is self-reported and is recorded rather than asserted. The entry is graded Low.</t>
        </is>
      </c>
      <c r="T145" s="5" t="inlineStr">
        <is>
          <t>SOURCE-744; SOURCE-020; SOURCE-029</t>
        </is>
      </c>
      <c r="U145" s="5" t="inlineStr">
        <is>
          <t>Low</t>
        </is>
      </c>
    </row>
    <row r="146" ht="214" customHeight="1">
      <c r="A146" s="15" t="inlineStr">
        <is>
          <t>PERSON-145</t>
        </is>
      </c>
      <c r="B146" s="5" t="inlineStr">
        <is>
          <t>Debesh Ghosh</t>
        </is>
      </c>
      <c r="C146" s="5" t="inlineStr">
        <is>
          <t>Producer</t>
        </is>
      </c>
      <c r="D146" s="18" t="n"/>
      <c r="E146" s="18" t="n"/>
      <c r="F146" s="5" t="n"/>
      <c r="G146" s="5" t="inlineStr">
        <is>
          <t>Hindi cinema</t>
        </is>
      </c>
      <c r="H146" s="5" t="inlineStr">
        <is>
          <t>A Hindi film producer of the late 1970s and early 1980s whose documented work is bound almost entirely to one director, Hrishikesh Mukherjee. No birth or death date could be established. His surname is spelt 'Gosh' in the Bemisal infobox.</t>
        </is>
      </c>
      <c r="I146" s="5" t="inlineStr">
        <is>
          <t>Not established; Jurmana (1979) is the earliest of his credits located here.</t>
        </is>
      </c>
      <c r="J146" s="5" t="inlineStr">
        <is>
          <t>Jurmana (1979); Bemisal (1982); Jhooti</t>
        </is>
      </c>
      <c r="K146" s="19" t="inlineStr">
        <is>
          <t>The Hrishikesh Mukherjee register — middle-class domestic drama played close to comedy, with a deception or concealment at its centre.</t>
        </is>
      </c>
      <c r="L146" s="19" t="n"/>
      <c r="M146" s="5" t="n"/>
      <c r="N146" s="19" t="inlineStr">
        <is>
          <t>Not independently established. He matters here as the producer of the last two films Bachchan made with Hrishikesh Mukherjee.</t>
        </is>
      </c>
      <c r="O146" s="19" t="inlineStr">
        <is>
          <t>Two films, both directed by Hrishikesh Mukherjee and both Bachchan leads: Jurmana (1979), in which he plays Inder Saxena, and Bemisal (1982), in which he plays Dr. Sudhir Roy. Bemisal was the second film of this producer, director and actor together and was the last Bachchan made with Mukherjee, closing a run that had begun with Anand in 1971. The team was reportedly set to make a third, Auqaat, with Bachchan alongside Jaya Prada and Anita Raaj, but it was shelved after the Coolie accident — which, if correct, makes the injury on that set the reason this collaboration stopped at two.</t>
        </is>
      </c>
      <c r="P146" s="17" t="n">
        <v>2</v>
      </c>
      <c r="Q146" s="5" t="inlineStr">
        <is>
          <t>FILM-064; FILM-084</t>
        </is>
      </c>
      <c r="R146" s="5" t="inlineStr">
        <is>
          <t>Bemisal (1982), the second of the two and the final Bachchan–Hrishikesh Mukherjee film.</t>
        </is>
      </c>
      <c r="S146" s="5" t="inlineStr">
        <is>
          <t>Debesh Ghosh produced Jurmana in 1979 and Bemisal in 1982, both directed by Hrishikesh Mukherjee with Bachchan in the lead, and is otherwise almost undocumented: he has no Wikipedia article and no dates or biographical detail were located. What the record does establish is the shape of a small, tight production partnership. Ghosh, Mukherjee and Bachchan made two films in three years, and the same producer and director also made Jhooti with Rekha. A third Bachchan film, Auqaat, with Jaya Prada and Anita Raaj, was reportedly shelved following the Coolie accident; that report comes from IMDb trivia and is recorded as reported rather than asserted. Bemisal therefore stands as the end of one of the most productive actor–director relationships in this filmography, and Ghosh is the producer who financed its last two entries. The Bemisal infobox spells his name 'Debesh Gosh'; the roster spelling is kept. The entry is graded Low.</t>
        </is>
      </c>
      <c r="T146" s="5" t="inlineStr">
        <is>
          <t>SOURCE-745; SOURCE-063; SOURCE-084</t>
        </is>
      </c>
      <c r="U146" s="5" t="inlineStr">
        <is>
          <t>Low</t>
        </is>
      </c>
    </row>
    <row r="147" ht="184" customHeight="1">
      <c r="A147" s="15" t="inlineStr">
        <is>
          <t>PERSON-146</t>
        </is>
      </c>
      <c r="B147" s="5" t="inlineStr">
        <is>
          <t>Deven Verma</t>
        </is>
      </c>
      <c r="C147" s="5" t="inlineStr">
        <is>
          <t>Director; Producer</t>
        </is>
      </c>
      <c r="D147" s="17" t="n">
        <v>1937</v>
      </c>
      <c r="E147" s="17" t="n">
        <v>2014</v>
      </c>
      <c r="F147" s="5" t="n"/>
      <c r="G147" s="5" t="inlineStr">
        <is>
          <t>Hindi cinema; also Marathi and Bhojpuri</t>
        </is>
      </c>
      <c r="H147" s="5" t="inlineStr">
        <is>
          <t>Born 23 October 1937 in Kutch to Baldev Singh Verma, a film distributor, and Sarala Devi, and raised in Pune, where he graduated with honours in politics and sociology from Nowrosjee Wadia College. He was primarily an actor, one of the most sought-after comic performers of his generation, and directed and produced on the side. He married Rupa Ganguly, daughter of Ashok Kumar, and died in Pune on 2 December 2014 after a heart attack and kidney failure.</t>
        </is>
      </c>
      <c r="I147" s="5" t="inlineStr">
        <is>
          <t>Acting from Dharmputra (1961); his work as director and producer came later, in the 1970s.</t>
        </is>
      </c>
      <c r="J147" s="5" t="inlineStr">
        <is>
          <t>As actor: Gumrah (1963), Anupama (1966), Mere Apne (1971), Chori Mera Kaam (1975), Angoor (1982) and Chor Ke Ghar Chor. As director and producer: Bada Kabutar (1973) and Besharam (1978).</t>
        </is>
      </c>
      <c r="K147" s="19" t="inlineStr">
        <is>
          <t>Comedy of mistaken identity and domestic farce, the register he worked in as a performer for Hrishikesh Mukherjee, Basu Chatterjee and Gulzar.</t>
        </is>
      </c>
      <c r="L147" s="19" t="inlineStr">
        <is>
          <t>A comic actor's approach to direction — ensemble farce built on timing rather than spectacle, made in the gaps of a busy acting career.</t>
        </is>
      </c>
      <c r="M147" s="5" t="inlineStr">
        <is>
          <t>Filmfare Award for Best Comedian three times, for Chori Mera Kaam, Chor Ke Ghar Chor and Angoor.</t>
        </is>
      </c>
      <c r="N147" s="19" t="inlineStr">
        <is>
          <t>One of the defining comic actors of Hindi cinema from the 1960s to the 1980s, and a three-time Filmfare Best Comedian, whose small body of work as director and producer is a footnote to that career rather than its centre.</t>
        </is>
      </c>
      <c r="O147" s="19" t="inlineStr">
        <is>
          <t>Two films, and Verma both directed and produced each of them. Bada Kabutar (1973) uses Bachchan as himself, a self appearance rather than a role. Besharam (1978) is a full Bachchan vehicle, with the actor as Ram Kumar Chandra. The relationship is unusual in this filmography because Verma was principally a performer who also appeared alongside Bachchan in other films; here he is on the other side of the camera, and Besharam is the only film in which he directed Bachchan in a lead.</t>
        </is>
      </c>
      <c r="P147" s="17" t="n">
        <v>2</v>
      </c>
      <c r="Q147" s="5" t="inlineStr">
        <is>
          <t>FILM-021; FILM-057</t>
        </is>
      </c>
      <c r="R147" s="5" t="inlineStr">
        <is>
          <t>Besharam (1978), the only one of the two in which Bachchan plays a character.</t>
        </is>
      </c>
      <c r="S147" s="5" t="inlineStr">
        <is>
          <t>Deven Verma was one of Hindi cinema's most reliable comic actors, working steadily for Hrishikesh Mukherjee, Basu Chatterjee and Gulzar from the early 1960s and winning the Filmfare Best Comedian award three times, for Chori Mera Kaam, Chor Ke Ghar Chor and Angoor. The son of a film distributor, he studied politics and sociology in Pune and married Ashok Kumar's daughter Rupa. Alongside the acting he directed and produced a handful of films, and both of the ones counted here are Bachchan titles: Bada Kabutar in 1973, in which Bachchan appears as himself, and Besharam in 1978, in which he plays the lead. He carried both the director and producer credits on each. His Wikipedia article, which is substantial on the acting career, never mentions Bachchan, so the collaboration is documented from the films. The digest parser copied his birth date into the death field, a known fault; the dates here are taken from the lead prose. The entry is graded High.</t>
        </is>
      </c>
      <c r="T147" s="5" t="inlineStr">
        <is>
          <t>SOURCE-721; SOURCE-026; SOURCE-058</t>
        </is>
      </c>
      <c r="U147" s="5" t="inlineStr">
        <is>
          <t>High</t>
        </is>
      </c>
    </row>
    <row r="148" ht="154" customHeight="1">
      <c r="A148" s="15" t="inlineStr">
        <is>
          <t>PERSON-147</t>
        </is>
      </c>
      <c r="B148" s="5" t="inlineStr">
        <is>
          <t>Dhilin Mehta</t>
        </is>
      </c>
      <c r="C148" s="5" t="inlineStr">
        <is>
          <t>Producer</t>
        </is>
      </c>
      <c r="D148" s="17" t="n">
        <v>1974</v>
      </c>
      <c r="E148" s="18" t="n"/>
      <c r="F148" s="5" t="inlineStr">
        <is>
          <t>1998–2014</t>
        </is>
      </c>
      <c r="G148" s="5" t="inlineStr">
        <is>
          <t>Hindi cinema</t>
        </is>
      </c>
      <c r="H148" s="5" t="inlineStr">
        <is>
          <t>Born 14 March 1974 in Mumbai and active as a producer from 1998 to 2014, he was chief executive of Ashtavinayak Cine Vision. He began with small-budget films and led the company into large commercial productions before it collapsed: Ashtavinayak was suspended from trading in 2012, and in January 2013 Mehta was arrested by the Rajasthan Police at Mumbai airport hours before a flight to Dubai, and granted bail the same day.</t>
        </is>
      </c>
      <c r="I148" s="5" t="inlineStr">
        <is>
          <t>Shararat (2002) is the earliest producing credit listed; Fun2shh (2003) and Agnipankh (2004) followed.</t>
        </is>
      </c>
      <c r="J148" s="5" t="inlineStr">
        <is>
          <t>Fun2shh... Dudes in the 10th Century (2003); Golmaal (2006); Bhagam Bhag (2006); Jab We Met (2007); Luck and Blue (2009); Dabangg, Golmaal 3 and Khatta Meetha (2010); Rockstar (2011); Bol Bachchan (2012)</t>
        </is>
      </c>
      <c r="K148" s="19" t="inlineStr">
        <is>
          <t>Mainstream comedy and action, particularly the Golmaal series and the Rohit Shetty and Anees Bazmee registers, with occasional prestige projects such as Rockstar.</t>
        </is>
      </c>
      <c r="L148" s="19" t="inlineStr">
        <is>
          <t>A volume producer of the late 2000s boom, scaling from cheap comedies to star-led blockbusters in under a decade before the company failed.</t>
        </is>
      </c>
      <c r="M148" s="5" t="n"/>
      <c r="N148" s="19" t="inlineStr">
        <is>
          <t>A case study in the rise and collapse of a listed Indian film production company in the late 2000s, rather than a creative force.</t>
        </is>
      </c>
      <c r="O148" s="19" t="inlineStr">
        <is>
          <t>Two films at the two ends of his career, and Bachchan is peripheral in both. Fun2shh... Dudes in the 10th Century (2003) is one of his earliest productions and uses Bachchan only as the narrator. Bol Bachchan (2012) is one of his last and has Bachchan appear as himself. Nine years apart, the two credits bracket the whole arc of Ashtavinayak, and in neither does Bachchan play a character.</t>
        </is>
      </c>
      <c r="P148" s="17" t="n">
        <v>2</v>
      </c>
      <c r="Q148" s="5" t="inlineStr">
        <is>
          <t>FILM-154; FILM-212</t>
        </is>
      </c>
      <c r="R148" s="5" t="inlineStr">
        <is>
          <t>Bol Bachchan (2012), the larger film of the two and among the last Ashtavinayak productions before the company's collapse.</t>
        </is>
      </c>
      <c r="S148" s="5" t="inlineStr">
        <is>
          <t>Dhilin Mehta ran Ashtavinayak Cine Vision through the Hindi film industry's late-2000s expansion. He started with cheap films — Shararat, Fun2shh, Agnipankh — and within a few years was producing Golmaal, Jab We Met, Dabangg and Rockstar, among the largest commercial titles of the period. The company was suspended from trading in 2012 and Mehta was arrested at Mumbai airport in January 2013, obtaining bail the same day; his producing career is recorded as ending in 2014. His two Bachchan credits sit at either end of that arc and are both marginal for the actor: narration on Fun2shh in 2003, a self appearance in Bol Bachchan in 2012. His article's filmography confirms both titles. The entry is graded High for the producer's own record, though nothing was located about his dealings with Bachchan specifically.</t>
        </is>
      </c>
      <c r="T148" s="5" t="inlineStr">
        <is>
          <t>SOURCE-722; SOURCE-154; SOURCE-211</t>
        </is>
      </c>
      <c r="U148" s="5" t="inlineStr">
        <is>
          <t>High</t>
        </is>
      </c>
    </row>
    <row r="149" ht="199" customHeight="1">
      <c r="A149" s="15" t="inlineStr">
        <is>
          <t>PERSON-148</t>
        </is>
      </c>
      <c r="B149" s="5" t="inlineStr">
        <is>
          <t>DMS Films Private Limited</t>
        </is>
      </c>
      <c r="C149" s="5" t="inlineStr">
        <is>
          <t>Production banner</t>
        </is>
      </c>
      <c r="D149" s="18" t="n"/>
      <c r="E149" s="18" t="n"/>
      <c r="F149" s="5" t="n"/>
      <c r="G149" s="5" t="inlineStr">
        <is>
          <t>Hindi cinema</t>
        </is>
      </c>
      <c r="H149" s="5" t="inlineStr">
        <is>
          <t>The production company through which Keshu Ramsay produced in the 2000s. No founding date, ownership structure or full slate could be established; it is documented through the films that carry the credit.</t>
        </is>
      </c>
      <c r="I149" s="5" t="inlineStr">
        <is>
          <t>Khakee (2004) is the earliest credit located for the banner.</t>
        </is>
      </c>
      <c r="J149" s="5" t="inlineStr">
        <is>
          <t>Khakee (2004); Family: Ties of Blood (2006)</t>
        </is>
      </c>
      <c r="K149" s="19" t="inlineStr">
        <is>
          <t>Star-led action and crime drama, the commercial register Keshu Ramsay worked in after the Khiladi series.</t>
        </is>
      </c>
      <c r="L149" s="19" t="n"/>
      <c r="M149" s="5" t="n"/>
      <c r="N149" s="19" t="inlineStr">
        <is>
          <t>Not independently established. The banner is recorded because it carries the production credit on two films in this filmography.</t>
        </is>
      </c>
      <c r="O149" s="19" t="inlineStr">
        <is>
          <t>Two films, and as with BMB Productions the banner and its producer are the same collaboration counted twice: Khakee (2004), in which Bachchan plays DCP Anant Kumar Shrivastav in the lead, and Family: Ties of Blood (2006), in which he plays the antagonist Virendra Sahai. Both were produced by Keshu Ramsay, who appears separately as PERSON-171 with exactly the same pair of films. The two credits are notable for Bachchan rather than for the banner: they place him as a police lead and then, unusually for this period, as the villain.</t>
        </is>
      </c>
      <c r="P149" s="17" t="n">
        <v>2</v>
      </c>
      <c r="Q149" s="5" t="inlineStr">
        <is>
          <t>FILM-155; FILM-177</t>
        </is>
      </c>
      <c r="R149" s="5" t="inlineStr">
        <is>
          <t>Khakee (2004), the better received of the two and a substantial Bachchan lead.</t>
        </is>
      </c>
      <c r="S149" s="5" t="inlineStr">
        <is>
          <t>DMS Films Private Limited is the banner under which Keshu Ramsay produced Khakee (2004) and Family: Ties of Blood (2006). It has no Wikipedia article, and no founding date, ownership detail or wider slate was located; in both films the name sits in the infobox 'studio' field while Ramsay is named as producer. Because its two Bachchan films are exactly the two counted for Ramsay himself, this row and his describe a single working unit, the same pattern recorded in this batch for BMB Productions and K. C. Bokadia. The pairing is worth noting for what it gave Bachchan rather than for the company: Khakee cast him as a police officer carrying the film, and Family cast him against type as its antagonist, one of the few villain roles of his later career. The entry is graded Low.</t>
        </is>
      </c>
      <c r="T149" s="5" t="inlineStr">
        <is>
          <t>SOURCE-746; SOURCE-155; SOURCE-177</t>
        </is>
      </c>
      <c r="U149" s="5" t="inlineStr">
        <is>
          <t>Low</t>
        </is>
      </c>
    </row>
    <row r="150" ht="184" customHeight="1">
      <c r="A150" s="15" t="inlineStr">
        <is>
          <t>PERSON-149</t>
        </is>
      </c>
      <c r="B150" s="5" t="inlineStr">
        <is>
          <t>Dulal Guha</t>
        </is>
      </c>
      <c r="C150" s="5" t="inlineStr">
        <is>
          <t>Director</t>
        </is>
      </c>
      <c r="D150" s="18" t="n"/>
      <c r="E150" s="17" t="n">
        <v>2001</v>
      </c>
      <c r="F150" s="5" t="n"/>
      <c r="G150" s="5" t="inlineStr">
        <is>
          <t>Hindi cinema</t>
        </is>
      </c>
      <c r="H150" s="5" t="inlineStr">
        <is>
          <t>An Indian film director of Hindi cinema in the 1960s and 1970s, born in Barisal. His father, Ruhini Guha, died when he was a month old and he was raised by an uncle, Harendra Lal Guha. He directed many films with Dharmendra and is credited with creating that actor's 'Garam Dharam' image through Pratigya (1975).</t>
        </is>
      </c>
      <c r="I150" s="5" t="inlineStr">
        <is>
          <t>Ek Gaon Ki Kahani (1957).</t>
        </is>
      </c>
      <c r="J150" s="5" t="inlineStr">
        <is>
          <t>Ek Gaon Ki Kahani (1957); Chand Aur Suraj (1965); Izzat (1968); Dushman (1972); Dost (1974); Pratigya (1975); Do Anjaane (1976); Dhuan (1981); Sagar Sangam (1988)</t>
        </is>
      </c>
      <c r="K150" s="19" t="inlineStr">
        <is>
          <t>Melodrama of reform and reversal — a criminal or outcast remade by circumstance, and identity lost and recovered.</t>
        </is>
      </c>
      <c r="L150" s="19" t="inlineStr">
        <is>
          <t>A commercial director of the star-vehicle era who worked repeatedly with the same leading men, shaping Dharmendra's screen image in particular.</t>
        </is>
      </c>
      <c r="M150" s="5" t="n"/>
      <c r="N150" s="19" t="inlineStr">
        <is>
          <t>A consistent commercial director across three decades, best remembered for his run with Dharmendra and for Pratigya.</t>
        </is>
      </c>
      <c r="O150" s="19" t="inlineStr">
        <is>
          <t>Two films two years apart, and they differ greatly in weight. Dost (1974) gives Bachchan only a cameo as Anand — a two-minute appearance, on the assessment recorded earlier in this workbook — in a film carried by Dharmendra, Guha's usual star. Do Anjaane (1976) is a full Bachchan vehicle in which he plays Amit Roy, a man presumed dead who returns transformed. The progression from a courtesy cameo in a Dharmendra film to the lead of the next is a neat marker of Bachchan's position in the mid-1970s.</t>
        </is>
      </c>
      <c r="P150" s="17" t="n">
        <v>2</v>
      </c>
      <c r="Q150" s="5" t="inlineStr">
        <is>
          <t>FILM-028; FILM-045</t>
        </is>
      </c>
      <c r="R150" s="5" t="inlineStr">
        <is>
          <t>Do Anjaane (1976), a Bachchan lead and by far the more substantial of the two.</t>
        </is>
      </c>
      <c r="S150" s="5" t="inlineStr">
        <is>
          <t>Dulal Guha directed Hindi films from 1957 to the late 1980s and is remembered above all for his work with Dharmendra, whose 'Garam Dharam' persona is attributed to Pratigya (1975). Born in Barisal and orphaned of his father in infancy, he was raised by an uncle. His two Bachchan films come from the middle of his career and show the actor crossing over: in Dost (1974) Bachchan has a brief cameo in what is a Dharmendra film, while Do Anjaane (1976) is built around him as Amit Roy. His Wikipedia article is a short stub that never mentions Bachchan, and it contradicts itself on his birth year — the short description gives 1928 and the lead prose 1929 — so the birth year is left blank here rather than chosen, and only the death year, 2001, is recorded. The entry is graded Medium.</t>
        </is>
      </c>
      <c r="T150" s="5" t="inlineStr">
        <is>
          <t>SOURCE-723; SOURCE-032; SOURCE-043</t>
        </is>
      </c>
      <c r="U150" s="5" t="inlineStr">
        <is>
          <t>Medium</t>
        </is>
      </c>
    </row>
    <row r="151" ht="199" customHeight="1">
      <c r="A151" s="15" t="inlineStr">
        <is>
          <t>PERSON-150</t>
        </is>
      </c>
      <c r="B151" s="5" t="inlineStr">
        <is>
          <t>Ekta Kapoor</t>
        </is>
      </c>
      <c r="C151" s="5" t="inlineStr">
        <is>
          <t>Producer</t>
        </is>
      </c>
      <c r="D151" s="17" t="n">
        <v>1975</v>
      </c>
      <c r="E151" s="18" t="n"/>
      <c r="F151" s="5" t="inlineStr">
        <is>
          <t>1995–present</t>
        </is>
      </c>
      <c r="G151" s="5" t="inlineStr">
        <is>
          <t>Hindi television and cinema</t>
        </is>
      </c>
      <c r="H151" s="5" t="inlineStr">
        <is>
          <t>Born 7 June 1975 in Bombay and producing since she was seventeen, she founded Balaji Telefilms and serves as its joint managing director and creative head. She became the dominant figure in Hindi soap opera with Kyunki Saas Bhi Kabhi Bahu Thi (2000), which held the highest ratings of any Indian serial of its time, followed by Kahaani Ghar Ghar Kii and Kasautii Zindagii Kay. Balaji Motion Pictures was launched in 2001 to extend the operation into film.</t>
        </is>
      </c>
      <c r="I151" s="5" t="inlineStr">
        <is>
          <t>Television from 1995; Balaji Motion Pictures was launched in 2001.</t>
        </is>
      </c>
      <c r="J151" s="5" t="inlineStr">
        <is>
          <t>Television: Kyunki Saas Bhi Kabhi Bahu Thi (2000); Kahaani Ghar Ghar Kii; Kasautii Zindagii Kay (2001). Film: The Dirty Picture; Lootera; Main Tera Hero; Dream Girl; Crew; The Sabarmati Report; Shootout at Lokhandwala (2007); Goodbye (2022)</t>
        </is>
      </c>
      <c r="K151" s="19" t="inlineStr">
        <is>
          <t>Domestic melodrama on television; on film, a wider spread from the gangster procedural to broad comedy and the family drama.</t>
        </is>
      </c>
      <c r="L151" s="19" t="inlineStr">
        <is>
          <t>A high-volume producer who built an industrial television operation and applied the same model to mid-budget film, betting on premise and casting rather than on directors.</t>
        </is>
      </c>
      <c r="M151" s="5" t="n"/>
      <c r="N151" s="19" t="inlineStr">
        <is>
          <t>The most commercially dominant figure in Hindi television of the 2000s, whose company extended that dominance into film production.</t>
        </is>
      </c>
      <c r="O151" s="19" t="inlineStr">
        <is>
          <t>Two films fifteen years apart, and in both Bachchan is in support of an ensemble rather than carrying the picture. Shootout at Lokhandwala (2007) casts him as Advocate Dhingra, a supporting role in a police procedural. Goodbye (2022) casts him as Harish Bhalla, the lead — a bereaved father holding a scattered family together through his wife's funeral rites — in a film produced through Balaji Motion Pictures with Vikas Bahl's Good Co., which appears separately as PERSON-155. Her own article mentions neither the films nor the actor.</t>
        </is>
      </c>
      <c r="P151" s="17" t="n">
        <v>2</v>
      </c>
      <c r="Q151" s="5" t="inlineStr">
        <is>
          <t>FILM-186; FILM-253</t>
        </is>
      </c>
      <c r="R151" s="5" t="inlineStr">
        <is>
          <t>Goodbye (2022), a Bachchan lead and a late-career father role of the kind that has defined his last two decades.</t>
        </is>
      </c>
      <c r="S151" s="5" t="inlineStr">
        <is>
          <t>Ekta Kapoor built Balaji Telefilms into the dominant force in Hindi television from the late 1990s, with Kyunki Saas Bhi Kabhi Bahu Thi setting ratings records, and launched Balaji Motion Pictures in 2001 to do the same in film. Her film slate has ranged from The Dirty Picture and Lootera to Dream Girl and Crew. Her two Bachchan credits are far apart: a supporting turn as a lawyer in Shootout at Lokhandwala in 2007, and the lead in Goodbye in 2022, where he plays a widower conducting his wife's funeral rites amid indifferent adult children — a variation on the abandoned-patriarch role that has run through his late career since Baghban. Goodbye was made with Vikas Bahl's Good Co., a separate entry in this batch, and with Shobha Kapoor and Viraj Savant. Her article documents her television and film career fully but never mentions Bachchan or either film, so the collaboration is recorded from the films themselves. The entry is graded High.</t>
        </is>
      </c>
      <c r="T151" s="5" t="inlineStr">
        <is>
          <t>SOURCE-724; SOURCE-185; SOURCE-254</t>
        </is>
      </c>
      <c r="U151" s="5" t="inlineStr">
        <is>
          <t>High</t>
        </is>
      </c>
    </row>
    <row r="152" ht="169" customHeight="1">
      <c r="A152" s="15" t="inlineStr">
        <is>
          <t>PERSON-151</t>
        </is>
      </c>
      <c r="B152" s="5" t="inlineStr">
        <is>
          <t>Entertainment One</t>
        </is>
      </c>
      <c r="C152" s="5" t="inlineStr">
        <is>
          <t>Production banner</t>
        </is>
      </c>
      <c r="D152" s="18" t="n"/>
      <c r="E152" s="18" t="n"/>
      <c r="F152" s="5" t="n"/>
      <c r="G152" s="5" t="inlineStr">
        <is>
          <t>Hindi cinema</t>
        </is>
      </c>
      <c r="H152" s="5" t="inlineStr">
        <is>
          <t>The wholly owned production subsidiary through which Adlabs Films Ltd entered film production in 2002. Adlabs had been founded in Mumbai by Manmohan Shetty as a film-processing business and grew into one of India's largest media companies; it was later acquired by the Reliance ADA Group, whose film operations became Reliance Entertainment.</t>
        </is>
      </c>
      <c r="I152" s="5" t="inlineStr">
        <is>
          <t>Adlabs moved into production through the subsidiary in 2002.</t>
        </is>
      </c>
      <c r="J152" s="5" t="inlineStr">
        <is>
          <t>Main Madhuri Dixit Banna Chahti Hoon (2003); Munna Bhai M.B.B.S. (2003); Gangaajal (2003); Dev (2004); Apaharan (2005); Bluffmaster! (2005); Waqt: The Race Against Time (2005); Taxi No. 9211 (2006)</t>
        </is>
      </c>
      <c r="K152" s="19" t="inlineStr">
        <is>
          <t>Director-led commercial cinema of the early 2000s, several of them socially pointed — Prakash Jha's Gangaajal and Apaharan, Govind Nihalani's Dev — alongside broad urban comedy.</t>
        </is>
      </c>
      <c r="L152" s="19" t="n"/>
      <c r="M152" s="5" t="n"/>
      <c r="N152" s="19" t="inlineStr">
        <is>
          <t>For a few years in the mid-2000s this was among the most interesting production slates in Hindi cinema, carrying Munna Bhai M.B.B.S. and Gangaajal in a single year, before the Reliance acquisition absorbed it.</t>
        </is>
      </c>
      <c r="O152" s="19" t="inlineStr">
        <is>
          <t>Two films in consecutive years, both substantial. Dev (2004), directed by Govind Nihalani, casts Bachchan as DCP Dev Pratap Singh, a police officer confronting communal violence. Waqt: The Race Against Time (2005) casts him as Ishwar Chandra Thakur, a dying father forcing his idle son into adulthood, in a co-lead opposite Akshay Kumar. The two together represent the banner's short overlap with the strongest phase of Bachchan's mid-2000s return.</t>
        </is>
      </c>
      <c r="P152" s="17" t="n">
        <v>2</v>
      </c>
      <c r="Q152" s="5" t="inlineStr">
        <is>
          <t>FILM-159; FILM-167</t>
        </is>
      </c>
      <c r="R152" s="5" t="inlineStr">
        <is>
          <t>Dev (2004), the more ambitious of the two and one of the few overtly political roles of Bachchan's later career.</t>
        </is>
      </c>
      <c r="S152" s="5" t="inlineStr">
        <is>
          <t>Entertainment One was the production arm of Adlabs Films, the Mumbai processing company built by Manmohan Shetty, and it made films for roughly four years from 2002 before the Reliance ADA Group's acquisition of Adlabs folded it into what became Reliance Entertainment. In that short span it backed Munna Bhai M.B.B.S., Gangaajal, Dev, Apaharan, Bluffmaster! and Waqt. Identifying it required care, and the identification is the main finding of this row. A direct Wikipedia fetch of the name returns the Canadian company Entertainment One, later Lionsgate Canada, which has nothing to do with these films; that article was discarded. Wikipedia's own editors disagree about the entity: the Dev wikitext pipes the name to Reliance Entertainment and the Waqt wikitext pipes the identical name to Manmohan Shetty. Both are consistent with the Adlabs lineage, one pointing at its founder and the other at its eventual owner, but neither is an article about this subsidiary, which has none. Because the entity rests on a search summary and two contradictory links, the entry is graded Low.</t>
        </is>
      </c>
      <c r="T152" s="5" t="inlineStr">
        <is>
          <t>SOURCE-747; SOURCE-157; SOURCE-167</t>
        </is>
      </c>
      <c r="U152" s="5" t="inlineStr">
        <is>
          <t>Low</t>
        </is>
      </c>
    </row>
    <row r="153" ht="214" customHeight="1">
      <c r="A153" s="15" t="inlineStr">
        <is>
          <t>PERSON-152</t>
        </is>
      </c>
      <c r="B153" s="5" t="inlineStr">
        <is>
          <t>Farhan Akhtar</t>
        </is>
      </c>
      <c r="C153" s="5" t="inlineStr">
        <is>
          <t>Director; Producer</t>
        </is>
      </c>
      <c r="D153" s="17" t="n">
        <v>1974</v>
      </c>
      <c r="E153" s="18" t="n"/>
      <c r="F153" s="5" t="inlineStr">
        <is>
          <t>2001–present</t>
        </is>
      </c>
      <c r="G153" s="5" t="inlineStr">
        <is>
          <t>Hindi cinema</t>
        </is>
      </c>
      <c r="H153" s="5" t="inlineStr">
        <is>
          <t>Born 9 January 1974 in Mumbai to the screenwriters Javed Akhtar and Honey Irani, he founded the production company Excel Entertainment with Ritesh Sidhwani in 1999 and directed his first film two years later. He works as director, producer, actor and singer.</t>
        </is>
      </c>
      <c r="I153" s="5" t="inlineStr">
        <is>
          <t>Dil Chahta Hai (2001), his directorial debut, which won the National Film Award for Best Hindi Film and brought him Filmfare awards for Best Film (Critics) and Best Screenplay.</t>
        </is>
      </c>
      <c r="J153" s="5" t="inlineStr">
        <is>
          <t>As director: Dil Chahta Hai (2001), Lakshya (2004), Don (2006), Don 2 (2011). As producer: Rock On!! (2008), Zindagi Na Milegi Dobara, Gully Boy, 120 Bahadur (2025). As actor: Rock On!!, Bhaag Milkha Bhaag.</t>
        </is>
      </c>
      <c r="K153" s="19" t="inlineStr">
        <is>
          <t>Male friendship and the search for purpose; the drifting young man who acquires a goal, which is the explicit subject of both Dil Chahta Hai and Lakshya.</t>
        </is>
      </c>
      <c r="L153" s="19" t="inlineStr">
        <is>
          <t>A naturalistic register applied to mainstream material — contemporary urban speech, ensemble casts and a marked preference for character over plot mechanics.</t>
        </is>
      </c>
      <c r="M153" s="5" t="inlineStr">
        <is>
          <t>National Film Award for Best Hindi Film for Dil Chahta Hai (2001) and again as producer of Rock On!! (2008); Filmfare awards for Best Film (Critics) and Best Screenplay for Dil Chahta Hai and Best Male Debut for Rock On!!.</t>
        </is>
      </c>
      <c r="N153" s="19" t="inlineStr">
        <is>
          <t>Dil Chahta Hai is widely treated as the film that reset the register of mainstream Hindi cinema for urban audiences in the 2000s, and Excel Entertainment became one of the most influential production houses of the following two decades.</t>
        </is>
      </c>
      <c r="O153" s="19" t="inlineStr">
        <is>
          <t>Two credits twenty-one years apart and in different capacities. He directed Lakshya (2004), in which Bachchan plays Colonel Sunil Damle in a supporting role — the commanding officer who turns Hrithik Roshan's aimless protagonist into a soldier, which is the film's whole argument. He then produced 120 Bahadur (2025), the most recent film in this filmography, on which Bachchan is the narrator. He also sang the duet 'Atrangi Yaari' with Bachchan. He is the son of Honey Irani, who appears separately as PERSON-159 in this same batch, and whose own two Bachchan credits are as a writer.</t>
        </is>
      </c>
      <c r="P153" s="17" t="n">
        <v>2</v>
      </c>
      <c r="Q153" s="5" t="inlineStr">
        <is>
          <t>FILM-160; FILM-260</t>
        </is>
      </c>
      <c r="R153" s="5" t="inlineStr">
        <is>
          <t>Lakshya (2004), the film he directed and in which Bachchan plays a character rather than narrating.</t>
        </is>
      </c>
      <c r="S153" s="5" t="inlineStr">
        <is>
          <t>Farhan Akhtar came from a screenwriting family — Javed Akhtar and Honey Irani are his parents — and founded Excel Entertainment with Ritesh Sidhwani in 1999 before directing Dil Chahta Hai in 2001, a film credited with changing how mainstream Hindi cinema spoke to urban audiences and winner of the National Award for Best Hindi Film. He followed it with Lakshya, the war film in which Bachchan plays Colonel Sunil Damle, then remade his father's Don, the 1978 Bachchan film, with Shah Rukh Khan in the title role — a curious triangulation in which he directed Bachchan in one film and replaced him in another. As an actor he won the Filmfare Best Male Debut for Rock On!!, which also brought him a second National Award as producer. His most recent connection to this filmography is as producer of 120 Bahadur (2025), where Bachchan narrates. That his mother appears separately in this same batch, with two writing credits of her own, makes the Akhtar–Irani household the second family cluster recorded in this roster. The entry is graded High.</t>
        </is>
      </c>
      <c r="T153" s="5" t="inlineStr">
        <is>
          <t>SOURCE-725; SOURCE-158; SOURCE-261</t>
        </is>
      </c>
      <c r="U153" s="5" t="inlineStr">
        <is>
          <t>High</t>
        </is>
      </c>
    </row>
    <row r="154" ht="229" customHeight="1">
      <c r="A154" s="15" t="inlineStr">
        <is>
          <t>PERSON-153</t>
        </is>
      </c>
      <c r="B154" s="5" t="inlineStr">
        <is>
          <t>Gaurang Doshi</t>
        </is>
      </c>
      <c r="C154" s="5" t="inlineStr">
        <is>
          <t>Producer; Writer</t>
        </is>
      </c>
      <c r="D154" s="18" t="n"/>
      <c r="E154" s="18" t="n"/>
      <c r="F154" s="5" t="n"/>
      <c r="G154" s="5" t="inlineStr">
        <is>
          <t>Hindi cinema</t>
        </is>
      </c>
      <c r="H154" s="5" t="inlineStr">
        <is>
          <t>An Indian film producer working through Gaurang Doshi Productions, who came to prominence with two Bachchan films in the early 2000s and then largely disappeared from production for over a decade before announcing a return. Accounts of his start report that he secured Bachchan for Aankhen as a small producer on a single narration and a post-dated cheque, and that he holds four Limca Records.</t>
        </is>
      </c>
      <c r="I154" s="5" t="inlineStr">
        <is>
          <t>Aankhen (2002) is the earliest credit located, and the film that established him.</t>
        </is>
      </c>
      <c r="J154" s="5" t="inlineStr">
        <is>
          <t>Aankhen (2002); Deewaar: Let's Bring Our Heroes Home (2004)</t>
        </is>
      </c>
      <c r="K154" s="19" t="inlineStr">
        <is>
          <t>High-concept commercial thrillers with large ensemble casts built around Bachchan.</t>
        </is>
      </c>
      <c r="L154" s="19" t="inlineStr">
        <is>
          <t>A packager who assembles a star ensemble around a single strong premise — a blind-men's bank heist, a prisoner-of-war escape.</t>
        </is>
      </c>
      <c r="M154" s="5" t="n"/>
      <c r="N154" s="19" t="inlineStr">
        <is>
          <t>Not established beyond these two films, which are nonetheless notable entries in Bachchan's early-2000s resurgence.</t>
        </is>
      </c>
      <c r="O154" s="19" t="inlineStr">
        <is>
          <t>Two films, and unusually for a two-film collaborator both are substantial Bachchan roles and both were built around him. Aankhen (2002), directed by Vipul Amrutlal Shah, casts him as Vijay Singh Rajput, the sacked banker who trains three blind men to rob his former employer — an antagonist role, and one of the most distinctive of his later career. Deewaar: Let's Bring Our Heroes Home (2004), directed by Milan Luthria and co-written by Doshi himself, casts him as Major Ranvir Kaul, a prisoner of war, in a co-lead. Doshi is therefore one of the few people in this batch whose entire documented output is Bachchan vehicles.</t>
        </is>
      </c>
      <c r="P154" s="17" t="n">
        <v>2</v>
      </c>
      <c r="Q154" s="5" t="inlineStr">
        <is>
          <t>FILM-145; FILM-161</t>
        </is>
      </c>
      <c r="R154" s="5" t="inlineStr">
        <is>
          <t>Aankhen (2002), the film that established the producer and gave Bachchan one of his few late antagonist roles.</t>
        </is>
      </c>
      <c r="S154" s="5" t="inlineStr">
        <is>
          <t>Gaurang Doshi produced two Bachchan films in three years and comparatively little else. Aankhen (2002) paired Bachchan with Akshay Kumar, Arjun Rampal, Sushmita Sen, Paresh Rawal and Aditya Pancholi in a heist thriller whose premise — a humiliated bank manager training blind men to rob the bank — gave Bachchan an antagonist role at a moment when he was rebuilding his career. Deewaar: Let's Bring Our Heroes Home followed in 2004, directed by Milan Luthria, with Doshi sharing the writing credit and Bachchan playing a prisoner of war. Trade and promotional accounts describe him as having signed Bachchan for the first film with a post-dated cheque and credit him with four Limca Records; these come from interested sources and are recorded as reported. He has no Wikipedia article and no birth date was located. He later announced a return to production after a long absence. The entry is graded Low for want of independent biographical sourcing, though the two credits themselves are well documented.</t>
        </is>
      </c>
      <c r="T154" s="5" t="inlineStr">
        <is>
          <t>SOURCE-748; SOURCE-145; SOURCE-159</t>
        </is>
      </c>
      <c r="U154" s="5" t="inlineStr">
        <is>
          <t>Low</t>
        </is>
      </c>
    </row>
    <row r="155" ht="199" customHeight="1">
      <c r="A155" s="15" t="inlineStr">
        <is>
          <t>PERSON-154</t>
        </is>
      </c>
      <c r="B155" s="5" t="inlineStr">
        <is>
          <t>George Joseph</t>
        </is>
      </c>
      <c r="C155" s="5" t="inlineStr">
        <is>
          <t>Background-score composer</t>
        </is>
      </c>
      <c r="D155" s="18" t="n"/>
      <c r="E155" s="18" t="n"/>
      <c r="F155" s="5" t="n"/>
      <c r="G155" s="5" t="inlineStr">
        <is>
          <t>Hindi cinema; also Marathi, Punjabi, Telugu, Malayalam, Bengali and English-language films</t>
        </is>
      </c>
      <c r="H155" s="5" t="inlineStr">
        <is>
          <t>George Joseph Olakkengil, credited professionally as George Joseph, an Indian composer, programmer and music producer working chiefly in Hindi films. He made his debut as a score composer in 2012 and has since written or produced background scores across many Indian languages.</t>
        </is>
      </c>
      <c r="I155" s="5" t="inlineStr">
        <is>
          <t>Debut as a score composer in 2012.</t>
        </is>
      </c>
      <c r="J155" s="5" t="inlineStr">
        <is>
          <t>102 Not Out (2018); Uunchai (2022)</t>
        </is>
      </c>
      <c r="K155" s="19" t="inlineStr">
        <is>
          <t>Background score as distinct from songs — in both of his films here the songs were written by other, better-known composers and he supplied the underscore.</t>
        </is>
      </c>
      <c r="L155" s="19" t="inlineStr">
        <is>
          <t>A specialist underscorer rather than a songwriter, working as programmer and producer as well as composer.</t>
        </is>
      </c>
      <c r="M155" s="5" t="n"/>
      <c r="N155" s="19" t="inlineStr">
        <is>
          <t>Not established. He is representative of a professional class of Indian background-score composers who work extensively without public profile.</t>
        </is>
      </c>
      <c r="O155" s="19" t="inlineStr">
        <is>
          <t>Two films, and both are late Bachchan ensemble pieces about old age. On 102 Not Out (2018) he wrote the score while Salim–Sulaiman, Bachchan himself and Rohan-Vinayak supplied the songs; Bachchan plays Dattatraya Vakharia, a 102-year-old man determined to outlive his own son. On Uunchai (2022) he wrote the score while Amit Trivedi supplied the songs; Bachchan plays Amit Srivastava in an ensemble of elderly friends attempting an Everest base-camp trek. The pairing of films is thematically tight even though the collaboration is a technical one.</t>
        </is>
      </c>
      <c r="P155" s="17" t="n">
        <v>2</v>
      </c>
      <c r="Q155" s="5" t="inlineStr">
        <is>
          <t>FILM-237; FILM-254</t>
        </is>
      </c>
      <c r="R155" s="5" t="inlineStr">
        <is>
          <t>102 Not Out (2018), the first of the two and the film in which Bachchan also takes a song-composing credit of his own.</t>
        </is>
      </c>
      <c r="S155" s="5" t="inlineStr">
        <is>
          <t>George Joseph Olakkengil is a background-score composer, programmer and music producer who began scoring in 2012 and has worked across Hindi, Marathi, Punjabi, Telugu, Malayalam, Bengali and English-language films. His two credits in this filmography are both late Bachchan films about ageing, and in both the wikitext separates the credits explicitly: '102 Not Out' lists him under Score with Salim–Sulaiman, Amitabh Bachchan and Rohan-Vinayak under Songs, and Uunchai lists him under Score with Amit Trivedi under Songs. That division is why he is recorded here as a background-score composer rather than a song composer, and it is the reason this workbook keeps the two functions in separate columns. He has no Wikipedia article — a fetch of the pinned title 'George Joseph (composer)' returned an error page — and no birth date or wider filmography detail was located, so the entry rests on a search summary and the two films' own articles and is graded Low.</t>
        </is>
      </c>
      <c r="T155" s="5" t="inlineStr">
        <is>
          <t>SOURCE-749; SOURCE-239; SOURCE-255</t>
        </is>
      </c>
      <c r="U155" s="5" t="inlineStr">
        <is>
          <t>Low</t>
        </is>
      </c>
    </row>
    <row r="156" ht="244" customHeight="1">
      <c r="A156" s="15" t="inlineStr">
        <is>
          <t>PERSON-155</t>
        </is>
      </c>
      <c r="B156" s="5" t="inlineStr">
        <is>
          <t>Good Co.</t>
        </is>
      </c>
      <c r="C156" s="5" t="inlineStr">
        <is>
          <t>Production banner</t>
        </is>
      </c>
      <c r="D156" s="18" t="n"/>
      <c r="E156" s="18" t="n"/>
      <c r="F156" s="5" t="n"/>
      <c r="G156" s="5" t="inlineStr">
        <is>
          <t>Hindi cinema</t>
        </is>
      </c>
      <c r="H156" s="5" t="inlineStr">
        <is>
          <t>The production banner of the writer-director Vikas Bahl, used for the films he has written and directed since the early 2020s. No founding date or ownership detail was located; it appears only alongside larger co-producing houses.</t>
        </is>
      </c>
      <c r="I156" s="5" t="inlineStr">
        <is>
          <t>Goodbye (2022) is the earliest credit located for the banner.</t>
        </is>
      </c>
      <c r="J156" s="5" t="inlineStr">
        <is>
          <t>Goodbye (2022); Ganapath (2023)</t>
        </is>
      </c>
      <c r="K156" s="19" t="inlineStr">
        <is>
          <t>Vikas Bahl's own films, spanning a family drama about bereavement and a dystopian action picture.</t>
        </is>
      </c>
      <c r="L156" s="19" t="n"/>
      <c r="M156" s="5" t="n"/>
      <c r="N156" s="19" t="inlineStr">
        <is>
          <t>Not established. The banner is recorded because it carries the production credit on two films in this filmography.</t>
        </is>
      </c>
      <c r="O156" s="19" t="inlineStr">
        <is>
          <t>Two films in consecutive years, both written and directed by Vikas Bahl, and the banner's two Bachchan roles could hardly be less alike. Goodbye (2022) gives him the lead as Harish Bhalla, a widower conducting his wife's funeral rites against the indifference of his adult children; it was co-produced with Balaji Motion Pictures and Saraswati Entertainment, which links this row to Ekta Kapoor, PERSON-150. Ganapath (2023) gives him only a cameo as Maharishi Dalapathi, in a film co-produced with Pooja Entertainment and poorly received. The banner therefore accounts for one of his strongest late leads and one of his slightest appearances within twelve months.</t>
        </is>
      </c>
      <c r="P156" s="17" t="n">
        <v>2</v>
      </c>
      <c r="Q156" s="5" t="inlineStr">
        <is>
          <t>FILM-253; FILM-256</t>
        </is>
      </c>
      <c r="R156" s="5" t="inlineStr">
        <is>
          <t>Goodbye (2022), a Bachchan lead and the better film of the two by a wide margin.</t>
        </is>
      </c>
      <c r="S156" s="5" t="inlineStr">
        <is>
          <t>Good Co. is Vikas Bahl's production house, carrying his credit on the two films he wrote and directed in 2022 and 2023, each made with a larger partner: Balaji Motion Pictures and Saraswati Entertainment on Goodbye, Pooja Entertainment on Ganapath. Its two Bachchan credits fall within a year of each other and at opposite ends of the scale. In Goodbye he carries the film as Harish Bhalla, a bereaved father performing his wife's last rites while his children treat the ritual as an inconvenience — a late variation on the abandoned-patriarch role running through his work since Baghban. In Ganapath he appears briefly as Maharishi Dalapathi in a film that was heavily criticised. The banner has no Wikipedia article and no founding date was located; the Ganapath wikitext spells the name 'Good Co' without the full stop, while Goodbye's includes it, and the roster spelling is kept. The entry is graded Low.</t>
        </is>
      </c>
      <c r="T156" s="5" t="inlineStr">
        <is>
          <t>SOURCE-750; SOURCE-254; SOURCE-257</t>
        </is>
      </c>
      <c r="U156" s="5" t="inlineStr">
        <is>
          <t>Low</t>
        </is>
      </c>
    </row>
    <row r="157" ht="229" customHeight="1">
      <c r="A157" s="15" t="inlineStr">
        <is>
          <t>PERSON-156</t>
        </is>
      </c>
      <c r="B157" s="5" t="inlineStr">
        <is>
          <t>Gulshan Rai</t>
        </is>
      </c>
      <c r="C157" s="5" t="inlineStr">
        <is>
          <t>Producer</t>
        </is>
      </c>
      <c r="D157" s="17" t="n">
        <v>1924</v>
      </c>
      <c r="E157" s="17" t="n">
        <v>2004</v>
      </c>
      <c r="F157" s="5" t="n"/>
      <c r="G157" s="5" t="inlineStr">
        <is>
          <t>Hindi cinema</t>
        </is>
      </c>
      <c r="H157" s="5" t="inlineStr">
        <is>
          <t>Gulshan Madhosh Rai, born 2 March 1924 in Lahore, moved to Mumbai after Partition in 1947 and began in the film industry as a distributor. He founded the production company Trimurti Films in 1970, whose first production, Johny Mera Naam, directed by Vijay Anand, was a success. He produced through the 1970s and 1980s with Vijay Anand, Yash Chopra and Subhash Ghai, and thereafter with his son Rajiv Rai as director. He died in Mumbai on 11 October 2004.</t>
        </is>
      </c>
      <c r="I157" s="5" t="inlineStr">
        <is>
          <t>Johny Mera Naam (1970), the first Trimurti Films production.</t>
        </is>
      </c>
      <c r="J157" s="5" t="inlineStr">
        <is>
          <t>Johny Mera Naam (1970); Deewaar (1975); Trishul (1978); Vidhaata (1982); Tridev (1989); Vishwatma (1992); Mohra (1994); Gupt (1997)</t>
        </is>
      </c>
      <c r="K157" s="19" t="inlineStr">
        <is>
          <t>The crime thriller and the family melodrama of crime — brothers on opposite sides of the law, the self-made criminal, the settling of an inherited score.</t>
        </is>
      </c>
      <c r="L157" s="19" t="inlineStr">
        <is>
          <t>A distributor's instinct for what would sell, applied through strong directors: he backed Yash Chopra at his most commercially potent and later built a second career around his son's films.</t>
        </is>
      </c>
      <c r="M157" s="5" t="n"/>
      <c r="N157" s="19" t="inlineStr">
        <is>
          <t>The producer of Deewaar and Trishul, two of the films that defined the angry-young-man cycle and Bachchan's stardom, and a significant commercial producer across nearly three decades.</t>
        </is>
      </c>
      <c r="O157" s="19" t="inlineStr">
        <is>
          <t>Only two films, but among the most consequential in this entire filmography. Gulshan Rai produced both Deewaar (1975), in which Bachchan plays Vijay Verma, and Trishul (1978), in which he plays Vijay Kumar Gupta — two Yash Chopra films written by Salim–Javed, both built on the same figure of the son avenging a wronged mother and both central to the construction of the angry-young-man persona. His own Wikipedia article makes the claim directly: his Yash Chopra films of the 1970s made Bachchan a superstar and launched the careers of Salim–Javed. Few two-film collaborators in this workbook carry that weight.</t>
        </is>
      </c>
      <c r="P157" s="17" t="n">
        <v>2</v>
      </c>
      <c r="Q157" s="5" t="inlineStr">
        <is>
          <t>FILM-034; FILM-058</t>
        </is>
      </c>
      <c r="R157" s="5" t="inlineStr">
        <is>
          <t>Deewaar (1975), among the defining films of Bachchan's career and of 1970s Hindi cinema.</t>
        </is>
      </c>
      <c r="S157" s="5" t="inlineStr">
        <is>
          <t>Gulshan Rai arrived in Mumbai from Lahore after Partition, worked as a distributor, and founded Trimurti Films in 1970. His second act was the more important one: with Yash Chopra directing and Salim–Javed writing, he produced Deewaar in 1975 and Trishul in 1978, two films that fixed the angry-young-man archetype on Bachchan and, by his article's own account, made him a superstar while launching the writing pair. He continued through the 1980s with Subhash Ghai's Vidhaata and later produced a run of successful films directed by his son Rajiv Rai, including Tridev, Mohra and Gupt. He died in Mumbai in October 2004. He appears in this roster with only two credits, an artefact of counting films rather than influence: those two films arguably did more to shape Bachchan's screen identity than any other pair by a single producer. The digest parser copied his birth date into the death field, a known fault; both dates here come from the article's lead prose. The entry is graded High.</t>
        </is>
      </c>
      <c r="T157" s="5" t="inlineStr">
        <is>
          <t>SOURCE-726; SOURCE-035; SOURCE-059</t>
        </is>
      </c>
      <c r="U157" s="5" t="inlineStr">
        <is>
          <t>High</t>
        </is>
      </c>
    </row>
    <row r="158" ht="184" customHeight="1">
      <c r="A158" s="15" t="inlineStr">
        <is>
          <t>PERSON-157</t>
        </is>
      </c>
      <c r="B158" s="5" t="inlineStr">
        <is>
          <t>Gyandev Agnihotri</t>
        </is>
      </c>
      <c r="C158" s="5" t="inlineStr">
        <is>
          <t>Writer</t>
        </is>
      </c>
      <c r="D158" s="18" t="n"/>
      <c r="E158" s="18" t="n"/>
      <c r="F158" s="5" t="n"/>
      <c r="G158" s="5" t="inlineStr">
        <is>
          <t>Hindi cinema</t>
        </is>
      </c>
      <c r="H158" s="5" t="inlineStr">
        <is>
          <t>A Hindi film writer active around the turn of the 1980s, associated in the available listings with three films of that period. No biographical detail, birth date or death date could be established.</t>
        </is>
      </c>
      <c r="I158" s="5" t="inlineStr">
        <is>
          <t>Not established; Mr. Natwarlal (1979) is the earliest of his credits located here.</t>
        </is>
      </c>
      <c r="J158" s="5" t="inlineStr">
        <is>
          <t>Mr. Natwarlal (1979); Yaarana (1981); and, per IMDb, Do Aur Do Paanch (1980)</t>
        </is>
      </c>
      <c r="K158" s="19" t="inlineStr">
        <is>
          <t>Star-vehicle comedy-drama for Rakesh Kumar, built on a likeable trickster or an innocent protected by a friend.</t>
        </is>
      </c>
      <c r="L158" s="19" t="n"/>
      <c r="M158" s="5" t="n"/>
      <c r="N158" s="19" t="inlineStr">
        <is>
          <t>Not established. He is recorded because he carries a writing credit on two films in this filmography.</t>
        </is>
      </c>
      <c r="O158" s="19" t="inlineStr">
        <is>
          <t>Two films, both directed by Rakesh Kumar and both Bachchan vehicles. He wrote the story of Mr. Natwarlal (1979), in which Bachchan plays the confidence trickster of the title opposite Rekha, with Kader Khan on dialogue and Rakesh Kumar on screenplay. He has a writing credit on Yaarana (1981), in which Bachchan plays Kishan, the guileless singer raised up by his friend, alongside Vijay Kaul and Kader Khan. Both belong to the run of films Rakesh Kumar made with Bachchan at the peak of his stardom.</t>
        </is>
      </c>
      <c r="P158" s="17" t="n">
        <v>2</v>
      </c>
      <c r="Q158" s="5" t="inlineStr">
        <is>
          <t>FILM-065; FILM-081</t>
        </is>
      </c>
      <c r="R158" s="5" t="inlineStr">
        <is>
          <t>Mr. Natwarlal (1979), where he is credited with the story rather than sharing a general writing credit.</t>
        </is>
      </c>
      <c r="S158" s="5" t="inlineStr">
        <is>
          <t>Gyandev Agnihotri wrote for Rakesh Kumar at the height of Kumar's run with Bachchan. He is credited with the story of Mr. Natwarlal (1979) and shares the writing credit on Yaarana (1981), both Bachchan vehicles and both directed by Kumar, with Kader Khan supplying dialogue on each. Beyond the credits themselves nothing could be established: he has no Wikipedia article, and no birth date, death date or career detail was located. One credit conflict is recorded rather than resolved. IMDb lists him among the people known for Do Aur Do Paanch (1980), which is a Bachchan film in this filmography, but that film's writing credits in the Films sheet are Sachin Bhowmick and Kader Khan, and the roster is frozen at two films for him. The discrepancy is noted here so that a later reader can check it rather than being quietly absorbed. The entry is graded Low.</t>
        </is>
      </c>
      <c r="T158" s="5" t="inlineStr">
        <is>
          <t>SOURCE-751; SOURCE-064; SOURCE-078</t>
        </is>
      </c>
      <c r="U158" s="5" t="inlineStr">
        <is>
          <t>Low</t>
        </is>
      </c>
    </row>
    <row r="159" ht="184" customHeight="1">
      <c r="A159" s="15" t="inlineStr">
        <is>
          <t>PERSON-158</t>
        </is>
      </c>
      <c r="B159" s="5" t="inlineStr">
        <is>
          <t>Hiroo Yash Johar</t>
        </is>
      </c>
      <c r="C159" s="5" t="inlineStr">
        <is>
          <t>Producer</t>
        </is>
      </c>
      <c r="D159" s="18" t="n"/>
      <c r="E159" s="18" t="n"/>
      <c r="F159" s="5" t="n"/>
      <c r="G159" s="5" t="inlineStr">
        <is>
          <t>Hindi cinema</t>
        </is>
      </c>
      <c r="H159" s="5" t="inlineStr">
        <is>
          <t>The wife of Yash Johar, who established Dharma Productions in 1976, and the mother of Karan Johar. She took a producer's credit at Dharma after her husband's death, when the banner had passed to the family, and has since been credited on its major productions.</t>
        </is>
      </c>
      <c r="I159" s="5" t="inlineStr">
        <is>
          <t>Kabhi Alvida Naa Kehna (2006), her debut as a producer under the Dharma Productions banner.</t>
        </is>
      </c>
      <c r="J159" s="5" t="inlineStr">
        <is>
          <t>Kabhi Alvida Naa Kehna (2006); Brahmāstra: Part One – Shiva (2022), among other Dharma productions</t>
        </is>
      </c>
      <c r="K159" s="19" t="inlineStr">
        <is>
          <t>The Dharma house style — large-scale, star-led urban family drama and, latterly, franchise spectacle.</t>
        </is>
      </c>
      <c r="L159" s="19" t="n"/>
      <c r="M159" s="5" t="n"/>
      <c r="N159" s="19" t="inlineStr">
        <is>
          <t>A continuity figure at one of the most influential Hindi production houses, bridging its founder and its second generation.</t>
        </is>
      </c>
      <c r="O159" s="19" t="inlineStr">
        <is>
          <t>Two films sixteen years apart, both Dharma productions and both supporting roles for Bachchan. Kabhi Alvida Naa Kehna (2006), directed by her son Karan Johar, casts him as Samarjit 'Sam' Talwar, the flamboyant father of Abhishek Bachchan's character; it was her producing debut. Brahmāstra: Part One – Shiva (2022) casts him as Raghu, the Guruji who instructs the protagonist. In both he is part of a large ensemble rather than its centre, which is characteristic of how the Dharma banner has used him.</t>
        </is>
      </c>
      <c r="P159" s="17" t="n">
        <v>2</v>
      </c>
      <c r="Q159" s="5" t="inlineStr">
        <is>
          <t>FILM-179; FILM-251</t>
        </is>
      </c>
      <c r="R159" s="5" t="inlineStr">
        <is>
          <t>Kabhi Alvida Naa Kehna (2006), her producing debut and the film in which Bachchan appears opposite his own son.</t>
        </is>
      </c>
      <c r="S159" s="5" t="inlineStr">
        <is>
          <t>Hiroo Yash Johar is the connective figure at Dharma Productions between its founder and its current head: the widow of Yash Johar, who set the company up in 1976, and the mother of Karan Johar, who now runs it. She took her first producer credit on Kabhi Alvida Naa Kehna in 2006, a film directed by her son in which Bachchan plays Sam Talwar opposite an ensemble that included Shah Rukh Khan, Abhishek Bachchan, Rani Mukerji, Preity Zinta and Kirron Kher. She was credited again on Brahmāstra: Part One – Shiva in 2022, where Bachchan plays Raghu. She has no Wikipedia article of her own — a fetch of the pinned title 'Hiroo Johar' returned an error page — and her details here come from the articles on her husband, her son, the banner and the two films, with no birth date located. The entry is graded Low, though both credits are themselves well documented.</t>
        </is>
      </c>
      <c r="T159" s="5" t="inlineStr">
        <is>
          <t>SOURCE-752; SOURCE-179; SOURCE-251</t>
        </is>
      </c>
      <c r="U159" s="5" t="inlineStr">
        <is>
          <t>Low</t>
        </is>
      </c>
    </row>
    <row r="160" ht="169" customHeight="1">
      <c r="A160" s="15" t="inlineStr">
        <is>
          <t>PERSON-159</t>
        </is>
      </c>
      <c r="B160" s="5" t="inlineStr">
        <is>
          <t>Honey Irani</t>
        </is>
      </c>
      <c r="C160" s="5" t="inlineStr">
        <is>
          <t>Writer; Director</t>
        </is>
      </c>
      <c r="D160" s="18" t="n"/>
      <c r="E160" s="18" t="n"/>
      <c r="F160" s="5" t="n"/>
      <c r="G160" s="5" t="inlineStr">
        <is>
          <t>Hindi cinema</t>
        </is>
      </c>
      <c r="H160" s="5" t="inlineStr">
        <is>
          <t>Born in Bombay, the youngest of five siblings including the child star Daisy Irani, she began as a child actress in Chirag Kahan Roshni Kahan and Bombay Ka Chor and appeared in over seventy films. She married the screenwriter Javed Akhtar on 21 March 1972; their children are the film-makers Zoya and Farhan Akhtar. The couple separated in 1978 and divorced in 1985, and she supported the family by embroidering saris before turning to screenwriting. Her sister Daisy is the widow of the screenwriter K. K. Shukla.</t>
        </is>
      </c>
      <c r="I160" s="5" t="inlineStr">
        <is>
          <t>As a writer, Lamhe (1991), developed from a story idea for Yash Chopra; as a director, Armaan (2003), her only film in that role.</t>
        </is>
      </c>
      <c r="J160" s="5" t="inlineStr">
        <is>
          <t>Lamhe (1991); Aaina (1993); Darr (1993); Kya Kehna (2000); Kaho Naa... Pyaar Hai (2000); Armaan (2003); Koi... Mil Gaya (2003); Krrish (2006); Krrish 3 (2013)</t>
        </is>
      </c>
      <c r="K160" s="19" t="inlineStr">
        <is>
          <t>Romantic obsession and its cost, and the family reconstituted after loss — themes she wrote for Yash Chopra and then for the Roshans.</t>
        </is>
      </c>
      <c r="L160" s="19" t="inlineStr">
        <is>
          <t>A story-and-screenplay writer working within the commercial romance, who twice supplied the underlying idea for films that became defining hits for other people.</t>
        </is>
      </c>
      <c r="M160" s="5" t="inlineStr">
        <is>
          <t>Her article's prose states she won the Filmfare Award for Best Story for Lamhe and for Kya Kehna, and the Filmfare Award for Best Screenplay, shared with Ravi Kapoor, for Kaho Naa... Pyaar Hai; the article's own awards table leaves every Result cell blank, so these rest on the prose alone.</t>
        </is>
      </c>
      <c r="N160" s="19" t="inlineStr">
        <is>
          <t>One of the few women writing at the commercial centre of Hindi cinema from the early 1990s, and the writer of the story behind Lamhe and Kaho Naa... Pyaar Hai.</t>
        </is>
      </c>
      <c r="O160" s="19" t="inlineStr">
        <is>
          <t>Two films, and in the first she directed him. Armaan (2003) is her only film as director and she co-wrote it; Bachchan plays Dr. Siddharth Sinha, a supporting role in which the character dies partway through. Krrish 3 (2013) carries her writing credit and uses Bachchan only as the narrator. The pairing is notable for placing a woman in the director's chair opposite him, which is rare in this filmography, and for how little the two credits resemble each other.</t>
        </is>
      </c>
      <c r="P160" s="17" t="n">
        <v>2</v>
      </c>
      <c r="Q160" s="5" t="inlineStr">
        <is>
          <t>FILM-150; FILM-218</t>
        </is>
      </c>
      <c r="R160" s="5" t="inlineStr">
        <is>
          <t>Armaan (2003), the only film she directed and the only one of the two in which Bachchan plays a character.</t>
        </is>
      </c>
      <c r="S160" s="5" t="inlineStr">
        <is>
          <t>Honey Irani acted as a child in over seventy films, married Javed Akhtar in 1972, and after their separation in 1978 raised Zoya and Farhan Akhtar while doing embroidery to support the household, before beginning a second career as a screenwriter. Yash Chopra developed her story idea into Lamhe (1991); she went on to write Aaina and Darr for the same banner, parting from it when she was not credited for her work on Dilwale Dulhania Le Jayenge, and later wrote Kya Kehna, Kaho Naa... Pyaar Hai, Koi... Mil Gaya and the Krrish films. She directed once, on Armaan in 2003, in which Bachchan plays a doctor who dies midway; her other credit here is the narration on Krrish 3. Her article's prose claims three Filmfare wins that its own awards table leaves blank, so those are recorded as prose claims rather than asserted outright. Two further roster connections run through her: her son Farhan Akhtar is PERSON-152 in this same batch, and her brother-in-law is K. K. Shukla, PERSON-020. The entry is graded Medium.</t>
        </is>
      </c>
      <c r="T160" s="5" t="inlineStr">
        <is>
          <t>SOURCE-727; SOURCE-149; SOURCE-218</t>
        </is>
      </c>
      <c r="U160" s="5" t="inlineStr">
        <is>
          <t>Medium</t>
        </is>
      </c>
    </row>
    <row r="161" ht="184" customHeight="1">
      <c r="A161" s="15" t="inlineStr">
        <is>
          <t>PERSON-160</t>
        </is>
      </c>
      <c r="B161" s="5" t="inlineStr">
        <is>
          <t>J. P. Dutta</t>
        </is>
      </c>
      <c r="C161" s="5" t="inlineStr">
        <is>
          <t>Director; Writer</t>
        </is>
      </c>
      <c r="D161" s="17" t="n">
        <v>1949</v>
      </c>
      <c r="E161" s="18" t="n"/>
      <c r="F161" s="5" t="inlineStr">
        <is>
          <t>1985–present</t>
        </is>
      </c>
      <c r="G161" s="5" t="inlineStr">
        <is>
          <t>Hindi cinema</t>
        </is>
      </c>
      <c r="H161" s="5" t="inlineStr">
        <is>
          <t>Jyoti Prakash Dutta, born in 1949 in Bombay, an Indian director, writer and producer in Hindi cinema, active from 1985 and married to the actress Bindiya Goswami. His work divides between the dacoit and feud dramas of the 1980s and the war films that made his later reputation.</t>
        </is>
      </c>
      <c r="I161" s="5" t="inlineStr">
        <is>
          <t>Ghulami (1985).</t>
        </is>
      </c>
      <c r="J161" s="5" t="inlineStr">
        <is>
          <t>Ghulami (1985); Yateem (1988); Batwara (1989); Kshatriya (1993); Border (1997); Refugee (2000); LOC Kargil (2003)</t>
        </is>
      </c>
      <c r="K161" s="19" t="inlineStr">
        <is>
          <t>Feud, clan honour and land in the Rajasthan-set dramas; military sacrifice and the soldier's family in the war films. Large male ensembles throughout.</t>
        </is>
      </c>
      <c r="L161" s="19" t="inlineStr">
        <is>
          <t>An epic register with very large casts, long running times, arid landscapes and a declamatory style of dialogue, applied first to rural vendetta and then to modern warfare.</t>
        </is>
      </c>
      <c r="M161" s="5" t="n"/>
      <c r="N161" s="19" t="inlineStr">
        <is>
          <t>Border (1997) was among the biggest commercial successes of its decade and effectively revived the Hindi war film as a genre.</t>
        </is>
      </c>
      <c r="O161" s="19" t="inlineStr">
        <is>
          <t>Two films, and in both Bachchan is heard rather than seen: he narrates Ghulami (1985) and narrates Batwara (1989). Dutta wrote and directed each. This makes him one of a small group in this filmography who used Bachchan exclusively as a narrator — the same pattern recorded for Ashutosh Gowariker with Lagaan and Jodhaa Akbar. Dutta's films of this period were built around Dharmendra, Sunny Deol and Vinod Khanna, and Bachchan's voice serves to frame them rather than to join them.</t>
        </is>
      </c>
      <c r="P161" s="17" t="n">
        <v>2</v>
      </c>
      <c r="Q161" s="5" t="inlineStr">
        <is>
          <t>FILM-101; FILM-112</t>
        </is>
      </c>
      <c r="R161" s="5" t="inlineStr">
        <is>
          <t>Ghulami (1985), the first of the two and Dutta's debut feature.</t>
        </is>
      </c>
      <c r="S161" s="5" t="inlineStr">
        <is>
          <t>J. P. Dutta directed his first film, Ghulami, in 1985 and spent the rest of the decade on dramas of feud and dispossession — Yateem, Batwara — before Kshatriya and then Border (1997), a war epic that became one of the largest hits of the 1990s and redirected his career to military subjects with Refugee and LOC Kargil. His films are marked by very large ensembles, arid Rajasthani locations and a taste for declamation. Both of his credits in this filmography are narration: Bachchan speaks over Ghulami and again over Batwara, and plays no character in either. Dutta's leading men in this period were Dharmendra, Sunny Deol and Vinod Khanna, and his article's filmography lists their casts without mentioning Bachchan at all. Ghulami also carries the Base Industries Group banner credit, recorded separately as PERSON-134. The entry is graded High for the director's own career, while the collaboration itself is slight.</t>
        </is>
      </c>
      <c r="T161" s="5" t="inlineStr">
        <is>
          <t>SOURCE-728; SOURCE-103; SOURCE-112</t>
        </is>
      </c>
      <c r="U161" s="5" t="inlineStr">
        <is>
          <t>High</t>
        </is>
      </c>
    </row>
    <row r="162" ht="199" customHeight="1">
      <c r="A162" s="15" t="inlineStr">
        <is>
          <t>PERSON-161</t>
        </is>
      </c>
      <c r="B162" s="5" t="inlineStr">
        <is>
          <t>Jai Pawar</t>
        </is>
      </c>
      <c r="C162" s="5" t="inlineStr">
        <is>
          <t>Producer</t>
        </is>
      </c>
      <c r="D162" s="18" t="n"/>
      <c r="E162" s="18" t="n"/>
      <c r="F162" s="5" t="n"/>
      <c r="G162" s="5" t="inlineStr">
        <is>
          <t>Hindi cinema</t>
        </is>
      </c>
      <c r="H162" s="5" t="inlineStr">
        <is>
          <t>A Hindi film producer active from the early 1960s to the late 1970s, reported to be the son of the actress Lalita Pawar and to have worked with her on his films. He had two sons, Sanjay and Manoj Pawar. No birth or death date could be established.</t>
        </is>
      </c>
      <c r="I162" s="5" t="inlineStr">
        <is>
          <t>Mem-Didi (1961) is the earliest credit listed for him.</t>
        </is>
      </c>
      <c r="J162" s="5" t="inlineStr">
        <is>
          <t>Mem-Didi (1961); Parwana (1971); Manzil (1979)</t>
        </is>
      </c>
      <c r="K162" s="19" t="inlineStr">
        <is>
          <t>Too small a documented slate to establish one.</t>
        </is>
      </c>
      <c r="L162" s="19" t="n"/>
      <c r="M162" s="5" t="n"/>
      <c r="N162" s="19" t="inlineStr">
        <is>
          <t>Not established. He is recorded because he co-produced two films in this filmography, one of them Bachchan's early antagonist role.</t>
        </is>
      </c>
      <c r="O162" s="19" t="inlineStr">
        <is>
          <t>Two films eight years apart, at the very beginning and the end of Bachchan's rise. Parwana (1971), which Pawar co-produced with R. L. Suri and N. C. Sippy, casts Bachchan as Kumar Sen — an antagonist, and one of the few villain roles he played before stardom fixed him as a hero. Manzil (1979), co-produced with Raj Prakash and Rajiv Suri, casts him as Ajay Chandra in the lead, made at the height of his career. The pair therefore brackets the whole transformation, from a young actor cast as the obsessive villain to the biggest star in the industry.</t>
        </is>
      </c>
      <c r="P162" s="17" t="n">
        <v>2</v>
      </c>
      <c r="Q162" s="5" t="inlineStr">
        <is>
          <t>FILM-006; FILM-068</t>
        </is>
      </c>
      <c r="R162" s="5" t="inlineStr">
        <is>
          <t>Parwana (1971), an early and atypical antagonist role for Bachchan.</t>
        </is>
      </c>
      <c r="S162" s="5" t="inlineStr">
        <is>
          <t>Jai Pawar co-produced Parwana in 1971 and Manzil in 1979, and little else about him is documented: he has no Wikipedia article and no dates were located. Listings report that he was the son of Lalita Pawar, the character actress, that he worked with her on films including Manzil, and that he had two sons; those claims come from an IMDb biography and are recorded as reported rather than asserted. Both of his credits here are shared with other producers — R. L. Suri and N. C. Sippy on Parwana, Raj Prakash and Rajiv Suri on Manzil — which is consistent with a smaller partner rather than a principal. The interest of the pairing lies in what it spans: Parwana gave the unestablished Bachchan an antagonist role as Kumar Sen, and Parwana's director Jyoti Swaroop appears separately as PERSON-168; by Manzil, eight years later, he was the lead. The entry is graded Low.</t>
        </is>
      </c>
      <c r="T162" s="5" t="inlineStr">
        <is>
          <t>SOURCE-753; SOURCE-007; SOURCE-066</t>
        </is>
      </c>
      <c r="U162" s="5" t="inlineStr">
        <is>
          <t>Low</t>
        </is>
      </c>
    </row>
    <row r="163" ht="154" customHeight="1">
      <c r="A163" s="15" t="inlineStr">
        <is>
          <t>PERSON-162</t>
        </is>
      </c>
      <c r="B163" s="5" t="inlineStr">
        <is>
          <t>Jasleen Royal</t>
        </is>
      </c>
      <c r="C163" s="5" t="inlineStr">
        <is>
          <t>Song composer</t>
        </is>
      </c>
      <c r="D163" s="17" t="n">
        <v>1991</v>
      </c>
      <c r="E163" s="18" t="n"/>
      <c r="F163" s="5" t="inlineStr">
        <is>
          <t>2013–present</t>
        </is>
      </c>
      <c r="G163" s="5" t="inlineStr">
        <is>
          <t>Hindi cinema; also Punjabi, Bengali and Gujarati</t>
        </is>
      </c>
      <c r="H163" s="5" t="inlineStr">
        <is>
          <t>Jasleen Kaur Royal, born 8 July 1991 in Ludhiana to a Punjabi Sikh family, educated at Sacred Heart Convent School there and at Hindu College, New Delhi, and now based in Mumbai. She works as singer, songwriter and composer, and entered Hindi film music in 2014 with 'Preet' from Khoobsurat. She has performed with Coldplay on their Music of the Spheres tour in India.</t>
        </is>
      </c>
      <c r="I163" s="5" t="inlineStr">
        <is>
          <t>Recording from 2013; her first Hindi film song was 'Preet' from Khoobsurat (2014).</t>
        </is>
      </c>
      <c r="J163" s="5" t="inlineStr">
        <is>
          <t>'Din Shagna Da'; 'Nit Nit'; 'Sang Rahiyo'; the Shershaah soundtrack (2021); 'Heeriye' (2023); 'Sahiba' (2024); songs for Ghoomketu (2020) and Runway 34 (2022)</t>
        </is>
      </c>
      <c r="K163" s="19" t="inlineStr">
        <is>
          <t>Melodic, largely acoustic songwriting in a singer-songwriter idiom, often sung in her own voice, which sits apart from the arranger-led mainstream of Hindi film music.</t>
        </is>
      </c>
      <c r="L163" s="19" t="inlineStr">
        <is>
          <t>A composer who writes and performs her own material, bringing an independent-release sensibility into film soundtracks rather than the other way round.</t>
        </is>
      </c>
      <c r="M163" s="5" t="inlineStr">
        <is>
          <t>Her article's lead states she won the Filmfare Award for Best Music Director for Shershaah (2021); its own awards table leaves that Result cell blank, as it does for a 2019 Kesari nomination and a 2016 Mirchi Music Award, so the claim rests on the prose alone.</t>
        </is>
      </c>
      <c r="N163" s="19" t="inlineStr">
        <is>
          <t>One of the few women composing for mainstream Hindi film soundtracks, and among the more prominent to have crossed over from independent releases.</t>
        </is>
      </c>
      <c r="O163" s="19" t="inlineStr">
        <is>
          <t>Two films two years apart, in both of which Bachchan's presence is light. She composed songs for Ghoomketu (2020), in which he appears as himself in a streaming release, and for Runway 34 (2022), in which he plays Narayan Vedant as co-lead, the investigator who dismantles a pilot's account of a near-crash. She is one of very few women composers in this filmography, and her article mentions neither film nor the actor.</t>
        </is>
      </c>
      <c r="P163" s="17" t="n">
        <v>2</v>
      </c>
      <c r="Q163" s="5" t="inlineStr">
        <is>
          <t>FILM-244; FILM-249</t>
        </is>
      </c>
      <c r="R163" s="5" t="inlineStr">
        <is>
          <t>Runway 34 (2022), the only one of the two in which Bachchan plays a character.</t>
        </is>
      </c>
      <c r="S163" s="5" t="inlineStr">
        <is>
          <t>Jasleen Royal came to film music from independent releases, building an audience with singles such as 'Din Shagna Da' and 'Sang Rahiyo' before and alongside her soundtrack work, and she performs most of what she writes. Born in Ludhiana in 1991 and educated in Delhi, she entered Hindi film with a song for Khoobsurat in 2014 and reached her widest audience with Shershaah in 2021 and the single 'Heeriye' in 2023; she has since performed with Coldplay in India. Her two credits in this filmography are songs for Ghoomketu, a COVID-era streaming release in which Bachchan appears as himself, and for Runway 34, in which he plays the investigator Narayan Vedant. Her article carries no short description and never mentions him. Its lead asserts a Filmfare Best Music Director win for Shershaah that its own table leaves blank — the same pattern recorded earlier in this workbook for Meet Bros, Clinton Cerejo and Anup Rubens — so the win is recorded as a prose claim and not asserted. The entry is graded Medium.</t>
        </is>
      </c>
      <c r="T163" s="5" t="inlineStr">
        <is>
          <t>SOURCE-729; SOURCE-245; SOURCE-249</t>
        </is>
      </c>
      <c r="U163" s="5" t="inlineStr">
        <is>
          <t>Medium</t>
        </is>
      </c>
    </row>
    <row r="164" ht="214" customHeight="1">
      <c r="A164" s="15" t="inlineStr">
        <is>
          <t>PERSON-163</t>
        </is>
      </c>
      <c r="B164" s="5" t="inlineStr">
        <is>
          <t>Jay Bodas</t>
        </is>
      </c>
      <c r="C164" s="5" t="inlineStr">
        <is>
          <t>Director; Writer</t>
        </is>
      </c>
      <c r="D164" s="18" t="n"/>
      <c r="E164" s="18" t="n"/>
      <c r="F164" s="5" t="n"/>
      <c r="G164" s="5" t="inlineStr">
        <is>
          <t>Gujarati cinema</t>
        </is>
      </c>
      <c r="H164" s="5" t="inlineStr">
        <is>
          <t>An Indian director, writer, cinematographer and producer working in Gujarati cinema. He is a postgraduate of Xavier's Institute of Communications in Mumbai and worked for several years in the industry under other film-makers before directing.</t>
        </is>
      </c>
      <c r="I164" s="5" t="inlineStr">
        <is>
          <t>Fakt Mahilao Maate (2022), his directorial debut.</t>
        </is>
      </c>
      <c r="J164" s="5" t="inlineStr">
        <is>
          <t>Fakt Mahilao Maate (2022); Fakt Purusho Maate (2024)</t>
        </is>
      </c>
      <c r="K164" s="19" t="inlineStr">
        <is>
          <t>Gender as comic premise — the first film turns on a man who can hear women's thoughts, the second on patriarchy across generations.</t>
        </is>
      </c>
      <c r="L164" s="19" t="inlineStr">
        <is>
          <t>Mainstream Gujarati comedy-drama with a social argument folded into the joke.</t>
        </is>
      </c>
      <c r="M164" s="5" t="n"/>
      <c r="N164" s="19" t="inlineStr">
        <is>
          <t>Not established as a career, but his debut carries a specific significance for this filmography: it is the film that brought Bachchan into Gujarati cinema.</t>
        </is>
      </c>
      <c r="O164" s="19" t="inlineStr">
        <is>
          <t>Two films, and they account for the whole of Bachchan's Gujarati-language work. Bodas directed Fakt Mahilao Maate ('For Women Only', 2022), written by Karan Bhanushali, in which Bachchan plays Kanji Parikh in an extended special appearance — his debut in Gujarati cinema, one of two late-career language debuts alongside Tamil with Vettaiyan. He then co-directed and co-wrote the follow-up, Fakt Purusho Maate ('For Men Only', 2024), with Parth Trivedi, in which Bachchan plays Prabhudas, again in an extended special appearance. Both were produced by Anand Pandit and Vaishal Shah.</t>
        </is>
      </c>
      <c r="P164" s="17" t="n">
        <v>2</v>
      </c>
      <c r="Q164" s="5" t="inlineStr">
        <is>
          <t>FILM-250; FILM-258</t>
        </is>
      </c>
      <c r="R164" s="5" t="inlineStr">
        <is>
          <t>Fakt Mahilao Maate (2022), Bodas's debut as a director and Bachchan's debut in Gujarati cinema.</t>
        </is>
      </c>
      <c r="S164" s="5" t="inlineStr">
        <is>
          <t>Jay Bodas is a Gujarati film-maker who trained at Xavier's Institute of Communications in Mumbai and worked under other directors before making Fakt Mahilao Maate in 2022. That film, a comedy about a man who can hear what women are thinking, was his directorial debut and starred Yash Soni and Deeksha Joshi with Bachchan in an extended special appearance as Kanji Parikh — the film that took Bachchan into Gujarati cinema for the first time, at the age of seventy-nine. He returned for the companion film, Fakt Purusho Maate, in 2024, which Bodas co-directed and co-wrote with Parth Trivedi and in which Bachchan plays Prabhudas. Bodas has no Wikipedia article of his own, though both films do, and the Fakt Mahilao Maate article's short description names him as its director; no birth date was located. Both films also carry the composing credit recorded here under the mis-parsed name 'Kedar Bhargav', PERSON-170. The entry is graded Medium.</t>
        </is>
      </c>
      <c r="T164" s="5" t="inlineStr">
        <is>
          <t>SOURCE-754; SOURCE-252; SOURCE-259</t>
        </is>
      </c>
      <c r="U164" s="5" t="inlineStr">
        <is>
          <t>Medium</t>
        </is>
      </c>
    </row>
    <row r="165" ht="184" customHeight="1">
      <c r="A165" s="15" t="inlineStr">
        <is>
          <t>PERSON-164</t>
        </is>
      </c>
      <c r="B165" s="5" t="inlineStr">
        <is>
          <t>Jayant Dharmadhikari</t>
        </is>
      </c>
      <c r="C165" s="5" t="inlineStr">
        <is>
          <t>Writer</t>
        </is>
      </c>
      <c r="D165" s="18" t="n"/>
      <c r="E165" s="18" t="n"/>
      <c r="F165" s="5" t="n"/>
      <c r="G165" s="5" t="inlineStr">
        <is>
          <t>Hindi and Marathi cinema; also stage</t>
        </is>
      </c>
      <c r="H165" s="5" t="inlineStr">
        <is>
          <t>A screenwriter who worked in both Hindi and Marathi films and in the theatre. Reported credits beyond this filmography include Rafoo Chakkar and Ankahee, described as a National Award winner of 1984. No birth or death date could be established.</t>
        </is>
      </c>
      <c r="I165" s="5" t="inlineStr">
        <is>
          <t>Not established; Raaste Kaa Patthar (1972) is the earliest of his credits located here.</t>
        </is>
      </c>
      <c r="J165" s="5" t="inlineStr">
        <is>
          <t>Raaste Kaa Patthar (1972); Benaam (1974); Rafoo Chakkar; Ankahee</t>
        </is>
      </c>
      <c r="K165" s="19" t="inlineStr">
        <is>
          <t>Screenplay construction for thrillers and melodramas, with dialogue usually written by someone else.</t>
        </is>
      </c>
      <c r="L165" s="19" t="inlineStr">
        <is>
          <t>A screenplay specialist: on both films here the structure is his and the dialogue another writer's, which suggests a craftsman engaged for architecture rather than voice.</t>
        </is>
      </c>
      <c r="M165" s="5" t="n"/>
      <c r="N165" s="19" t="inlineStr">
        <is>
          <t>Not established. He is recorded because he carries a writing credit on two films in this filmography.</t>
        </is>
      </c>
      <c r="O165" s="19" t="inlineStr">
        <is>
          <t>Two films two years apart, both Bachchan leads from the period immediately before and during his breakthrough. He wrote the screenplay of Raaste Kaa Patthar (1972), in which Bachchan plays Jaishankar Rai, with Rahi Masoom Reza on dialogue. He then shares the writing credit on Benaam (1974), in which Bachchan plays Amit Shrivastav, alongside the director Narendra Bedi and Kader Khan. Both come from the stretch in which Bachchan was being given leads before Zanjeer made them viable.</t>
        </is>
      </c>
      <c r="P165" s="17" t="n">
        <v>2</v>
      </c>
      <c r="Q165" s="5" t="inlineStr">
        <is>
          <t>FILM-017; FILM-031</t>
        </is>
      </c>
      <c r="R165" s="5" t="inlineStr">
        <is>
          <t>Benaam (1974), the more successful of the two and a Bachchan lead made in the year after Zanjeer.</t>
        </is>
      </c>
      <c r="S165" s="5" t="inlineStr">
        <is>
          <t>Jayant Dharmadhikari wrote the screenplay of Raaste Kaa Patthar (1972), on which Rahi Masoom Reza supplied the dialogue, and shares the writing credit on Benaam (1974) with Narendra Bedi and Kader Khan. Both are Bachchan leads from the hinge of his career. Beyond these, listings credit him with Rafoo Chakkar and with Ankahee, reported as a National Award winner in 1984, and describe a career spanning Hindi and Marathi films and stage plays; that broader account comes from a search summary and a personal blog and is recorded as reported rather than verified. He has no Wikipedia article and no dates were located. The division of labour visible in both credits — his screenplay, another writer's dialogue — is the clearest thing the record establishes about how he worked. The entry is graded Low.</t>
        </is>
      </c>
      <c r="T165" s="5" t="inlineStr">
        <is>
          <t>SOURCE-755; SOURCE-015; SOURCE-030</t>
        </is>
      </c>
      <c r="U165" s="5" t="inlineStr">
        <is>
          <t>Low</t>
        </is>
      </c>
    </row>
    <row r="166" ht="199" customHeight="1">
      <c r="A166" s="15" t="inlineStr">
        <is>
          <t>PERSON-165</t>
        </is>
      </c>
      <c r="B166" s="5" t="inlineStr">
        <is>
          <t>Jayantilal Gada</t>
        </is>
      </c>
      <c r="C166" s="5" t="inlineStr">
        <is>
          <t>Producer</t>
        </is>
      </c>
      <c r="D166" s="17" t="n">
        <v>1962</v>
      </c>
      <c r="E166" s="18" t="n"/>
      <c r="F166" s="5" t="n"/>
      <c r="G166" s="5" t="inlineStr">
        <is>
          <t>Hindi cinema; also Gujarati and dubbed South Indian films</t>
        </is>
      </c>
      <c r="H166" s="5" t="inlineStr">
        <is>
          <t>Born 31 March 1962 in Lakadia, Gujarat, he founded PEN India (Popular Entertainment Network India) in 1987 and built it into a production and distribution company operating as Pen Studios. He retired in 2014 at the age of fifty-two, naming his son Dhaval Gada as successor, then resumed office from 1 April 2016. He also launched the television channel WOW, showing Hindi and Gujarati films and dubbed South Indian titles.</t>
        </is>
      </c>
      <c r="I166" s="5" t="inlineStr">
        <is>
          <t>Founded PEN India in 1987, initially in distribution and presentation before moving into production.</t>
        </is>
      </c>
      <c r="J166" s="5" t="inlineStr">
        <is>
          <t>Mahabharat (2013); Helicopter Eela (2018); Chup: Revenge of the Artist (2022); and a large distribution catalogue through Pen Studios</t>
        </is>
      </c>
      <c r="K166" s="19" t="inlineStr">
        <is>
          <t>Distribution-led production across languages, with a catalogue business at its centre rather than a house style.</t>
        </is>
      </c>
      <c r="L166" s="19" t="inlineStr">
        <is>
          <t>A distributor who moved upstream into production and retained the distributor's outlook: breadth of catalogue over authorial identity.</t>
        </is>
      </c>
      <c r="M166" s="5" t="n"/>
      <c r="N166" s="19" t="inlineStr">
        <is>
          <t>Pen is one of the larger Indian film distribution and library businesses, and Gada built it from nothing over three and a half decades.</t>
        </is>
      </c>
      <c r="O166" s="19" t="inlineStr">
        <is>
          <t>Two producing credits, both late and both minor for Bachchan. Helicopter Eela (2018) has him appear as himself, and Chup: Revenge of the Artist (2022) likewise uses him in a self appearance. Neither gives him a character. His article's only Bachchan mention concerns a different film, the 2013 animated Mahabharat, in which Bachchan voiced Bhishma — but this workbook credits that film's production to Kushal Kantilal Gada and Dhaval Gada rather than to him, so the article's Bachchan connection and his actual credits here do not overlap.</t>
        </is>
      </c>
      <c r="P166" s="17" t="n">
        <v>2</v>
      </c>
      <c r="Q166" s="5" t="inlineStr">
        <is>
          <t>FILM-238; FILM-252</t>
        </is>
      </c>
      <c r="R166" s="5" t="inlineStr">
        <is>
          <t>Chup: Revenge of the Artist (2022), the more substantial film of the two, though Bachchan appears in it as himself.</t>
        </is>
      </c>
      <c r="S166" s="5" t="inlineStr">
        <is>
          <t>Jayantilal Gada founded PEN India in 1987 and spent decades building it into one of the larger Indian film distribution and library operations, later producing under the Pen Studios name and launching the WOW television channel. He stepped back in 2014, naming his son Dhaval as successor, and returned to the role in 2016. His two credits in this filmography are both late and both self appearances for Bachchan, on Helicopter Eela and Chup. A discrepancy is recorded rather than smoothed: the only Bachchan mention in his own Wikipedia article is the 2013 animated Mahabharat, in which Bachchan voiced Bhishma and which the article attributes to him, while this workbook's Films sheet credits that production to Kushal Kantilal Gada and Dhaval Gada, and Kushal appears separately as PERSON-174. No source consulted states the relationship, if any, between Jayantilal and Kushal Kantilal Gada; the shared surname and the shared company are noted without inferring a family link. The entry is graded High for the producer's own record.</t>
        </is>
      </c>
      <c r="T166" s="5" t="inlineStr">
        <is>
          <t>SOURCE-730; SOURCE-238; SOURCE-253</t>
        </is>
      </c>
      <c r="U166" s="5" t="inlineStr">
        <is>
          <t>High</t>
        </is>
      </c>
    </row>
    <row r="167" ht="229" customHeight="1">
      <c r="A167" s="15" t="inlineStr">
        <is>
          <t>PERSON-166</t>
        </is>
      </c>
      <c r="B167" s="5" t="inlineStr">
        <is>
          <t>Jeevanprabha M. Desai</t>
        </is>
      </c>
      <c r="C167" s="5" t="inlineStr">
        <is>
          <t>Writer</t>
        </is>
      </c>
      <c r="D167" s="18" t="n"/>
      <c r="E167" s="18" t="n"/>
      <c r="F167" s="5" t="n"/>
      <c r="G167" s="5" t="inlineStr">
        <is>
          <t>Hindi cinema</t>
        </is>
      </c>
      <c r="H167" s="5" t="inlineStr">
        <is>
          <t>Born Jeevanprabha Gandhi, she was the wife of the director and producer Manmohan Desai and wrote for the films he directed. Her documented output is entirely within his, across the whole of his commercial peak. No birth or death date could be established.</t>
        </is>
      </c>
      <c r="I167" s="5" t="inlineStr">
        <is>
          <t>Sachaa Jhutha (1970) is the earliest credit located for her.</t>
        </is>
      </c>
      <c r="J167" s="5" t="inlineStr">
        <is>
          <t>Sachaa Jhutha (1970); Aa Gale Lag Jaa (1973); Roti (1974); Amar Akbar Anthony (1977); Dharam Veer (1977); Coolie (1983)</t>
        </is>
      </c>
      <c r="K167" s="19" t="inlineStr">
        <is>
          <t>The Manmohan Desai machinery: families separated in childhood and reunited by coincidence, lost identity, mistaken parentage, and the improbable made to feel inevitable.</t>
        </is>
      </c>
      <c r="L167" s="19" t="inlineStr">
        <is>
          <t>A story writer supplying the structural conceits on which Desai's films run — the separation, the token, the recognition — with dialogue generally written by others.</t>
        </is>
      </c>
      <c r="M167" s="5" t="n"/>
      <c r="N167" s="19" t="inlineStr">
        <is>
          <t>She wrote the story of Amar Akbar Anthony, among the most influential Hindi films of the 1970s and the template for the lost-brothers plot.</t>
        </is>
      </c>
      <c r="O167" s="19" t="inlineStr">
        <is>
          <t>Two films, and both are major Bachchan titles for Manmohan Desai. She is credited with the story of Amar Akbar Anthony (1977), with Pushpa Sharma credited for the story idea, in which Bachchan plays Anthony Gonsalves as one of three separated brothers — an ensemble lead that became one of his defining comic performances. She is credited again on Coolie (1983), as 'Smt. Jeevanprabha M. Desai' alongside Kader Khan and K. K. Shukla, in which Bachchan plays Iqbal Khan; that is the film on whose set he was nearly killed. Her two credits therefore frame the Desai–Bachchan partnership at its height and at its abrupt interruption.</t>
        </is>
      </c>
      <c r="P167" s="17" t="n">
        <v>2</v>
      </c>
      <c r="Q167" s="5" t="inlineStr">
        <is>
          <t>FILM-050; FILM-094</t>
        </is>
      </c>
      <c r="R167" s="5" t="inlineStr">
        <is>
          <t>Amar Akbar Anthony (1977), whose story she wrote and which is among the most consequential films of Bachchan's career.</t>
        </is>
      </c>
      <c r="S167" s="5" t="inlineStr">
        <is>
          <t>Jeevanprabha Desai, born Jeevanprabha Gandhi, was Manmohan Desai's wife and one of his regular writers, credited on Sachaa Jhutha, Aa Gale Lag Jaa, Roti, Dharam Veer and, in this filmography, Amar Akbar Anthony and Coolie. She wrote the story of Amar Akbar Anthony, the film that fixed the lost-brothers formula in Hindi cinema and gave Bachchan Anthony Gonsalves. Her presence completes a family and household cluster in this roster that is unusual even by the standards of Hindi cinema: Manmohan Desai himself, their son Ketan Desai as PERSON-172, and K. K. Shukla as PERSON-020, Desai's house writer, who shares the Coolie credit with her and who was married to Daisy Irani, sister of Honey Irani, PERSON-159 in this same batch. She has no Wikipedia article and no dates could be found; what is known of her comes from an IMDb biography and from her husband's article. The entry is graded Low despite the importance of the films.</t>
        </is>
      </c>
      <c r="T167" s="5" t="inlineStr">
        <is>
          <t>SOURCE-756; SOURCE-050; SOURCE-093</t>
        </is>
      </c>
      <c r="U167" s="5" t="inlineStr">
        <is>
          <t>Low</t>
        </is>
      </c>
    </row>
    <row r="168" ht="259" customHeight="1">
      <c r="A168" s="15" t="inlineStr">
        <is>
          <t>PERSON-167</t>
        </is>
      </c>
      <c r="B168" s="5" t="inlineStr">
        <is>
          <t>Juhi Chaturvedi</t>
        </is>
      </c>
      <c r="C168" s="5" t="inlineStr">
        <is>
          <t>Writer</t>
        </is>
      </c>
      <c r="D168" s="17" t="n">
        <v>1975</v>
      </c>
      <c r="E168" s="18" t="n"/>
      <c r="F168" s="5" t="n"/>
      <c r="G168" s="5" t="inlineStr">
        <is>
          <t>Hindi cinema</t>
        </is>
      </c>
      <c r="H168" s="5" t="inlineStr">
        <is>
          <t>Born 24 February 1975 in Lucknow, she is a screenwriter in Hindi films and an advertising professional based in Mumbai. Her film work is almost entirely with the director Shoojit Sircar.</t>
        </is>
      </c>
      <c r="I168" s="5" t="inlineStr">
        <is>
          <t>Vicky Donor (2012), for which she won the Filmfare Award for Best Story.</t>
        </is>
      </c>
      <c r="J168" s="5" t="inlineStr">
        <is>
          <t>Vicky Donor (2012); Piku (2015); October (2018); Gulabo Sitabo (2020)</t>
        </is>
      </c>
      <c r="K168" s="19" t="inlineStr">
        <is>
          <t>Ordinary domestic life treated without condescension — sperm donation, an ageing father's bowels, a landlord and tenant's war of attrition — with the plot arising from character rather than incident, and a strong sense of specific places, particularly Delhi and Lucknow.</t>
        </is>
      </c>
      <c r="L168" s="19" t="inlineStr">
        <is>
          <t>Small-scale, dialogue-led comedy-drama in which very little happens and the interest lies in how people irritate and accommodate one another.</t>
        </is>
      </c>
      <c r="M168" s="5" t="inlineStr">
        <is>
          <t>Filmfare Award for Best Story for Vicky Donor (2013); the National Film Award for Best Original Screenplay and Best Dialogues, and the Filmfare Award for Best Screenplay, for Piku (2016).</t>
        </is>
      </c>
      <c r="N168" s="19" t="inlineStr">
        <is>
          <t>One of the most distinctive screenwriting voices of 2010s Hindi cinema, and a principal author of the small-scale, character-led register that Shoojit Sircar's films established commercially.</t>
        </is>
      </c>
      <c r="O168" s="19" t="inlineStr">
        <is>
          <t>Two films, and both gave Bachchan late roles of real substance. She wrote Piku (2015), in which he plays Bhashkor Banerjee, the hypochondriac father whose constipation is the film's engine and who is both its comic subject and an obstacle to his daughter's life — a co-lead, and recorded in this workbook as the one late film where a genuine romantic thread survives around him. She then wrote Gulabo Sitabo (2020), in which he plays Mirza, the mercenary landlord waiting for his much older wife to die so he can inherit the mansion; that film supplies the only romance row in the last fifty films of this filmography. She also wrote dialogue for Shoebite, Sircar's second film, a Bachchan lead that was cancelled.</t>
        </is>
      </c>
      <c r="P168" s="17" t="n">
        <v>2</v>
      </c>
      <c r="Q168" s="5" t="inlineStr">
        <is>
          <t>FILM-225; FILM-245</t>
        </is>
      </c>
      <c r="R168" s="5" t="inlineStr">
        <is>
          <t>Piku (2015), for which she won a National Film Award and which gave Bachchan one of his best-regarded late performances.</t>
        </is>
      </c>
      <c r="S168" s="5" t="inlineStr">
        <is>
          <t>Juhi Chaturvedi writes small films about unglamorous domestic friction, and has done so almost exclusively for Shoojit Sircar. An advertising professional from Lucknow, she made her screen debut with Vicky Donor in 2012 and won the Filmfare Best Story award for it, then wrote Piku, October and Gulabo Sitabo. Two of those are Bachchan films and both are central to his late career: Piku, where he plays a querulous Bengali father whose digestion organises the entire plot and for which she won the National Award for Best Original Screenplay and Best Dialogues, and Gulabo Sitabo, where he plays the grasping Mirza under heavy prosthetics. Her article also records that she wrote dialogue for Shoebite, an unreleased Sircar film with Bachchan in the lead. Her work sits inside the Rising Sun Films group already recorded in this roster alongside Shoojit Sircar and Ronnie Lahiri, which together account for the strongest run of Bachchan's final phase. The entry is graded High.</t>
        </is>
      </c>
      <c r="T168" s="5" t="inlineStr">
        <is>
          <t>SOURCE-731; SOURCE-224; SOURCE-246</t>
        </is>
      </c>
      <c r="U168" s="5" t="inlineStr">
        <is>
          <t>High</t>
        </is>
      </c>
    </row>
    <row r="169" ht="199" customHeight="1">
      <c r="A169" s="15" t="inlineStr">
        <is>
          <t>PERSON-168</t>
        </is>
      </c>
      <c r="B169" s="5" t="inlineStr">
        <is>
          <t>Jyoti Swaroop</t>
        </is>
      </c>
      <c r="C169" s="5" t="inlineStr">
        <is>
          <t>Director; Writer</t>
        </is>
      </c>
      <c r="D169" s="18" t="n"/>
      <c r="E169" s="17" t="n">
        <v>1991</v>
      </c>
      <c r="F169" s="5" t="n"/>
      <c r="G169" s="5" t="inlineStr">
        <is>
          <t>Hindi cinema</t>
        </is>
      </c>
      <c r="H169" s="5" t="inlineStr">
        <is>
          <t>An Indian film director, screenwriter and producer described as one of the leading Hindi directors of the 1960s and early 1970s. He died on 17 March 1991 in Mysore. No birth date is recorded in the available source.</t>
        </is>
      </c>
      <c r="I169" s="5" t="inlineStr">
        <is>
          <t>Not established; Padosan (1968) is the earliest of his well-known films.</t>
        </is>
      </c>
      <c r="J169" s="5" t="inlineStr">
        <is>
          <t>Padosan (1968); Parwana (1971)</t>
        </is>
      </c>
      <c r="K169" s="19" t="inlineStr">
        <is>
          <t>Comedy built on performance and music, and, in Parwana, obsessive love turning to criminality — an unusually wide range across only two documented titles.</t>
        </is>
      </c>
      <c r="L169" s="19" t="inlineStr">
        <is>
          <t>Not established from the available material; the two films that define his reputation are tonally opposite, one a musical farce and the other a psychological thriller.</t>
        </is>
      </c>
      <c r="M169" s="5" t="n"/>
      <c r="N169" s="19" t="inlineStr">
        <is>
          <t>Padosan is among the most enduring Hindi comedies of the 1960s, and Parwana gave Bachchan one of his first substantial roles.</t>
        </is>
      </c>
      <c r="O169" s="19" t="inlineStr">
        <is>
          <t>Two credits in different capacities, ten years apart. He directed Parwana (1971), in which Bachchan plays Kumar Sen, the rejected suitor who commits murder — an antagonist role, and among the earliest significant parts of his career, taken two years before Zanjeer. He then has a writing credit on Satte Pe Satta (1982), in which Bachchan plays Ravi Anand at the height of his stardom. The two credits thus sit on either side of the whole of his rise, and the second is the only evidence in this filmography of Swaroop working after the 1970s.</t>
        </is>
      </c>
      <c r="P169" s="17" t="n">
        <v>2</v>
      </c>
      <c r="Q169" s="5" t="inlineStr">
        <is>
          <t>FILM-006; FILM-083</t>
        </is>
      </c>
      <c r="R169" s="5" t="inlineStr">
        <is>
          <t>Parwana (1971), an early Bachchan antagonist role in a film Swaroop directed.</t>
        </is>
      </c>
      <c r="S169" s="5" t="inlineStr">
        <is>
          <t>Jyoti Swaroop directed Padosan in 1968, a musical comedy that has outlasted almost everything else from its year, and Parwana in 1971, a thriller in which the young Bachchan plays a man whose unreturned love turns to murder. His Wikipedia article is a stub of under two thousand bytes: it calls him one of the leading Hindi directors of the 1960s and early 1970s, lists only those two films in its selected filmography, gives his death as 17 March 1991 in Mysore, supplies no birth date, and never mentions Bachchan. His second credit here is as a writer on Satte Pe Satta (1982), eleven years after Parwana and in a very different industry. Parwana is also the film that brings Jai Pawar, PERSON-161, into this roster, as one of its three producers. Given how little the record holds about a director described as leading in his period, the entry is graded Medium, with the birth year left blank.</t>
        </is>
      </c>
      <c r="T169" s="5" t="inlineStr">
        <is>
          <t>SOURCE-732; SOURCE-007; SOURCE-083</t>
        </is>
      </c>
      <c r="U169" s="5" t="inlineStr">
        <is>
          <t>Medium</t>
        </is>
      </c>
    </row>
    <row r="170" ht="199" customHeight="1">
      <c r="A170" s="15" t="inlineStr">
        <is>
          <t>PERSON-169</t>
        </is>
      </c>
      <c r="B170" s="5" t="inlineStr">
        <is>
          <t>K. C. Bokadia</t>
        </is>
      </c>
      <c r="C170" s="5" t="inlineStr">
        <is>
          <t>Director; Producer; Writer</t>
        </is>
      </c>
      <c r="D170" s="18" t="n"/>
      <c r="E170" s="18" t="n"/>
      <c r="F170" s="5" t="inlineStr">
        <is>
          <t>1972–present</t>
        </is>
      </c>
      <c r="G170" s="5" t="inlineStr">
        <is>
          <t>Hindi cinema; also other Indian languages</t>
        </is>
      </c>
      <c r="H170" s="5" t="inlineStr">
        <is>
          <t>Kistur Chand Bokadia, born in Merta City, Nagaur, Rajasthan, an Indian producer and director active from 1972 who made his producing debut with Rivaaj that year and directed from 1990. The Deccan Chronicle called him 'the fastest producer to make 50 films', and as of June 2021 he was reported to have made more than sixty across several Indian languages. He produces through his own banner, BMB Productions.</t>
        </is>
      </c>
      <c r="I170" s="5" t="inlineStr">
        <is>
          <t>Rivaaj (1972) as producer; Aaj Ka Arjun (1990) as director.</t>
        </is>
      </c>
      <c r="J170" s="5" t="inlineStr">
        <is>
          <t>Pyar Jhukta Nahin (1985); Teri Meherbaniyan (1985); Naseeb Apna Apna (1986); Main Tera Dushman (1989); Aaj Ka Arjun (1990); Phool Bane Angaarey (1991); Lal Baadshah (1999); Hum Tumhare Hain Sanam (2002); Teesri Begum (2026)</t>
        </is>
      </c>
      <c r="K170" s="19" t="inlineStr">
        <is>
          <t>Revenge melodrama and rural action, with a recurring taste for animals at the centre of the plot — a dog in Teri Meherbaniyan, and animal-driven stories in Main Tera Dushman and Kundan.</t>
        </is>
      </c>
      <c r="L170" s="19" t="inlineStr">
        <is>
          <t>A high-volume commercial film-maker who works fast and cheap, building each film around a star and a simple moral engine of wrong and retribution.</t>
        </is>
      </c>
      <c r="M170" s="5" t="n"/>
      <c r="N170" s="19" t="inlineStr">
        <is>
          <t>Notable for sheer productivity rather than influence — among the most prolific Hindi producers of his era, with a reputation for speed.</t>
        </is>
      </c>
      <c r="O170" s="19" t="inlineStr">
        <is>
          <t>Two films nine years apart, and Bokadia directed and produced both. Aaj Ka Arjun (1990) casts Bachchan as Bheema, a village labourer avenging his sister, and is Bokadia's own debut as a director. Lal Baadshah (1999) casts him as Lal Singh, in a double-role melodrama on which Bokadia also takes a writing credit, made during the weakest commercial stretch of Bachchan's career. Both films carry Bokadia's banner, BMB Productions, which appears separately as PERSON-137 with exactly the same pair of films; the banner adds no separate creative identity.</t>
        </is>
      </c>
      <c r="P170" s="17" t="n">
        <v>2</v>
      </c>
      <c r="Q170" s="5" t="inlineStr">
        <is>
          <t>FILM-118; FILM-134</t>
        </is>
      </c>
      <c r="R170" s="5" t="inlineStr">
        <is>
          <t>Aaj Ka Arjun (1990), the film with which Bokadia began directing and the better received of the two.</t>
        </is>
      </c>
      <c r="S170" s="5" t="inlineStr">
        <is>
          <t>K. C. Bokadia has been producing since 1972 and directing since 1990, with a filmography of more than sixty titles built on speed and economy. He came from Merta City in Rajasthan, produced Pyar Jhukta Nahin and Teri Meherbaniyan in the mid-1980s, and turned director with Aaj Ka Arjun, a Bachchan vehicle. His second and last Bachchan film, Lal Baadshah, came in 1999, when Bachchan's box-office standing was at its lowest, and Bokadia wrote as well as directed and produced it. He was still working in 2026, when BMB Productions made Teesri Begum. His article carries a curious artefact: the sentence naming his directorial debut has the film title stripped out by the template parser, and the 1990 row of his filmography table is likewise blank, so the article states that he debuted with a Bachchan film without naming it. The film is Aaj Ka Arjun. The entry is graded High.</t>
        </is>
      </c>
      <c r="T170" s="5" t="inlineStr">
        <is>
          <t>SOURCE-733; SOURCE-117; SOURCE-134</t>
        </is>
      </c>
      <c r="U170" s="5" t="inlineStr">
        <is>
          <t>High</t>
        </is>
      </c>
    </row>
    <row r="171" ht="199" customHeight="1">
      <c r="A171" s="15" t="inlineStr">
        <is>
          <t>PERSON-170</t>
        </is>
      </c>
      <c r="B171" s="5" t="inlineStr">
        <is>
          <t>Kedar Bhargav</t>
        </is>
      </c>
      <c r="C171" s="5" t="inlineStr">
        <is>
          <t>Song composer</t>
        </is>
      </c>
      <c r="D171" s="18" t="n"/>
      <c r="E171" s="18" t="n"/>
      <c r="F171" s="5" t="n"/>
      <c r="G171" s="5" t="inlineStr">
        <is>
          <t>Gujarati cinema</t>
        </is>
      </c>
      <c r="H171" s="5" t="inlineStr">
        <is>
          <t>Not an individual: the credit is a Gujarati composing duo, Kedar Upadhyay and Bhargav Purohit, billed as 'Kedar–Bhargav'. The roster name is a parsing artifact created when the duo's hyphenated billing was flattened into a single personal name. No birth dates or individual biographical detail could be established for either member.</t>
        </is>
      </c>
      <c r="I171" s="5" t="inlineStr">
        <is>
          <t>Not established; Fakt Mahilao Maate (2022) is the earliest of the credits located here.</t>
        </is>
      </c>
      <c r="J171" s="5" t="inlineStr">
        <is>
          <t>Fakt Mahilao Maate (2022); Fakt Purusho Maate (2024); Naadi Dosh; Veer-Isha Nu Seemant</t>
        </is>
      </c>
      <c r="K171" s="19" t="inlineStr">
        <is>
          <t>Songs for mainstream Gujarati comedy-dramas, with Bhargav Purohit frequently writing the lyrics as well as composing.</t>
        </is>
      </c>
      <c r="L171" s="19" t="inlineStr">
        <is>
          <t>A working soundtrack duo in the Gujarati film industry, supplying songs while background score is handled separately.</t>
        </is>
      </c>
      <c r="M171" s="5" t="n"/>
      <c r="N171" s="19" t="inlineStr">
        <is>
          <t>Not established. The pair are recorded because they composed the songs for both of Bachchan's Gujarati films.</t>
        </is>
      </c>
      <c r="O171" s="19" t="inlineStr">
        <is>
          <t>Two films, which together are the whole of Bachchan's Gujarati-language work. The duo composed the songs for Fakt Mahilao Maate (2022), in which Bachchan plays Kanji Parikh in an extended special appearance and which marked his Gujarati debut, and for Fakt Purusho Maate (2024), in which he plays Prabhudas. Both were directed by Jay Bodas, PERSON-163, and produced by Anand Pandit and Vaishal Shah. The composers had no direct working relationship with Bachchan beyond supplying the soundtracks of the two films he appeared in.</t>
        </is>
      </c>
      <c r="P171" s="17" t="n">
        <v>2</v>
      </c>
      <c r="Q171" s="5" t="inlineStr">
        <is>
          <t>FILM-250; FILM-258</t>
        </is>
      </c>
      <c r="R171" s="5" t="inlineStr">
        <is>
          <t>Fakt Mahilao Maate (2022), the film that took Bachchan into Gujarati cinema.</t>
        </is>
      </c>
      <c r="S171" s="5" t="inlineStr">
        <is>
          <t>This row records a duo under a name that does not belong to a person. Apple Music credits the soundtrack of Fakt Mahilao Maate to Kedar Upadhyay and Bhargav Purohit, and the pair are billed professionally as 'Kedar–Bhargav'; the Fakt Purusho Maate wikitext preserves that billing, listing the music as 'Kedar- Bhargav' and the performing artists as 'Kedar and Bhargav'. The Fakt Mahilao Maate wikitext compounds the confusion by listing 'Kedar Bhargav' and 'Bhargav Purohit' as though they were two separate composers, when Purohit is half of the duo and also its lyricist. When the phase-1 extraction flattened the hyphen, the duo became a single fictitious person, exactly as happened earlier in this workbook to 'BapiTutul', where the wikitext's en-dash template was stripped. The roster was frozen before this was found, so the row stands under the artifact name and records the correction here. The duo also composed Naadi Dosh and Veer-Isha Nu Seemant. The entry is graded Low.</t>
        </is>
      </c>
      <c r="T171" s="5" t="inlineStr">
        <is>
          <t>SOURCE-757; SOURCE-252; SOURCE-259</t>
        </is>
      </c>
      <c r="U171" s="5" t="inlineStr">
        <is>
          <t>Low</t>
        </is>
      </c>
    </row>
    <row r="172" ht="214" customHeight="1">
      <c r="A172" s="15" t="inlineStr">
        <is>
          <t>PERSON-171</t>
        </is>
      </c>
      <c r="B172" s="5" t="inlineStr">
        <is>
          <t>Keshu Ramsay</t>
        </is>
      </c>
      <c r="C172" s="5" t="inlineStr">
        <is>
          <t>Producer</t>
        </is>
      </c>
      <c r="D172" s="17" t="n">
        <v>1955</v>
      </c>
      <c r="E172" s="17" t="n">
        <v>2010</v>
      </c>
      <c r="F172" s="5" t="n"/>
      <c r="G172" s="5" t="inlineStr">
        <is>
          <t>Hindi cinema</t>
        </is>
      </c>
      <c r="H172" s="5" t="inlineStr">
        <is>
          <t>Born in 1955 and died on 19 October 2010 in Mumbai, he was one of the Ramsay Brothers, the family of siblings — Shyam, Kumar, Tulsi and Kiran among them — who worked as directors, producers and editors in Hindi cinema and were identified above all with low-budget horror. He was married to Kavita Ramsay. He worked both as producer and as director, and is best known for producing the Khiladi series.</t>
        </is>
      </c>
      <c r="I172" s="5" t="inlineStr">
        <is>
          <t>Guest House (1980) is the earliest producing credit listed; he directed from 1985 with Haveli.</t>
        </is>
      </c>
      <c r="J172" s="5" t="inlineStr">
        <is>
          <t>Guest House (1980); Saugandh (1991); Mr. Bond (1992); Sabse Bada Khiladi (1995); Khiladiyon Ka Khiladi (1996); Mr and Mrs Khiladi (1997); International Khiladi (1999); Khakee (2004); Family: Ties of Blood (2006)</t>
        </is>
      </c>
      <c r="K172" s="19" t="inlineStr">
        <is>
          <t>Action star vehicles, principally for Akshay Kumar, whose Khiladi franchise he carried through the 1990s.</t>
        </is>
      </c>
      <c r="L172" s="19" t="inlineStr">
        <is>
          <t>A commercial producer who found a formula in the Khiladi titles and worked it for a decade before moving to larger ensemble crime films.</t>
        </is>
      </c>
      <c r="M172" s="5" t="n"/>
      <c r="N172" s="19" t="inlineStr">
        <is>
          <t>The producer who established and sustained the Khiladi series, which made Akshay Kumar a star; a distinct strand within the Ramsay family's output, separate from its horror reputation.</t>
        </is>
      </c>
      <c r="O172" s="19" t="inlineStr">
        <is>
          <t>Two films two years apart, both produced through his company DMS Films Private Limited, which appears separately as PERSON-148 with exactly the same pair. Khakee (2004), directed by Rajkumar Santoshi, casts Bachchan as DCP Anant Kumar Shrivastav, leading an ensemble that included Akshay Kumar and Ajay Devgn, and is among the better-regarded films of his mid-2000s return. Family: Ties of Blood (2006) casts him as Virendra Sahai, the antagonist — one of the few outright villain roles of his later career. The two credits gave Bachchan a police lead and a gangster within two years.</t>
        </is>
      </c>
      <c r="P172" s="17" t="n">
        <v>2</v>
      </c>
      <c r="Q172" s="5" t="inlineStr">
        <is>
          <t>FILM-155; FILM-177</t>
        </is>
      </c>
      <c r="R172" s="5" t="inlineStr">
        <is>
          <t>Khakee (2004), the stronger film and a substantial Bachchan lead.</t>
        </is>
      </c>
      <c r="S172" s="5" t="inlineStr">
        <is>
          <t>Keshu Ramsay belonged to the Ramsay Brothers, the family whose name in Hindi cinema is nearly synonymous with cheap horror, but his own producing career ran elsewhere: he made the Khiladi films with Akshay Kumar through the 1990s, from Sabse Bada Khiladi to International Khiladi, and directed a handful of titles himself from 1985. In the 2000s he produced two Bachchan films through DMS Films — Khakee, Rajkumar Santoshi's police thriller, in which Bachchan leads a large cast as DCP Shrivastav, and Family: Ties of Blood, in which he plays the villain Virendra Sahai against Akshay Kumar. He died in Mumbai in October 2010, aged fifty-five. His Wikipedia article's short description calls him a director although the body of the article is dominated by his producing work, and it does not mention Bachchan; his producer table confirms both credits counted here. The entry is graded High.</t>
        </is>
      </c>
      <c r="T172" s="5" t="inlineStr">
        <is>
          <t>SOURCE-734; SOURCE-155; SOURCE-177</t>
        </is>
      </c>
      <c r="U172" s="5" t="inlineStr">
        <is>
          <t>High</t>
        </is>
      </c>
    </row>
    <row r="173" ht="214" customHeight="1">
      <c r="A173" s="15" t="inlineStr">
        <is>
          <t>PERSON-172</t>
        </is>
      </c>
      <c r="B173" s="5" t="inlineStr">
        <is>
          <t>Ketan Desai</t>
        </is>
      </c>
      <c r="C173" s="5" t="inlineStr">
        <is>
          <t>Producer; Director</t>
        </is>
      </c>
      <c r="D173" s="17" t="n">
        <v>1957</v>
      </c>
      <c r="E173" s="18" t="n"/>
      <c r="F173" s="5" t="n"/>
      <c r="G173" s="5" t="inlineStr">
        <is>
          <t>Hindi cinema</t>
        </is>
      </c>
      <c r="H173" s="5" t="inlineStr">
        <is>
          <t>Born 29 June 1957, the son of the director-producer Manmohan Desai, and married to Kanchan Kapoor, daughter of Shammi Kapoor and Geeta Bali, with two daughters. He worked inside his father's operation as producer and later directed, sometimes credited as Ketan M. Desai or Ketan Manmohan Desai.</t>
        </is>
      </c>
      <c r="I173" s="5" t="inlineStr">
        <is>
          <t>Coolie (1983) as producer; Allah-Rakha (1986) as director and producer.</t>
        </is>
      </c>
      <c r="J173" s="5" t="inlineStr">
        <is>
          <t>Coolie (1983); Mard (1985, as executive producer); Allah-Rakha (1986); Toofan (1989); Anmol (1993); Deewana Mastana (1997); Yeh Hai Jalwa (2002)</t>
        </is>
      </c>
      <c r="K173" s="19" t="inlineStr">
        <is>
          <t>The Manmohan Desai idiom inherited and continued — masala spectacle, disguise and reunion — carried on after his father stopped directing.</t>
        </is>
      </c>
      <c r="L173" s="19" t="inlineStr">
        <is>
          <t>A second-generation film-maker working within an established house style rather than departing from it.</t>
        </is>
      </c>
      <c r="M173" s="5" t="n"/>
      <c r="N173" s="19" t="inlineStr">
        <is>
          <t>Chiefly as the continuation of the Manmohan Desai production line into the late 1980s and 1990s.</t>
        </is>
      </c>
      <c r="O173" s="19" t="inlineStr">
        <is>
          <t>Two films in different capacities. He produced Coolie (1983), directed by his father, in which Bachchan plays Iqbal Khan — the film on whose set Bachchan suffered the near-fatal intestinal injury that halted his career and became the most widely reported event of it. He then directed Toofan (1989), in which Bachchan plays Shyam in a double role, one of the weaker films of the late 1980s decline. His father's house writers surround both credits: K. K. Shukla, PERSON-020, and his own mother Jeevanprabha M. Desai, PERSON-166, share the Coolie writing credit.</t>
        </is>
      </c>
      <c r="P173" s="17" t="n">
        <v>2</v>
      </c>
      <c r="Q173" s="5" t="inlineStr">
        <is>
          <t>FILM-094; FILM-113</t>
        </is>
      </c>
      <c r="R173" s="5" t="inlineStr">
        <is>
          <t>Coolie (1983), which he produced and which is the most consequential single film in Bachchan's career for reasons outside its content.</t>
        </is>
      </c>
      <c r="S173" s="5" t="inlineStr">
        <is>
          <t>Ketan Desai is Manmohan Desai's son, and his career is an extension of his father's. His article's filmography sets out the division precisely: producer on Coolie in 1983, executive producer on Mard in 1985, director and producer on Allah-Rakha in 1986, director on Toofan in 1989 and Anmol in 1993, and producer again on Deewana Mastana and Yeh Hai Jalwa. The two credits that fall in this filmography are Coolie, which he produced for his father and which Bachchan nearly died making, and Toofan, which he directed himself. He married into another film family, Shammi Kapoor and Geeta Bali's. His presence makes three Desais in this roster once Manmohan Desai and Jeevanprabha M. Desai, his mother and a separate entry in this batch, are counted, and the Coolie credit ties all three together along with K. K. Shukla. The article had to be fetched under a pinned title, since a bare search for the name returns a different person, and it does not mention Bachchan. The entry is graded High.</t>
        </is>
      </c>
      <c r="T173" s="5" t="inlineStr">
        <is>
          <t>SOURCE-735; SOURCE-093; SOURCE-113</t>
        </is>
      </c>
      <c r="U173" s="5" t="inlineStr">
        <is>
          <t>High</t>
        </is>
      </c>
    </row>
    <row r="174" ht="214" customHeight="1">
      <c r="A174" s="15" t="inlineStr">
        <is>
          <t>PERSON-173</t>
        </is>
      </c>
      <c r="B174" s="5" t="inlineStr">
        <is>
          <t>Krishan Kumar</t>
        </is>
      </c>
      <c r="C174" s="5" t="inlineStr">
        <is>
          <t>Producer</t>
        </is>
      </c>
      <c r="D174" s="18" t="n"/>
      <c r="E174" s="18" t="n"/>
      <c r="F174" s="5" t="inlineStr">
        <is>
          <t>1982–present</t>
        </is>
      </c>
      <c r="G174" s="5" t="inlineStr">
        <is>
          <t>Hindi cinema</t>
        </is>
      </c>
      <c r="H174" s="5" t="inlineStr">
        <is>
          <t>Born Krishan Kumar Dua into a Punjabi Hindu family, the son of a fruit seller, Chandrabhan, who had migrated to Delhi from Lahore after Partition, and the younger brother of Gulshan Kumar, founder of Super Cassettes Industries, better known as T-Series. He worked first as an actor, best known for Bewafa Sanam (1995), and has since produced through T-Series, India's largest music company. He married the actress Tanya Singh, daughter of the composer Ajit Singh; their only daughter, Tishaa Kumar, died on 18 July 2024 aged twenty-one.</t>
        </is>
      </c>
      <c r="I174" s="5" t="inlineStr">
        <is>
          <t>Acting from 1982; producing credits listed from Lucky: No Time for Love (2005).</t>
        </is>
      </c>
      <c r="J174" s="5" t="inlineStr">
        <is>
          <t>Ready (2011); Nautanki Saala! (2013); Airlift (2016); Sonu Ke Titu Ki Sweety and Satyameva Jayate (2018); De De Pyaar De and Marjaavaan (2019); Tanhaji and Thappad (2020); Bhoothnath Returns (2014); Jhund (2022)</t>
        </is>
      </c>
      <c r="K174" s="19" t="inlineStr">
        <is>
          <t>The T-Series model: mainstream commercial films with soundtrack exploitation built into the business, spanning comedy, action and the occasional issue film.</t>
        </is>
      </c>
      <c r="L174" s="19" t="inlineStr">
        <is>
          <t>A studio producer operating at volume within a music-driven company rather than an individual film-maker.</t>
        </is>
      </c>
      <c r="M174" s="5" t="n"/>
      <c r="N174" s="19" t="inlineStr">
        <is>
          <t>A principal of T-Series, the dominant force in Indian recorded music and, in the last decade, one of the largest film producers in the country.</t>
        </is>
      </c>
      <c r="O174" s="19" t="inlineStr">
        <is>
          <t>Two films eight years apart, both Bachchan leads and both unusual. Bhoothnath Returns (2014) casts him as Kailash Nath, the ghost who returns to contest an election, a sequel in which the comedy carries a civic argument about voting. Jhund (2022), directed by Nagraj Manjule, casts him as Vijay Borade, the retired sports teacher who builds a football team out of slum children — one of the strongest of his very late performances and a film far outside T-Series' usual register. Neither film appears in the visible producer table of his article, and it does not mention him.</t>
        </is>
      </c>
      <c r="P174" s="17" t="n">
        <v>2</v>
      </c>
      <c r="Q174" s="5" t="inlineStr">
        <is>
          <t>FILM-220; FILM-247</t>
        </is>
      </c>
      <c r="R174" s="5" t="inlineStr">
        <is>
          <t>Jhund (2022), the more substantial film and one of the best-received late Bachchan performances.</t>
        </is>
      </c>
      <c r="S174" s="5" t="inlineStr">
        <is>
          <t>Krishan Kumar is the younger brother of Gulshan Kumar, who built T-Series from a cassette business into the dominant Indian music company, and he has been one of its principals since his brother's murder. He acted first, in films including Bewafa Sanam, before moving to production, and T-Series has since become one of the largest film producers in India, behind Airlift, Tanhaji, Thappad and the Satyameva Jayate films. His two Bachchan credits are Bhoothnath Returns, a ghost comedy with an argument about the franchise attached, and Jhund, Nagraj Manjule's film about a teacher assembling a football team from slum children, which gave Bachchan one of the last great roles of his career. His article had to be fetched under a pinned title to keep him distinct from the unrelated Krishna Kumar, a distinction this roster deliberately preserves; it records his family, his marriage and the death of his daughter in 2024, but lists neither of the films counted here. The entry is graded Medium.</t>
        </is>
      </c>
      <c r="T174" s="5" t="inlineStr">
        <is>
          <t>SOURCE-736; SOURCE-220; SOURCE-248</t>
        </is>
      </c>
      <c r="U174" s="5" t="inlineStr">
        <is>
          <t>Medium</t>
        </is>
      </c>
    </row>
    <row r="175" ht="169" customHeight="1">
      <c r="A175" s="15" t="inlineStr">
        <is>
          <t>PERSON-174</t>
        </is>
      </c>
      <c r="B175" s="5" t="inlineStr">
        <is>
          <t>Kushal Kantilal Gada</t>
        </is>
      </c>
      <c r="C175" s="5" t="inlineStr">
        <is>
          <t>Producer</t>
        </is>
      </c>
      <c r="D175" s="18" t="n"/>
      <c r="E175" s="18" t="n"/>
      <c r="F175" s="5" t="n"/>
      <c r="G175" s="5" t="inlineStr">
        <is>
          <t>Hindi cinema</t>
        </is>
      </c>
      <c r="H175" s="5" t="inlineStr">
        <is>
          <t>A producer at Pen India, which he joined in 2007 after graduating in management studies, working across marketing, distribution and production. He produced alongside Dhaval Gada, who joined the company in 2009 after studying at Whistling Woods International. No birth date could be established, and no source consulted states his relationship, if any, to Jayantilal Gada, Pen's founder.</t>
        </is>
      </c>
      <c r="I175" s="5" t="inlineStr">
        <is>
          <t>Kahaani (2012) is the earliest production credit located for him.</t>
        </is>
      </c>
      <c r="J175" s="5" t="inlineStr">
        <is>
          <t>Kahaani (2012); Mahabharat (2013); It's Entertainment (2014); Kahaani 2 (2016); Machine (2017)</t>
        </is>
      </c>
      <c r="K175" s="19" t="inlineStr">
        <is>
          <t>Mid-budget Hindi films made through a distribution house, with no single genre.</t>
        </is>
      </c>
      <c r="L175" s="19" t="n"/>
      <c r="M175" s="5" t="n"/>
      <c r="N175" s="19" t="inlineStr">
        <is>
          <t>Not independently established; he is the producing hand behind Kahaani, one of the most successful low-budget Hindi thrillers of its decade.</t>
        </is>
      </c>
      <c r="O175" s="19" t="inlineStr">
        <is>
          <t>Two films in consecutive years, in neither of which Bachchan appears on screen. He co-produced Kahaani (2012) with Sujoy Ghosh under Boundscript Motion Pictures, PERSON-139, on which Bachchan is the narrator, and produced the animated Mahabharat (2013) with Dhaval Gada, in which Bachchan voices Bhishma. The pairing is therefore one narration and one voice role — a purely vocal collaboration, which is unusual even among the light late credits in this filmography.</t>
        </is>
      </c>
      <c r="P175" s="17" t="n">
        <v>2</v>
      </c>
      <c r="Q175" s="5" t="inlineStr">
        <is>
          <t>FILM-209; FILM-219</t>
        </is>
      </c>
      <c r="R175" s="5" t="inlineStr">
        <is>
          <t>Kahaani (2012), by far the more successful and better-regarded of the two.</t>
        </is>
      </c>
      <c r="S175" s="5" t="inlineStr">
        <is>
          <t>Kushal Kantilal Gada joined Pen India in 2007 and has worked there since across marketing, distribution and production, with Kahaani (2012) his first and most significant production credit; he made it with Sujoy Ghosh under Ghosh's Boundscript Motion Pictures banner, and the film became one of the decade's most profitable Hindi thrillers relative to its cost. He followed it with the animated Mahabharat in 2013, produced with Dhaval Gada, and has credits on It's Entertainment, Kahaani 2 and Machine. Both of his Bachchan credits are vocal: narration on Kahaani, the voice of Bhishma on Mahabharat. A point of care is recorded rather than assumed — Pen's founder Jayantilal Gada is a separate entry in this batch, PERSON-165, whose own article claims the Mahabharat production that this workbook credits to Kushal and Dhaval, but nothing located establishes a family relationship between them, and the shared surname is left as that. He has no Wikipedia article. The entry is graded Low.</t>
        </is>
      </c>
      <c r="T175" s="5" t="inlineStr">
        <is>
          <t>SOURCE-758; SOURCE-209; SOURCE-219</t>
        </is>
      </c>
      <c r="U175" s="5" t="inlineStr">
        <is>
          <t>Low</t>
        </is>
      </c>
    </row>
    <row r="176" ht="229" customHeight="1">
      <c r="A176" s="15" t="inlineStr">
        <is>
          <t>PERSON-175</t>
        </is>
      </c>
      <c r="B176" s="5" t="inlineStr">
        <is>
          <t>Louis Banks</t>
        </is>
      </c>
      <c r="C176" s="5" t="inlineStr">
        <is>
          <t>Background-score composer</t>
        </is>
      </c>
      <c r="D176" s="17" t="n">
        <v>1941</v>
      </c>
      <c r="E176" s="18" t="n"/>
      <c r="F176" s="5" t="inlineStr">
        <is>
          <t>1982–present</t>
        </is>
      </c>
      <c r="G176" s="5" t="inlineStr">
        <is>
          <t>Indian jazz and film music</t>
        </is>
      </c>
      <c r="H176" s="5" t="inlineStr">
        <is>
          <t>Born Dambar Bahadur Budaprithi on 11 February 1941 in Calcutta to Nepali parents and raised in Darjeeling. His father, the trumpeter Pushkal Budaprithi, took the name George Banks on moving to Calcutta in the early 1940s and renamed his thirteen-year-old son after Louis Armstrong; his great-grandfather composed the Nepalese national anthem. He taught briefly, then played in Kathmandu, moved to Calcutta in 1971, formed The Louis Banks Brotherhood with Pam Craine and Braz Gonsalves, and was invited to Mumbai by R. D. Burman in 1977 after Burman heard him at the Blue Fox restaurant — an offer he had refused once before, in Kathmandu. In 1979 he formed the Indo-Jazz Ensemble with Gonsalves.</t>
        </is>
      </c>
      <c r="I176" s="5" t="inlineStr">
        <is>
          <t>An August Requiem (1982) is the earliest film credit listed.</t>
        </is>
      </c>
      <c r="J176" s="5" t="inlineStr">
        <is>
          <t>New Delhi Times (1986); Hum (1991); Suryavanshi (1992); Insaniyat (1994); Duplicate (1998); the albums The Freedom Run (1997), Miles from India (2008) and Gangashakti (2016)</t>
        </is>
      </c>
      <c r="K176" s="19" t="inlineStr">
        <is>
          <t>Jazz harmony and improvisation brought into Indian idioms — Indian classical scales set against jazz rhythms, with instruments such as the ghatam and thavil.</t>
        </is>
      </c>
      <c r="L176" s="19" t="inlineStr">
        <is>
          <t>A jazz pianist's approach to the underscore: he writes background music rather than songs, and in both films here the songs are by a separate composer.</t>
        </is>
      </c>
      <c r="M176" s="5" t="n"/>
      <c r="N176" s="19" t="inlineStr">
        <is>
          <t>Widely called the 'Godfather of Indian jazz', he did more than anyone to establish the music as a performing tradition in India, and popularised live jazz in Mumbai clubs from the late 1970s.</t>
        </is>
      </c>
      <c r="O176" s="19" t="inlineStr">
        <is>
          <t>Two films three years apart, both Bachchan leads from his weakest commercial period. He wrote the background score for Hum (1991), sharing the credit with Sunil Kaushik while Laxmikant–Pyarelal wrote the songs; Bachchan plays Shekhar Malhotra. He wrote the score for Insaniyat (1994), with Rajesh Roshan on songs; Bachchan plays Inspector Amar Nath Singh. In both the division is explicit in the credits, which is why he is recorded as a background-score composer and not a song composer.</t>
        </is>
      </c>
      <c r="P176" s="17" t="n">
        <v>2</v>
      </c>
      <c r="Q176" s="5" t="inlineStr">
        <is>
          <t>FILM-119; FILM-127</t>
        </is>
      </c>
      <c r="R176" s="5" t="inlineStr">
        <is>
          <t>Hum (1991), a major commercial success and the stronger of the two films.</t>
        </is>
      </c>
      <c r="S176" s="5" t="inlineStr">
        <is>
          <t>Louis Banks is the central figure in Indian jazz, and his film work is a sideline to that. Born in Calcutta to Nepali parents and raised in Darjeeling, he was renamed after Louis Armstrong by his trumpeter father, played the Soaltee Hotel in Kathmandu in the late 1960s, and turned down an approach from R. D. Burman before accepting a second one in 1977 and moving to Mumbai. He formed the Indo-Jazz Ensemble with Braz Gonsalves in 1979, setting Indian classical scales against jazz rhythms, and has recorded extensively under his own name. His two credits in this filmography are background scores, on Hum in 1991 and Insaniyat in 1994, with Laxmikant–Pyarelal and Rajesh Roshan respectively writing the songs; his article's filmography lists both films and never mentions Bachchan. They fall in the stretch when Bachchan's box-office position was collapsing, and Hum was among the last major successes before the retreat. The entry is graded High.</t>
        </is>
      </c>
      <c r="T176" s="5" t="inlineStr">
        <is>
          <t>SOURCE-737; SOURCE-119; SOURCE-126</t>
        </is>
      </c>
      <c r="U176" s="5" t="inlineStr">
        <is>
          <t>High</t>
        </is>
      </c>
    </row>
    <row r="177" ht="199" customHeight="1">
      <c r="A177" s="15" t="inlineStr">
        <is>
          <t>PERSON-176</t>
        </is>
      </c>
      <c r="B177" s="5" t="inlineStr">
        <is>
          <t>M. D. Sundar</t>
        </is>
      </c>
      <c r="C177" s="5" t="inlineStr">
        <is>
          <t>Writer</t>
        </is>
      </c>
      <c r="D177" s="18" t="n"/>
      <c r="E177" s="18" t="n"/>
      <c r="F177" s="5" t="n"/>
      <c r="G177" s="5" t="inlineStr">
        <is>
          <t>Hindi and Kannada cinema</t>
        </is>
      </c>
      <c r="H177" s="5" t="inlineStr">
        <is>
          <t>A writer working in both Kannada and Hindi films in the 1980s, credited also as M. D. Sunder. His documented work runs through the South Indian remake pipeline: he wrote the Kannada Chakravyuha (1983) and then the Hindi film remade from it. No birth or death date could be established.</t>
        </is>
      </c>
      <c r="I177" s="5" t="inlineStr">
        <is>
          <t>Not established; Mahaan (1983) is the earliest of his credits located here.</t>
        </is>
      </c>
      <c r="J177" s="5" t="inlineStr">
        <is>
          <t>Chakravyuha (1983, Kannada); Mahaan (1983); Inquilaab (1984); Insaf Ki Pukar (1987); Sikka (1989)</t>
        </is>
      </c>
      <c r="K177" s="19" t="inlineStr">
        <is>
          <t>Multiple-identity melodrama and the self-made man turned against the system, in both cases written for a star carrying several roles at once.</t>
        </is>
      </c>
      <c r="L177" s="19" t="inlineStr">
        <is>
          <t>A story and screenplay writer whose scripts were paired with a dialogue specialist — Kader Khan on both of the films here — which was the standard division in Hindi commercial cinema of the period.</t>
        </is>
      </c>
      <c r="M177" s="5" t="n"/>
      <c r="N177" s="19" t="inlineStr">
        <is>
          <t>Not independently established. He is of interest mainly as an instance of the Kannada-to-Hindi remake traffic of the 1980s, having written both the original and the remake.</t>
        </is>
      </c>
      <c r="O177" s="19" t="inlineStr">
        <is>
          <t>Two films in consecutive years, both Bachchan leads at the peak of his stardom, and both sharing the writing credit with Kader Khan on dialogue. Mahaan (1983) casts him as Rana Ranveer Singh in a multiple-role vehicle. Inquilaab (1984) casts him as Amarnath, a man who rises through the police and then the state and turns on it; the film is a remake of the Kannada Chakravyuha, which Sundar had written the year before. Coming either side of the Coolie accident, the pair sits at the point where Bachchan's run of star vehicles began to falter.</t>
        </is>
      </c>
      <c r="P177" s="17" t="n">
        <v>2</v>
      </c>
      <c r="Q177" s="5" t="inlineStr">
        <is>
          <t>FILM-092; FILM-098</t>
        </is>
      </c>
      <c r="R177" s="5" t="inlineStr">
        <is>
          <t>Inquilaab (1984), the film for which his authorship is best documented, since he wrote both it and the Kannada original it remakes.</t>
        </is>
      </c>
      <c r="S177" s="5" t="inlineStr">
        <is>
          <t>M. D. Sundar wrote for Hindi and Kannada cinema in the 1980s, and the clearest thing the record shows is his part in the remake pipeline between them: he wrote the story and screenplay of the Kannada Chakravyuha in 1983, and Inquilaab, the Hindi film remade from it, the following year, with Kader Khan sharing the screenplay and writing the dialogue. Both Bachchan films counted here follow that pattern of a story writer paired with a dialogue writer. A gap in the sourcing is recorded rather than smoothed: searches corroborated the Inquilaab credit in detail but returned nothing on Mahaan (1983), the other film counted for him, whose attribution rests on that film's Wikipedia infobox alone. He has no Wikipedia article and no dates, full name or biographical detail were located. The entry is graded Low.</t>
        </is>
      </c>
      <c r="T177" s="5" t="inlineStr">
        <is>
          <t>SOURCE-759; SOURCE-091; SOURCE-095</t>
        </is>
      </c>
      <c r="U177" s="5" t="inlineStr">
        <is>
          <t>Low</t>
        </is>
      </c>
    </row>
    <row r="178" ht="139" customHeight="1">
      <c r="A178" s="15" t="inlineStr">
        <is>
          <t>PERSON-177</t>
        </is>
      </c>
      <c r="B178" s="5" t="inlineStr">
        <is>
          <t>M. Salim</t>
        </is>
      </c>
      <c r="C178" s="5" t="inlineStr">
        <is>
          <t>Writer</t>
        </is>
      </c>
      <c r="D178" s="18" t="n"/>
      <c r="E178" s="18" t="n"/>
      <c r="F178" s="5" t="n"/>
      <c r="G178" s="5" t="inlineStr">
        <is>
          <t>Hindi cinema</t>
        </is>
      </c>
      <c r="H178" s="5" t="inlineStr">
        <is>
          <t>A Hindi film writer, also listed as Mohammad Salim, about whom nothing biographical could be established. He is the least documented person in this batch: repeated searches returned only the two film credits themselves, with no dates, no career detail and no other filmography.</t>
        </is>
      </c>
      <c r="I178" s="5" t="inlineStr">
        <is>
          <t>Not established; Hey Bro (2015) is the earliest of his credits located here.</t>
        </is>
      </c>
      <c r="J178" s="5" t="inlineStr">
        <is>
          <t>Hey Bro (2015); Wah Taj (2016)</t>
        </is>
      </c>
      <c r="K178" s="19" t="inlineStr">
        <is>
          <t>Too little is documented to establish one; the two films are a broad action comedy and a satirical drama.</t>
        </is>
      </c>
      <c r="L178" s="19" t="n"/>
      <c r="M178" s="5" t="n"/>
      <c r="N178" s="19" t="inlineStr">
        <is>
          <t>Not established. He is recorded because he is the credited writer of two films in this filmography.</t>
        </is>
      </c>
      <c r="O178" s="19" t="inlineStr">
        <is>
          <t>Two films in consecutive years, and Bachchan appears in neither as a character. Hey Bro (2015), directed by Ajay Chandhok, uses him in a self appearance. Wah Taj (2016), directed by Ajit Sinha, uses him as the narrator. Both are small films, and there is no evidence of any working contact between the writer and the actor; the credits are contiguous in time rather than a relationship.</t>
        </is>
      </c>
      <c r="P178" s="17" t="n">
        <v>2</v>
      </c>
      <c r="Q178" s="5" t="inlineStr">
        <is>
          <t>FILM-224; FILM-230</t>
        </is>
      </c>
      <c r="R178" s="5" t="inlineStr">
        <is>
          <t>Wah Taj (2016), marginally the more substantial of two slight credits.</t>
        </is>
      </c>
      <c r="S178" s="5" t="inlineStr">
        <is>
          <t>M. Salim is credited as the writer of Hey Bro (2015) and Wah Taj (2016), and that is very nearly the whole of what could be established. He has no Wikipedia article. Searches returned no birth date, no career history and no filmography beyond these two titles, in part because the name is crowded out by the unrelated and far more famous Salim Khan of Salim–Javed, who is a separate entry in this roster. Both of his films use Bachchan lightly — as himself in the first, as a narrator in the second — and neither is a significant work. The entry is the thinnest in this batch and is graded Low; it is retained because the credits are real and appear in the Films sheet, not because anything of substance is known about the writer.</t>
        </is>
      </c>
      <c r="T178" s="5" t="inlineStr">
        <is>
          <t>SOURCE-760; SOURCE-225; SOURCE-230</t>
        </is>
      </c>
      <c r="U178" s="5" t="inlineStr">
        <is>
          <t>Low</t>
        </is>
      </c>
    </row>
    <row r="179" ht="214" customHeight="1">
      <c r="A179" s="15" t="inlineStr">
        <is>
          <t>PERSON-178</t>
        </is>
      </c>
      <c r="B179" s="5" t="inlineStr">
        <is>
          <t>Mad Entertainment</t>
        </is>
      </c>
      <c r="C179" s="5" t="inlineStr">
        <is>
          <t>Production banner</t>
        </is>
      </c>
      <c r="D179" s="18" t="n"/>
      <c r="E179" s="18" t="n"/>
      <c r="F179" s="5" t="n"/>
      <c r="G179" s="5" t="inlineStr">
        <is>
          <t>Hindi cinema; television commercials</t>
        </is>
      </c>
      <c r="H179" s="5" t="inlineStr">
        <is>
          <t>MAD Films, credited on features as MAD Entertainment Ltd., is a film and television-commercial production house owned by Sunil Manchanda, who started it in 1991 with his childhood friend, the director Mukul Anand, and ran it alone after Anand's death in 1997. It produced over 1,500 television commercials and eight features in roughly twenty years, making it primarily an advertising house that made occasional films.</t>
        </is>
      </c>
      <c r="I179" s="5" t="inlineStr">
        <is>
          <t>Founded in 1991; Cheeni Kum (2007) is its earliest feature credit in this filmography.</t>
        </is>
      </c>
      <c r="J179" s="5" t="inlineStr">
        <is>
          <t>Cheeni Kum (2007); Paa (2009)</t>
        </is>
      </c>
      <c r="K179" s="19" t="inlineStr">
        <is>
          <t>The two R. Balki films it made are both domestic comedies about an inverted relationship — an ageing man courting a much younger woman, and a child with progeria who is older than his own father appears.</t>
        </is>
      </c>
      <c r="L179" s="19" t="inlineStr">
        <is>
          <t>An adman's cinema: small casts, controlled interiors, high finish and a premise that could be stated in a line, made by a company whose day-to-day work was commercials.</t>
        </is>
      </c>
      <c r="M179" s="5" t="n"/>
      <c r="N179" s="19" t="inlineStr">
        <is>
          <t>Paa won the National Film Award for Best Film, an unusual outcome for a commercials house, and both of its features launched and consolidated R. Balki's directing career.</t>
        </is>
      </c>
      <c r="O179" s="19" t="inlineStr">
        <is>
          <t>Two films, and both are among the most distinctive of Bachchan's late career. Cheeni Kum (2007), R. Balki's first film, casts him as Buddhadev Gupta, a sixty-four-year-old London chef courting a woman half his age; Manchanda produced it under the banner. Paa (2009), Balki's second, casts him as Auro, a twelve-year-old boy with progeria, opposite his own son Abhishek Bachchan as the boy's father — the most extreme piece of casting in this filmography — and was produced by Manchanda with Bachchan and Abhishek Bachchan themselves, through AB Corp and Reliance Big Pictures alongside this banner.</t>
        </is>
      </c>
      <c r="P179" s="17" t="n">
        <v>2</v>
      </c>
      <c r="Q179" s="5" t="inlineStr">
        <is>
          <t>FILM-185; FILM-201</t>
        </is>
      </c>
      <c r="R179" s="5" t="inlineStr">
        <is>
          <t>Paa (2009), a National Award winner and the most unusual role of Bachchan's late career.</t>
        </is>
      </c>
      <c r="S179" s="5" t="inlineStr">
        <is>
          <t>MAD Entertainment is Sunil Manchanda's company, founded in 1991 with his childhood friend Mukul Anand and continued by Manchanda alone after Anand died in 1997. That origin gives the row an unexpected connection: Mukul S. Anand, who directed Bachchan in several films, is already in this roster, so the banner is the surviving half of a partnership begun by one of his directors. Its business was overwhelmingly advertising — more than 1,500 commercials — with a small number of features, and the two that matter here are both R. Balki's, Cheeni Kum and Paa. Together they gave Bachchan an elderly romantic lead and then a progeric twelve-year-old, and Paa won the National Award for Best Film. The banner has no Wikipedia article, and the Paa wikitext pipes its name directly to Sunil Manchanda's article, the same banner-linked-to-founder shorthand recorded in this batch for Boundscript Motion Pictures. The entry is graded Low as a company, though both films are well documented.</t>
        </is>
      </c>
      <c r="T179" s="5" t="inlineStr">
        <is>
          <t>SOURCE-761; SOURCE-184; SOURCE-200</t>
        </is>
      </c>
      <c r="U179" s="5" t="inlineStr">
        <is>
          <t>Low</t>
        </is>
      </c>
    </row>
    <row r="180" ht="259" customHeight="1">
      <c r="A180" s="15" t="inlineStr">
        <is>
          <t>PERSON-179</t>
        </is>
      </c>
      <c r="B180" s="5" t="inlineStr">
        <is>
          <t>Manish Gupta</t>
        </is>
      </c>
      <c r="C180" s="5" t="inlineStr">
        <is>
          <t>Writer; Director</t>
        </is>
      </c>
      <c r="D180" s="17" t="n">
        <v>1975</v>
      </c>
      <c r="E180" s="18" t="n"/>
      <c r="F180" s="5" t="inlineStr">
        <is>
          <t>2005–present</t>
        </is>
      </c>
      <c r="G180" s="5" t="inlineStr">
        <is>
          <t>Hindi cinema</t>
        </is>
      </c>
      <c r="H180" s="5" t="inlineStr">
        <is>
          <t>Born 12 May 1975 in Bombay, an Indian film director and screenwriter who began as a writer on Ram Gopal Varma's Sarkar and moved into directing the following year. He was felicitated by the then President of India, Pratibha Patil, for Hostel, a film about deaths from ragging in college hostels, and spent three years researching and scripting Section 375.</t>
        </is>
      </c>
      <c r="I180" s="5" t="inlineStr">
        <is>
          <t>Sarkar (2005) as a screenwriter; Darna Zaroori Hai (2006) as a director.</t>
        </is>
      </c>
      <c r="J180" s="5" t="inlineStr">
        <is>
          <t>Sarkar (2005); Darna Zaroori Hai (2006); The Stoneman Murders (2009); Hostel (2011); Rahasya (2015); Section 375 (2019); 420 IPC (2021); One Friday Night (2023)</t>
        </is>
      </c>
      <c r="K180" s="19" t="inlineStr">
        <is>
          <t>Crime drawn from the record — the Stoneman killings, the Aarushi Talwar case, a contested rape allegation — and institutions examined through a single case.</t>
        </is>
      </c>
      <c r="L180" s="19" t="inlineStr">
        <is>
          <t>Procedural and research-led, working close to documented events with small casts and courtroom or investigative structures.</t>
        </is>
      </c>
      <c r="M180" s="5" t="inlineStr">
        <is>
          <t>Nominated for the screenplay and dialogues of Sarkar, and for the Filmfare Best Screenplay award at the 65th Filmfare Awards for Section 375.</t>
        </is>
      </c>
      <c r="N180" s="19" t="inlineStr">
        <is>
          <t>A writer-director who has built a career almost entirely on fictionalised true crime, an unusual specialism in Hindi cinema.</t>
        </is>
      </c>
      <c r="O180" s="19" t="inlineStr">
        <is>
          <t>Two films in consecutive years, in different capacities and of very different weight. He wrote the screenplay and dialogue of Sarkar (2005), Ram Gopal Varma's film in which Bachchan plays Subhash Nagre, the Bombay power broker modelled on The Godfather — a lead that began Bachchan's most durable late franchise and brought Gupta nominations for both screenplay and dialogue. He then directed and co-wrote Darna Zaroori Hai (2006), a six-part horror anthology with a different director for each story, in which Bachchan plays Professor Sunil Khanna as an ensemble lead; Gupta directed the framing story of a grandmother narrating to five children. His article names Sarkar as the film with which his career began.</t>
        </is>
      </c>
      <c r="P180" s="17" t="n">
        <v>2</v>
      </c>
      <c r="Q180" s="5" t="inlineStr">
        <is>
          <t>FILM-171; FILM-178</t>
        </is>
      </c>
      <c r="R180" s="5" t="inlineStr">
        <is>
          <t>Sarkar (2005), the start of his own career and of a Bachchan role he would return to twice more in the series.</t>
        </is>
      </c>
      <c r="S180" s="5" t="inlineStr">
        <is>
          <t>Manish Gupta started as a screenwriter on Sarkar in 2005, which brought him nominations for screenplay and dialogue and gave Bachchan the role of Subhash Nagre, the closest thing his late career had to a recurring franchise part. He turned director the next year with the framing segment of the anthology Darna Zaroori Hai, in which Bachchan appears as a professor, and has since made a career out of crime taken from the record: The Stoneman Murders, drawn from the 1983 Bombay killings; Hostel, about deaths from ragging, for which he was felicitated by President Pratibha Patil; Rahasya, based on the Aarushi Talwar case; and Section 375, a courtroom drama that took him three years to research and brought a Filmfare screenplay nomination. His article had to be fetched under a pinned title to distinguish him from others of the same name. The entry is graded High.</t>
        </is>
      </c>
      <c r="T180" s="5" t="inlineStr">
        <is>
          <t>SOURCE-738; SOURCE-169; SOURCE-178</t>
        </is>
      </c>
      <c r="U180" s="5" t="inlineStr">
        <is>
          <t>High</t>
        </is>
      </c>
    </row>
    <row r="181" ht="304" customHeight="1">
      <c r="A181" s="15" t="inlineStr">
        <is>
          <t>PERSON-180</t>
        </is>
      </c>
      <c r="B181" s="5" t="inlineStr">
        <is>
          <t>Mehmood</t>
        </is>
      </c>
      <c r="C181" s="5" t="inlineStr">
        <is>
          <t>Producer; Director</t>
        </is>
      </c>
      <c r="D181" s="17" t="n">
        <v>1932</v>
      </c>
      <c r="E181" s="17" t="n">
        <v>2004</v>
      </c>
      <c r="F181" s="5" t="n"/>
      <c r="G181" s="5" t="inlineStr">
        <is>
          <t>Hindi cinema</t>
        </is>
      </c>
      <c r="H181" s="5" t="inlineStr">
        <is>
          <t>Mehmood Ali, born 29 September 1932 in Bombay, the pre-eminent comic actor of Hindi cinema across four decades, who worked in over 300 films and was known as 'Bollywood's Original Bhaijaan'. He received 25 award nominations, 19 for best comic performance and 6 for best supporting actor. He also directed and produced. He was married to Tracy Ali and died on 23 July 2004 in Dunmore, Pennsylvania.</t>
        </is>
      </c>
      <c r="I181" s="5" t="inlineStr">
        <is>
          <t>Acting from the 1950s; he moved into production and direction in the late 1960s and 1970s.</t>
        </is>
      </c>
      <c r="J181" s="5" t="inlineStr">
        <is>
          <t>As actor: Pyaasa, Bhoot Bungla, Gumnaam, Padosan (1968), Bombay to Goa (1972). As producer and director: Bombay to Goa (1972), Kunwara Baap (1974).</t>
        </is>
      </c>
      <c r="K181" s="19" t="inlineStr">
        <is>
          <t>Comedy built on impersonation, dialect and disguise, and, in the films he directed himself, sentiment attached to disability and fatherhood.</t>
        </is>
      </c>
      <c r="L181" s="19" t="inlineStr">
        <is>
          <t>A performer's cinema — the films he made himself are vehicles for comic set pieces and for his own presence, with a streak of melodrama running under the jokes.</t>
        </is>
      </c>
      <c r="M181" s="5" t="inlineStr">
        <is>
          <t>25 award nominations, 19 of them for best performance in a comic role.</t>
        </is>
      </c>
      <c r="N181" s="19" t="inlineStr">
        <is>
          <t>The defining comic star of Hindi cinema from the 1950s to the 1970s, and, by his own article's account, the man who gave Amitabh Bachchan his first major break.</t>
        </is>
      </c>
      <c r="O181" s="19" t="inlineStr">
        <is>
          <t>Two films, and no other entry in this batch carries comparable weight for Bachchan's career. Mehmood produced Bombay to Goa (1972), in which Bachchan plays Ravi Kumar in the lead. His article states the case plainly in its Legacy section: at a time when leading producers hesitated to cast Bachchan in prominent roles, Mehmood offered him the lead in Bombay to Goa, his first major solo project; Mehmood was reportedly taken aback by the raw intensity Bachchan showed in the bus-crash sequence, and Bachchan later called him his 'godfather', crediting him with the break that came at the turning point of his career. Mehmood then directed Kunwara Baap (1974), in which Bachchan appears in an extended special appearance as Anthony. The first of the two came a year before Zanjeer, while Bachchan was still a run of failures.</t>
        </is>
      </c>
      <c r="P181" s="17" t="n">
        <v>2</v>
      </c>
      <c r="Q181" s="5" t="inlineStr">
        <is>
          <t>FILM-012; FILM-032</t>
        </is>
      </c>
      <c r="R181" s="5" t="inlineStr">
        <is>
          <t>Bombay to Goa (1972), the lead Mehmood gave Bachchan when others would not, and the film that immediately preceded his breakthrough.</t>
        </is>
      </c>
      <c r="S181" s="5" t="inlineStr">
        <is>
          <t>Mehmood Ali was the biggest comic star Hindi cinema has had, working in more than 300 films across four decades and collecting nineteen nominations for comic performance alone; Padosan is the film most often named for him, and it was directed by Jyoti Swaroop, another entry in this batch. He also produced and directed, and both of those credits fall in this filmography. He produced Bombay to Goa in 1972 and gave the lead to Bachchan, who had not yet had a hit; his article's Legacy section presents this as one of his most enduring legacies, notes that established producers were then unwilling to cast Bachchan in prominent roles, and records that Bachchan afterwards called him his godfather. Two years later he directed Kunwara Baap, in which Bachchan made an extended special appearance. He died in Pennsylvania in 2004. The digest parser copied his birth date into the death field, a known fault; both dates here come from the lead prose, and the article was fetched under a pinned title because the roster's bare 'Mehmood' is also piped in film wikitext to 'Mehmood Ali'. The entry is graded High.</t>
        </is>
      </c>
      <c r="T181" s="5" t="inlineStr">
        <is>
          <t>SOURCE-739; SOURCE-012; SOURCE-033</t>
        </is>
      </c>
      <c r="U181" s="5" t="inlineStr">
        <is>
          <t>High</t>
        </is>
      </c>
    </row>
    <row r="182" ht="244" customHeight="1">
      <c r="A182" s="15" t="inlineStr">
        <is>
          <t>PERSON-181</t>
        </is>
      </c>
      <c r="B182" s="5" t="inlineStr">
        <is>
          <t>Mehul Kumar</t>
        </is>
      </c>
      <c r="C182" s="5" t="inlineStr">
        <is>
          <t>Director; Writer</t>
        </is>
      </c>
      <c r="D182" s="17" t="n">
        <v>1949</v>
      </c>
      <c r="E182" s="18" t="n"/>
      <c r="F182" s="5" t="inlineStr">
        <is>
          <t>1977–present</t>
        </is>
      </c>
      <c r="G182" s="5" t="inlineStr">
        <is>
          <t>Hindi cinema; also Gujarati</t>
        </is>
      </c>
      <c r="H182" s="5" t="inlineStr">
        <is>
          <t>Born Mohammed Ibrahim Baloch on 1 July 1949 in Jamnagar, Gujarat, into a Makrani Baloch family. He graduated from Bombay University, worked as a journalist and film reviewer in the early 1970s and moved into Gujarati theatre before directing. After a Gujarati debut he made eighteen Gujarati films alongside a Hindi career, and runs the Mehul Cinemax theatre in Jamnagar through his company Mehul Entertainments.</t>
        </is>
      </c>
      <c r="I182" s="5" t="inlineStr">
        <is>
          <t>Chandu Jamadar (1977), a Gujarati comedy remade from Dada Kondke's Marathi hit Pandu Havaldar.</t>
        </is>
      </c>
      <c r="J182" s="5" t="inlineStr">
        <is>
          <t>Marte Dam Tak (1987); Jungbaaz (1989); Tirangaa (1993); Krantiveer (1994); Mrityudaata (1997); Kohram (1999); Kitne Door Kitne Paas (2002); Jaago (2004); Krantiveer: The Revolution (2010)</t>
        </is>
      </c>
      <c r="K182" s="19" t="inlineStr">
        <is>
          <t>The wronged common man taking the law into his own hands, delivered through long declamatory speeches — a register built for Raaj Kumar, Nana Patekar and, twice, Bachchan.</t>
        </is>
      </c>
      <c r="L182" s="19" t="inlineStr">
        <is>
          <t>Loud, speech-driven vigilante melodrama made quickly and cheaply, with the star's monologue rather than the plot as the main event.</t>
        </is>
      </c>
      <c r="M182" s="5" t="n"/>
      <c r="N182" s="19" t="inlineStr">
        <is>
          <t>Krantiveer (1994), made in the aftermath of the Bombay riots, was a blockbuster that won Nana Patekar a National Film Award and is the high point of his career.</t>
        </is>
      </c>
      <c r="O182" s="19" t="inlineStr">
        <is>
          <t>Two films at the lowest point of Bachchan's career, and both matter more for their circumstances than their quality. Mrityudaata (1997) was the debut production of Bachchan's own company, Amitabh Bachchan Corporation Limited, and his return to the screen after five years away from the industry; Kumar directed it and co-wrote it with Jalees Sherwani on dialogue, and the film was a box-office bomb whose failure contributed to ABCL's collapse. Kohram (1999) followed, a co-lead in which, as Kumar's own article puts it, he brought Nana Patekar and Bachchan together. Few directors are so closely identified with the years when Bachchan's stardom had failed.</t>
        </is>
      </c>
      <c r="P182" s="17" t="n">
        <v>2</v>
      </c>
      <c r="Q182" s="5" t="inlineStr">
        <is>
          <t>FILM-130; FILM-138</t>
        </is>
      </c>
      <c r="R182" s="5" t="inlineStr">
        <is>
          <t>Mrityudaata (1997), Bachchan's comeback film and the first production of his own company.</t>
        </is>
      </c>
      <c r="S182" s="5" t="inlineStr">
        <is>
          <t>Mehul Kumar came to Hindi cinema sideways: born Mohammed Ibrahim Baloch in Jamnagar, he reviewed films as a journalist, worked in Gujarati theatre, and made eighteen Gujarati films before and alongside his Hindi career. His speciality was the vigilante melodrama, and his biggest success, Krantiveer (1994), drew on the Bombay riots and won Nana Patekar a National Award. His two Bachchan films come immediately afterwards and sit at the nadir of the actor's career. Mrityudaata (1997) was ABCL's first production and Bachchan's comeback after a five-year absence, loosely adapted from the Bengali film Proshno; it failed badly. Kohram (1999) reunited him with Nana Patekar opposite Bachchan and he produced it as well as directing. Kumar was still working in 2010 on a Krantiveer sequel starring his daughter. His brother, son and another daughter have all worked on his films. The entry is graded High.</t>
        </is>
      </c>
      <c r="T182" s="5" t="inlineStr">
        <is>
          <t>SOURCE-762; SOURCE-130; SOURCE-137</t>
        </is>
      </c>
      <c r="U182" s="5" t="inlineStr">
        <is>
          <t>High</t>
        </is>
      </c>
    </row>
    <row r="183" ht="169" customHeight="1">
      <c r="A183" s="15" t="inlineStr">
        <is>
          <t>PERSON-182</t>
        </is>
      </c>
      <c r="B183" s="5" t="inlineStr">
        <is>
          <t>Milap Zaveri</t>
        </is>
      </c>
      <c r="C183" s="5" t="inlineStr">
        <is>
          <t>Writer</t>
        </is>
      </c>
      <c r="D183" s="18" t="n"/>
      <c r="E183" s="18" t="n"/>
      <c r="F183" s="5" t="inlineStr">
        <is>
          <t>2002–present</t>
        </is>
      </c>
      <c r="G183" s="5" t="inlineStr">
        <is>
          <t>Hindi cinema</t>
        </is>
      </c>
      <c r="H183" s="5" t="inlineStr">
        <is>
          <t>Milap Milan Zaveri, an Indian writer and director who began as a dialogue writer in 2002 on Yeh Mohabbat Hai and built a career supplying dialogue for commercial comedies and action films before turning director.</t>
        </is>
      </c>
      <c r="I183" s="5" t="inlineStr">
        <is>
          <t>Yeh Mohabbat Hai (2002) as a dialogue writer; Jaane Kahan Se Aayi Hai (2010) as a director.</t>
        </is>
      </c>
      <c r="J183" s="5" t="inlineStr">
        <is>
          <t>Kaante (2002); Masti (2004); Kyun! Ho Gaya Na... (2004); Heyy Babyy (2007); Housefull (2010); Shootout at Wadala (2013); Grand Masti (2013); Main Tera Hero and Ek Villain (2014); Satyameva Jayate (2018); Marjaavaan (2019)</t>
        </is>
      </c>
      <c r="K183" s="19" t="inlineStr">
        <is>
          <t>Broad adult comedy and, later, rhyming high-pitch action dialogue of the kind Satyameva Jayate is built on.</t>
        </is>
      </c>
      <c r="L183" s="19" t="inlineStr">
        <is>
          <t>A dialogue specialist rather than a structural writer: he is hired for lines, and his directorial work extends the same taste for declamation.</t>
        </is>
      </c>
      <c r="M183" s="5" t="n"/>
      <c r="N183" s="19" t="inlineStr">
        <is>
          <t>Not a shaping figure, but a representative and commercially durable example of the dialogue writer as a distinct trade in 2000s Hindi cinema.</t>
        </is>
      </c>
      <c r="O183" s="19" t="inlineStr">
        <is>
          <t>Two films two years apart, both from early in his career and neither built around Bachchan. He wrote the dialogue of Kaante (2002), Sanjay Gupta's Reservoir Dogs remake in which Bachchan is one of six in an ensemble, and shares the writing credit on Kyun! Ho Gaya Na... (2004), in which Bachchan plays Raj Chauhan in support. Both films place him in a cast rather than at its centre, and the writer's own article never mentions him.</t>
        </is>
      </c>
      <c r="P183" s="17" t="n">
        <v>2</v>
      </c>
      <c r="Q183" s="5" t="inlineStr">
        <is>
          <t>FILM-148; FILM-162</t>
        </is>
      </c>
      <c r="R183" s="5" t="inlineStr">
        <is>
          <t>Kaante (2002), the better known of the two and the film in which Bachchan leads the ensemble.</t>
        </is>
      </c>
      <c r="S183" s="5" t="inlineStr">
        <is>
          <t>Milap Zaveri has written dialogue for Hindi commercial cinema since 2002, on comedies such as Masti, Heyy Babyy, Housefull and Grand Masti and on action films including Shootout at Wadala and Ek Villain. His first directorial attempt failed in 2010, but Satyameva Jayate (2018) established him as a director of loud, rhyming, high-pitch action, and he was still having hits in 2025. His two credits in this filmography come from his first years in the trade: Kaante, the Sanjay Gupta heist ensemble in which Bachchan leads a six-man cast, and Kyun! Ho Gaya Na..., where Bachchan plays a supporting role. On Kaante he is credited specifically for dialogue and on Kyun! Ho Gaya Na... he is one of four writers, so neither film is his in any authorial sense. Sanjay Gupta, who directed Kaante, is a separate entry in this batch. His article gives no birth date and does not mention Bachchan. The entry is graded Medium.</t>
        </is>
      </c>
      <c r="T183" s="5" t="inlineStr">
        <is>
          <t>SOURCE-763; SOURCE-147; SOURCE-160</t>
        </is>
      </c>
      <c r="U183" s="5" t="inlineStr">
        <is>
          <t>Medium</t>
        </is>
      </c>
    </row>
    <row r="184" ht="244" customHeight="1">
      <c r="A184" s="15" t="inlineStr">
        <is>
          <t>PERSON-183</t>
        </is>
      </c>
      <c r="B184" s="5" t="inlineStr">
        <is>
          <t>Mohini N. Sippy</t>
        </is>
      </c>
      <c r="C184" s="5" t="inlineStr">
        <is>
          <t>Writer</t>
        </is>
      </c>
      <c r="D184" s="18" t="n"/>
      <c r="E184" s="18" t="n"/>
      <c r="F184" s="5" t="n"/>
      <c r="G184" s="5" t="inlineStr">
        <is>
          <t>Hindi cinema</t>
        </is>
      </c>
      <c r="H184" s="5" t="inlineStr">
        <is>
          <t>A writer on Hrishikesh Mukherjee's films of the mid-1970s, reported to be a child of the producer N. C. Sippy, Mukherjee's regular production partner. Almost nothing biographical could be established.</t>
        </is>
      </c>
      <c r="I184" s="5" t="inlineStr">
        <is>
          <t>Not established; Abhimaan (1973) is the earliest of her credits located here.</t>
        </is>
      </c>
      <c r="J184" s="5" t="inlineStr">
        <is>
          <t>Abhimaan (1973); Chupke Chupke (1975); Mili (1975)</t>
        </is>
      </c>
      <c r="K184" s="19" t="inlineStr">
        <is>
          <t>The Hrishikesh Mukherjee domestic drama — marriage, illness and professional rivalry handled at close quarters and in a minor key.</t>
        </is>
      </c>
      <c r="L184" s="19" t="n"/>
      <c r="M184" s="5" t="n"/>
      <c r="N184" s="19" t="inlineStr">
        <is>
          <t>Not independently established, but she carries a writing credit on Abhimaan, one of the most durable films about a marriage in Hindi cinema.</t>
        </is>
      </c>
      <c r="O184" s="19" t="inlineStr">
        <is>
          <t>Two films, both directed by Hrishikesh Mukherjee and both among the most important of Bachchan's early career. On Abhimaan (1973) she is credited among the writers alongside Nabendu Ghosh on screenplay, Rajinder Singh Bedi on dialogue and Biresh Chatterjee; Bachchan plays Subir Kumar, the singer whose wife's greater success destroys the marriage — the film released weeks after his own marriage to Jaya Bhaduri, who plays that wife. On Mili (1975) she is credited with Bimal Dutta and Rahi Masoom Reza; Bachchan plays Shekhar, the reclusive alcoholic drawn out by a dying neighbour. Two films, two of his most restrained performances, and both for the same director.</t>
        </is>
      </c>
      <c r="P184" s="17" t="n">
        <v>2</v>
      </c>
      <c r="Q184" s="5" t="inlineStr">
        <is>
          <t>FILM-023; FILM-037</t>
        </is>
      </c>
      <c r="R184" s="5" t="inlineStr">
        <is>
          <t>Abhimaan (1973), the more significant of the two and among the central romantic films of his career.</t>
        </is>
      </c>
      <c r="S184" s="5" t="inlineStr">
        <is>
          <t>Mohini N. Sippy is credited as a writer on Abhimaan (1973) and Mili (1975), both directed by Hrishikesh Mukherjee and produced by N. C. Sippy, of whom listings describe her as a child. Beyond that almost nothing could be established: she has no Wikipedia article and no dates or career detail were located. The two films matter disproportionately to this filmography. Abhimaan gave Bachchan and Jaya Bhaduri the marriage-destroyed-by-rivalry story that has shadowed readings of their real marriage ever since; Mili gave him a withdrawn, self-destructive man softened by a terminally ill girl. On both she is one of several credited writers, with the dialogue in each case by someone else — Rajinder Singh Bedi on Abhimaan, Rahi Masoom Reza on Mili — so her precise contribution cannot be isolated. Listings also credit her on Chupke Chupke, a third Mukherjee–Sippy film in this filmography, but that credit does not appear in the workbook's Films sheet and the frozen roster counts two. The entry is graded Low.</t>
        </is>
      </c>
      <c r="T184" s="5" t="inlineStr">
        <is>
          <t>SOURCE-788; SOURCE-022; SOURCE-038</t>
        </is>
      </c>
      <c r="U184" s="5" t="inlineStr">
        <is>
          <t>Low</t>
        </is>
      </c>
    </row>
    <row r="185" ht="244" customHeight="1">
      <c r="A185" s="15" t="inlineStr">
        <is>
          <t>PERSON-184</t>
        </is>
      </c>
      <c r="B185" s="5" t="inlineStr">
        <is>
          <t>Mushir-Riaz</t>
        </is>
      </c>
      <c r="C185" s="5" t="inlineStr">
        <is>
          <t>Producer</t>
        </is>
      </c>
      <c r="D185" s="18" t="n"/>
      <c r="E185" s="18" t="n"/>
      <c r="F185" s="5" t="inlineStr">
        <is>
          <t>1970–1997</t>
        </is>
      </c>
      <c r="G185" s="5" t="inlineStr">
        <is>
          <t>Hindi cinema</t>
        </is>
      </c>
      <c r="H185" s="5" t="inlineStr">
        <is>
          <t>Not one person but a producing partnership: Mushir Alam (died 20 February 2019) and Mohammed Riaz (died 21 May 2022), brothers-in-law who produced together from 1970 to 1997 under the shingle Mushir-Riaz and the banner M.R. Productions. Alam was described as one of Bollywood's highest-profile and most successful producers of the 1970s and 1980s, and was kidnapped in Mumbai in 1982. He was buried in Jajmau after a nationally publicised funeral.</t>
        </is>
      </c>
      <c r="I185" s="5" t="inlineStr">
        <is>
          <t>Safar (1970).</t>
        </is>
      </c>
      <c r="J185" s="5" t="inlineStr">
        <is>
          <t>Safar (1970); Mehbooba (1976); Bairaag (1976); Apne Paraye (1980); Rajput (1982); Shakti (1982); Zabardast (1985); Samundar (1986); Commando (1988); Akayla (1991); Virasat (1997)</t>
        </is>
      </c>
      <c r="K185" s="19" t="inlineStr">
        <is>
          <t>Star-led dramas of family duty and conflict, often pitting one generation against another.</t>
        </is>
      </c>
      <c r="L185" s="19" t="inlineStr">
        <is>
          <t>A partnership that bought prestige: they hired major directors and assembled the largest possible casts, and their best films are actors' films rather than directors' films.</t>
        </is>
      </c>
      <c r="M185" s="5" t="inlineStr">
        <is>
          <t>Mushir Alam received the Filmfare Award for Best Film for Shakti in 1983.</t>
        </is>
      </c>
      <c r="N185" s="19" t="inlineStr">
        <is>
          <t>The producers of Shakti, the only film to put Dilip Kumar and Amitabh Bachchan on screen together, and a fixture of commercial Hindi production across nearly three decades.</t>
        </is>
      </c>
      <c r="O185" s="19" t="inlineStr">
        <is>
          <t>Two films, and the first is among the most freighted in this filmography. The partnership produced Shakti (1982), Ramesh Sippy's film written by Salim–Javed in which Bachchan plays Vijay opposite Dilip Kumar as his police-officer father — the only meeting of the two actors, and a confrontation between the star who defined the 1950s and the one who defined the 1970s. It won Mushir Alam the Filmfare Award for Best Film. Nine years later they produced Akayla (1991), a Ramesh Sippy film in which Bachchan plays the lead, made as his commercial position was collapsing. The pairing therefore spans his peak and his decline under the same producers and the same director.</t>
        </is>
      </c>
      <c r="P185" s="17" t="n">
        <v>2</v>
      </c>
      <c r="Q185" s="5" t="inlineStr">
        <is>
          <t>FILM-088; FILM-122</t>
        </is>
      </c>
      <c r="R185" s="5" t="inlineStr">
        <is>
          <t>Shakti (1982), the Bachchan–Dilip Kumar film and a Filmfare Best Film winner.</t>
        </is>
      </c>
      <c r="S185" s="5" t="inlineStr">
        <is>
          <t>Mushir-Riaz was the working name of Mushir Alam and Mohammed Riaz, brothers-in-law who produced Hindi films together for nearly thirty years. Their slate ran from Safar in 1970 through Mehbooba, Bairaag, Rajput and Samundar to Virasat in 1997, and its summit is Shakti (1982), which brought Dilip Kumar and Bachchan together for the only time, was written by Salim–Javed and directed by Ramesh Sippy, and won Alam the Filmfare Best Film award the following year. The same year as that film, Alam was kidnapped in Mumbai. They produced Bachchan again in Akayla (1991), once more with Ramesh Sippy directing. Alam died in February 2019 and Riaz in May 2022, the latter's death reported by the trade press as the end of the duo. The row is written under the partnership name because that is how the films credit it and how the frozen roster carries it; the Wikipedia article behind it is Alam's alone. The entry is graded Medium.</t>
        </is>
      </c>
      <c r="T185" s="5" t="inlineStr">
        <is>
          <t>SOURCE-764; SOURCE-088; SOURCE-122</t>
        </is>
      </c>
      <c r="U185" s="5" t="inlineStr">
        <is>
          <t>Medium</t>
        </is>
      </c>
    </row>
    <row r="186" ht="169" customHeight="1">
      <c r="A186" s="15" t="inlineStr">
        <is>
          <t>PERSON-185</t>
        </is>
      </c>
      <c r="B186" s="5" t="inlineStr">
        <is>
          <t>Mushtaq Shiekh</t>
        </is>
      </c>
      <c r="C186" s="5" t="inlineStr">
        <is>
          <t>Writer</t>
        </is>
      </c>
      <c r="D186" s="18" t="n"/>
      <c r="E186" s="18" t="n"/>
      <c r="F186" s="5" t="n"/>
      <c r="G186" s="5" t="inlineStr">
        <is>
          <t>Hindi cinema</t>
        </is>
      </c>
      <c r="H186" s="5" t="inlineStr">
        <is>
          <t>Born in Mumbai, an Indian screenwriter, author, producer and actor, known principally for screenplays written for Farah Khan and for Shah Rukh Khan's Red Chillies Entertainment. He has also written books and worked in television.</t>
        </is>
      </c>
      <c r="I186" s="5" t="inlineStr">
        <is>
          <t>Not established from the article; his best-known screenplay credits begin with Om Shanti Om (2007).</t>
        </is>
      </c>
      <c r="J186" s="5" t="inlineStr">
        <is>
          <t>Om Shanti Om (2007); Billu (2009); Ra.One (2011)</t>
        </is>
      </c>
      <c r="K186" s="19" t="inlineStr">
        <is>
          <t>Films about film — the industry looking at itself, in the reincarnation comedy of Om Shanti Om and the star-and-fan story of Billu.</t>
        </is>
      </c>
      <c r="L186" s="19" t="inlineStr">
        <is>
          <t>A collaborative screenwriter inside a star's production house, working to a director's premise rather than generating his own.</t>
        </is>
      </c>
      <c r="M186" s="5" t="n"/>
      <c r="N186" s="19" t="inlineStr">
        <is>
          <t>Not a shaping figure; his significance is as a fixture of the Red Chillies writing operation during its most commercially expansive period.</t>
        </is>
      </c>
      <c r="O186" s="19" t="inlineStr">
        <is>
          <t>Two films in which Bachchan appears without playing a character. He co-wrote Om Shanti Om (2007) with Farah Khan, in which Bachchan appears as himself, and is one of four credited screenwriters on Ra.One (2011), where Bachchan is the narrator. Both are Shah Rukh Khan vehicles that use Bachchan for his presence or his voice rather than for a role, which is characteristic of how he was employed by other stars' films in this period.</t>
        </is>
      </c>
      <c r="P186" s="17" t="n">
        <v>2</v>
      </c>
      <c r="Q186" s="5" t="inlineStr">
        <is>
          <t>FILM-191; FILM-207</t>
        </is>
      </c>
      <c r="R186" s="5" t="inlineStr">
        <is>
          <t>Om Shanti Om (2007), by far the more successful of the two.</t>
        </is>
      </c>
      <c r="S186" s="5" t="inlineStr">
        <is>
          <t>Mushtaq Shiekh writes screenplays, books and television, and is best known for three films: Om Shanti Om, Billu and Ra.One, all connected to Shah Rukh Khan. Om Shanti Om, which he co-wrote with its director Farah Khan, is a comedy of reincarnation set inside the Hindi film industry and stuffed with star cameos, among them Bachchan as himself. Ra.One, a superhero film on which he is one of four credited writers, uses Bachchan as its narrator. Neither gives him a part, and both belong to the pattern in which his voice or face is borrowed to lend weight to another star's picture. Shiekh's article gives no birth date, lists no awards and never mentions Bachchan, so the collaboration is documented from the two films' own articles. Sandeep Chowta, who wrote Om Shanti Om's background score, is a separate entry in this batch. The entry is graded Medium.</t>
        </is>
      </c>
      <c r="T186" s="5" t="inlineStr">
        <is>
          <t>SOURCE-765; SOURCE-188; SOURCE-207</t>
        </is>
      </c>
      <c r="U186" s="5" t="inlineStr">
        <is>
          <t>Medium</t>
        </is>
      </c>
    </row>
    <row r="187" ht="214" customHeight="1">
      <c r="A187" s="15" t="inlineStr">
        <is>
          <t>PERSON-186</t>
        </is>
      </c>
      <c r="B187" s="5" t="inlineStr">
        <is>
          <t>Narendra Bedi</t>
        </is>
      </c>
      <c r="C187" s="5" t="inlineStr">
        <is>
          <t>Director; Writer</t>
        </is>
      </c>
      <c r="D187" s="17" t="n">
        <v>1937</v>
      </c>
      <c r="E187" s="17" t="n">
        <v>1982</v>
      </c>
      <c r="F187" s="5" t="inlineStr">
        <is>
          <t>1965–1982</t>
        </is>
      </c>
      <c r="G187" s="5" t="inlineStr">
        <is>
          <t>Hindi cinema</t>
        </is>
      </c>
      <c r="H187" s="5" t="inlineStr">
        <is>
          <t>Born 1 January 1937 in Bombay, the son of the Urdu writer and screenwriter Rajinder Singh Bedi, and educated at the University of Mumbai. He began in G. P. Sippy's production team, and Sippy produced his directorial debut in 1969 with Rajesh Khanna and Mumtaz. He died on 21 October 1982, aged 45.</t>
        </is>
      </c>
      <c r="I187" s="5" t="inlineStr">
        <is>
          <t>His 1969 debut for G. P. Sippy, starring Rajesh Khanna and Mumtaz.</t>
        </is>
      </c>
      <c r="J187" s="5" t="inlineStr">
        <is>
          <t>Jawani Diwani (1972); Dil Diwana (1974); Khotey Sikkay (1974); Benaam (1974); Adalat (1976); Sanam Teri Kasam (1982); Aakhri Sanghursh (1997, released posthumously)</t>
        </is>
      </c>
      <c r="K187" s="19" t="inlineStr">
        <is>
          <t>A split between breezy romantic comedy and hard action, with R. D. Burman's music a constant across both.</t>
        </is>
      </c>
      <c r="L187" s="19" t="inlineStr">
        <is>
          <t>A commercial director of the star system with an ear for music — Sanam Teri Kasam won R. D. Burman his first Filmfare Best Music Director award — and a taste for tight, incident-driven thrillers.</t>
        </is>
      </c>
      <c r="M187" s="5" t="n"/>
      <c r="N187" s="19" t="inlineStr">
        <is>
          <t>A consistent commercial director of the 1970s whose career was cut short at 45; his one failure, Aakhri Sanghursh, was released fifteen years after his death.</t>
        </is>
      </c>
      <c r="O187" s="19" t="inlineStr">
        <is>
          <t>Two films two years apart, both Bachchan leads and both thrillers. He directed and co-wrote Benaam (1974), in which Bachchan plays Amit Shrivastav, a man whose child is abducted and who cannot get the police to believe him — a script he shared with Jayant Dharmadhikari and Kader Khan. He then directed Adalat (1976), in which Bachchan plays a double role as father and son, with Waheeda Rehman and Neetu Singh as the two love interests, which is why that film carries separate romance rows in this workbook. Both belong to the years in which Bachchan's leads had become automatic.</t>
        </is>
      </c>
      <c r="P187" s="17" t="n">
        <v>2</v>
      </c>
      <c r="Q187" s="5" t="inlineStr">
        <is>
          <t>FILM-031; FILM-040</t>
        </is>
      </c>
      <c r="R187" s="5" t="inlineStr">
        <is>
          <t>Adalat (1976), the double-role vehicle and the larger of the two films.</t>
        </is>
      </c>
      <c r="S187" s="5" t="inlineStr">
        <is>
          <t>Narendra Bedi directed for seventeen years and died at forty-five. He was Rajinder Singh Bedi's son — his father wrote the dialogue of Abhimaan, another film in this filmography — and he learned the business inside G. P. Sippy's company, which produced his first film. His range was unusually wide for a commercial director of the period, from the youth comedy Jawani Diwani to the action of Khotey Sikkay, and R. D. Burman scored much of it, winning his first Filmfare award for Bedi's Sanam Teri Kasam. His two Bachchan films are both thrillers: Benaam, about a kidnapping no one will believe, which he co-wrote, and Adalat, in which Bachchan plays father and son. A dating conflict is recorded rather than smoothed: Bedi's own article calls Adalat a 1977 film, while the Adalat article's short description and lead both give 1976, the year this workbook uses. The digest parser copied his birth date into the death field; both dates here come from the lead prose. The entry is graded High.</t>
        </is>
      </c>
      <c r="T187" s="5" t="inlineStr">
        <is>
          <t>SOURCE-766; SOURCE-030; SOURCE-045</t>
        </is>
      </c>
      <c r="U187" s="5" t="inlineStr">
        <is>
          <t>High</t>
        </is>
      </c>
    </row>
    <row r="188" ht="154" customHeight="1">
      <c r="A188" s="15" t="inlineStr">
        <is>
          <t>PERSON-187</t>
        </is>
      </c>
      <c r="B188" s="5" t="inlineStr">
        <is>
          <t>Naresh Sharma</t>
        </is>
      </c>
      <c r="C188" s="5" t="inlineStr">
        <is>
          <t>Background-score composer</t>
        </is>
      </c>
      <c r="D188" s="18" t="n"/>
      <c r="E188" s="18" t="n"/>
      <c r="F188" s="5" t="n"/>
      <c r="G188" s="5" t="inlineStr">
        <is>
          <t>Hindi cinema</t>
        </is>
      </c>
      <c r="H188" s="5" t="inlineStr">
        <is>
          <t>A Hindi film background-score composer active around the turn of the 2000s. Listings describe him as the father of the composer Mithoon and a brother of the composers Pyarelal and Ganesh — which would place him inside the Sharma family of Laxmikant–Pyarelal — but no strong source confirms this and no dates could be established.</t>
        </is>
      </c>
      <c r="I188" s="5" t="inlineStr">
        <is>
          <t>Not established; Ek Rishtaa (2001) is the earliest of his credits located here.</t>
        </is>
      </c>
      <c r="J188" s="5" t="inlineStr">
        <is>
          <t>Ek Rishtaa: The Bond of Love (2001); Khushi (2003)</t>
        </is>
      </c>
      <c r="K188" s="19" t="inlineStr">
        <is>
          <t>Underscore for family melodrama, written to sit beneath another composer's songs.</t>
        </is>
      </c>
      <c r="L188" s="19" t="n"/>
      <c r="M188" s="5" t="n"/>
      <c r="N188" s="19" t="inlineStr">
        <is>
          <t>Not established. He is representative of the background-score specialist working without public profile, a function this workbook records separately from song composing.</t>
        </is>
      </c>
      <c r="O188" s="19" t="inlineStr">
        <is>
          <t>Two films two years apart, in both of which he wrote the background score while another composer wrote the songs — Nadeem–Shravan on Ek Rishtaa: The Bond of Love (2001), Anu Malik on Khushi (2003). Bachchan plays a co-lead in the first, the patriarch of a family drama, and only narrates the second. The credit is a technical one with no evidence of direct contact between composer and actor.</t>
        </is>
      </c>
      <c r="P188" s="17" t="n">
        <v>2</v>
      </c>
      <c r="Q188" s="5" t="inlineStr">
        <is>
          <t>FILM-141; FILM-149</t>
        </is>
      </c>
      <c r="R188" s="5" t="inlineStr">
        <is>
          <t>Ek Rishtaa: The Bond of Love (2001), the only one of the two in which Bachchan plays a character.</t>
        </is>
      </c>
      <c r="S188" s="5" t="inlineStr">
        <is>
          <t>Naresh Sharma wrote the background scores of Ek Rishtaa: The Bond of Love and Khushi, and beyond those two credits almost nothing about him is documented. He has no Wikipedia article, and no birth date, death date or wider filmography was located. Both films' wikitext separates the credits explicitly, listing songs by Nadeem–Shravan and Anu Malik respectively and the background score as his, which is why he sits in this workbook as a background-score composer rather than a song composer. Listings report that he is the father of the composer Mithoon and a brother of Pyarelal and Ganesh Sharma; if that is right it would connect him to Laxmikant–Pyarelal, among the most frequent composers in this filmography, but the claim rests on an IMDb biography alone and is recorded as reported rather than asserted. The entry is graded Low.</t>
        </is>
      </c>
      <c r="T188" s="5" t="inlineStr">
        <is>
          <t>SOURCE-789; SOURCE-141; SOURCE-152</t>
        </is>
      </c>
      <c r="U188" s="5" t="inlineStr">
        <is>
          <t>Low</t>
        </is>
      </c>
    </row>
    <row r="189" ht="184" customHeight="1">
      <c r="A189" s="15" t="inlineStr">
        <is>
          <t>PERSON-188</t>
        </is>
      </c>
      <c r="B189" s="5" t="inlineStr">
        <is>
          <t>Navjeevan Films</t>
        </is>
      </c>
      <c r="C189" s="5" t="inlineStr">
        <is>
          <t>Production banner</t>
        </is>
      </c>
      <c r="D189" s="18" t="n"/>
      <c r="E189" s="18" t="n"/>
      <c r="F189" s="5" t="n"/>
      <c r="G189" s="5" t="inlineStr">
        <is>
          <t>Hindi cinema</t>
        </is>
      </c>
      <c r="H189" s="5" t="inlineStr">
        <is>
          <t>A production banner credited on two Hindi films eighteen years apart. No founding date, ownership, or wider slate could be established, and searches returned nothing beyond the two films themselves.</t>
        </is>
      </c>
      <c r="I189" s="5" t="inlineStr">
        <is>
          <t>Do Anjaane (1976) is the earliest credit located for the banner.</t>
        </is>
      </c>
      <c r="J189" s="5" t="inlineStr">
        <is>
          <t>Do Anjaane (1976); Insaniyat (1994)</t>
        </is>
      </c>
      <c r="K189" s="19" t="inlineStr">
        <is>
          <t>Too little is documented to establish one.</t>
        </is>
      </c>
      <c r="L189" s="19" t="n"/>
      <c r="M189" s="5" t="n"/>
      <c r="N189" s="19" t="inlineStr">
        <is>
          <t>Not established. The banner is recorded because it carries the production credit on two films in this filmography.</t>
        </is>
      </c>
      <c r="O189" s="19" t="inlineStr">
        <is>
          <t>Two films, both Bachchan leads and both at telling moments. Do Anjaane (1976), directed by Dulal Guha, casts him as Amit Roy, a man presumed dead who returns transformed — one of the vehicles of his ascent. Insaniyat (1994), directed by Tony Juneja, casts him as Inspector Amar Nath Singh and belongs to the run of failures immediately before his five-year withdrawal from the screen. Eighteen years separate the two, and whether the same continuing company stands behind both could not be established.</t>
        </is>
      </c>
      <c r="P189" s="17" t="n">
        <v>2</v>
      </c>
      <c r="Q189" s="5" t="inlineStr">
        <is>
          <t>FILM-045; FILM-127</t>
        </is>
      </c>
      <c r="R189" s="5" t="inlineStr">
        <is>
          <t>Do Anjaane (1976), a significant film of his rise and much the better regarded of the two.</t>
        </is>
      </c>
      <c r="S189" s="5" t="inlineStr">
        <is>
          <t>Navjeevan Films is the thinnest entry in this batch. It carries the banner credit on Do Anjaane in 1976 and again on Insaniyat in 1994, and no source consulted says anything more about it: no founding date, no ownership, no other films. It has no Wikipedia article, and in both films its name sits in the infobox 'studio' field rather than the producer field, so it may be a facility or services credit rather than a financing one, the ambiguity already recorded in this workbook for Mohan Studios, Filmistan, R.K. Studios, Base Industries Group and Chandivali Studio. The eighteen-year gap between the two credits is unusual for a single continuing company and is noted rather than explained. The row is retained because the credit appears in the Films sheet for both titles, not because anything is known about the company. The entry is graded Low.</t>
        </is>
      </c>
      <c r="T189" s="5" t="inlineStr">
        <is>
          <t>SOURCE-790; SOURCE-043; SOURCE-126</t>
        </is>
      </c>
      <c r="U189" s="5" t="inlineStr">
        <is>
          <t>Low</t>
        </is>
      </c>
    </row>
    <row r="190" ht="199" customHeight="1">
      <c r="A190" s="15" t="inlineStr">
        <is>
          <t>PERSON-189</t>
        </is>
      </c>
      <c r="B190" s="5" t="inlineStr">
        <is>
          <t>Nitin Raikwar</t>
        </is>
      </c>
      <c r="C190" s="5" t="inlineStr">
        <is>
          <t>Song composer</t>
        </is>
      </c>
      <c r="D190" s="18" t="n"/>
      <c r="E190" s="18" t="n"/>
      <c r="F190" s="5" t="n"/>
      <c r="G190" s="5" t="inlineStr">
        <is>
          <t>Hindi cinema</t>
        </is>
      </c>
      <c r="H190" s="5" t="inlineStr">
        <is>
          <t>A Hindi film composer and lyricist, reported born on 6 December 1977 in Mumbai, who worked on Ram Gopal Varma's films and other commercial productions of the 2000s. Sources differ on whether his contribution is composing, lyric writing or both.</t>
        </is>
      </c>
      <c r="I190" s="5" t="inlineStr">
        <is>
          <t>Not established; Aankhen (2002) is the earliest of his credits located here.</t>
        </is>
      </c>
      <c r="J190" s="5" t="inlineStr">
        <is>
          <t>Aankhen (2002); Darna Zaroori Hai (2006); Ram Gopal Varma Ki Aag (2007)</t>
        </is>
      </c>
      <c r="K190" s="19" t="inlineStr">
        <is>
          <t>Individual songs slotted into soundtracks dominated by larger names, frequently in the Ram Gopal Varma orbit.</t>
        </is>
      </c>
      <c r="L190" s="19" t="n"/>
      <c r="M190" s="5" t="n"/>
      <c r="N190" s="19" t="inlineStr">
        <is>
          <t>Not established. He is recorded because he carries a song-composing credit on two films in this filmography.</t>
        </is>
      </c>
      <c r="O190" s="19" t="inlineStr">
        <is>
          <t>Two films four years apart, on both of which he is one of several composers. On Aankhen (2002) he appears in the music credits with Jatin–Lalit and Aadesh Shrivastava and is credited on the song 'Phatela Jeb', which he composed and performed with Arun Bakshi and Shrivastava; Bachchan plays the antagonist, Vijay Singh Rajput. On Darna Zaroori Hai (2006) the music is credited to Salim–Sulaiman and him, and Bachchan appears as Professor Sunil Khanna in one segment of an anthology. Neither is a musical collaboration of any depth.</t>
        </is>
      </c>
      <c r="P190" s="17" t="n">
        <v>2</v>
      </c>
      <c r="Q190" s="5" t="inlineStr">
        <is>
          <t>FILM-145; FILM-178</t>
        </is>
      </c>
      <c r="R190" s="5" t="inlineStr">
        <is>
          <t>Aankhen (2002), where his specific song credit is documented rather than merely a shared music-field entry.</t>
        </is>
      </c>
      <c r="S190" s="5" t="inlineStr">
        <is>
          <t>Nitin Raikwar has no Wikipedia article, and what can be established comes from the two films' own articles and from celebrity-database listings of uncertain reliability. He is credited in the music field of Aankhen alongside Jatin–Lalit and Aadesh Shrivastava, with a specific credit on the song 'Phatela Jeb', and again on Darna Zaroori Hai alongside Salim–Sulaiman. He also appears on the soundtrack album of Ram Gopal Varma Ki Aag with Ganesh Hegde, Amar Mohile and Prasanna Shekhar, which places him in the same small pool of composers Varma used repeatedly and links him to Prasanna Shekhar, a separate entry in this batch. A reported birth date of 6 December 1977 comes from an uncorroborated profile and is not used to fill the birth-year column. The entry is graded Low.</t>
        </is>
      </c>
      <c r="T190" s="5" t="inlineStr">
        <is>
          <t>SOURCE-791; SOURCE-145; SOURCE-178</t>
        </is>
      </c>
      <c r="U190" s="5" t="inlineStr">
        <is>
          <t>Low</t>
        </is>
      </c>
    </row>
    <row r="191" ht="169" customHeight="1">
      <c r="A191" s="15" t="inlineStr">
        <is>
          <t>PERSON-190</t>
        </is>
      </c>
      <c r="B191" s="5" t="inlineStr">
        <is>
          <t>Pradeep Sarkar</t>
        </is>
      </c>
      <c r="C191" s="5" t="inlineStr">
        <is>
          <t>Director; Writer</t>
        </is>
      </c>
      <c r="D191" s="17" t="n">
        <v>1955</v>
      </c>
      <c r="E191" s="17" t="n">
        <v>2023</v>
      </c>
      <c r="F191" s="5" t="n"/>
      <c r="G191" s="5" t="inlineStr">
        <is>
          <t>Hindi cinema; advertising</t>
        </is>
      </c>
      <c r="H191" s="5" t="inlineStr">
        <is>
          <t>Born 30 April 1955 in Kolkata, he graduated with a gold medal from the Delhi College of Art in 1979 and spent seventeen years in advertising as a creative director, shooting over a thousand commercials, before moving to features at fifty. He was also a prolific music-video director. He died in Mumbai on 24 March 2023.</t>
        </is>
      </c>
      <c r="I191" s="5" t="inlineStr">
        <is>
          <t>Parineeta (2005), his first feature, after directing songs in Mission Kashmir and Munna Bhai M.B.B.S. for Vidhu Vinod Chopra.</t>
        </is>
      </c>
      <c r="J191" s="5" t="inlineStr">
        <is>
          <t>Parineeta (2005); Laaga Chunari Mein Daag (2007); Lafangey Parindey (2010); Mardaani (2014); Helicopter Eela (2018); the music videos 'Ab Ke Saawan', 'Maaeri', 'Piya Basanti' and 'Ganga'</t>
        </is>
      </c>
      <c r="K191" s="19" t="inlineStr">
        <is>
          <t>Women at the centre — a Bengali period romance, a sex worker's story, a policewoman hunting traffickers, a single mother — treated with a designer's attention to period and texture.</t>
        </is>
      </c>
      <c r="L191" s="19" t="inlineStr">
        <is>
          <t>An art director's cinema: dense production design, saturated period detail and a strong graphic sense carried over from advertising and music video.</t>
        </is>
      </c>
      <c r="M191" s="5" t="inlineStr">
        <is>
          <t>The Abby and Rapa awards for advertising work; his article's prose credits him with the National Film Award for Best Debut Film of a Director for Parineeta, though its own awards table leaves the result cells blank.</t>
        </is>
      </c>
      <c r="N191" s="19" t="inlineStr">
        <is>
          <t>Parineeta was among the most visually distinctive Hindi films of its decade and established a template for the prestige period adaptation.</t>
        </is>
      </c>
      <c r="O191" s="19" t="inlineStr">
        <is>
          <t>Two films thirteen years apart, in neither of which Bachchan plays a character. He directed Parineeta (2005), where Bachchan is the narrator framing a Bengali period romance, and Helicopter Eela (2018), where Bachchan appears as himself. This makes Sarkar another of the directors in this filmography who used Bachchan purely for presence and voice, alongside J. P. Dutta and Ashutosh Gowariker, and his own article never mentions the actor.</t>
        </is>
      </c>
      <c r="P191" s="17" t="n">
        <v>2</v>
      </c>
      <c r="Q191" s="5" t="inlineStr">
        <is>
          <t>FILM-169; FILM-238</t>
        </is>
      </c>
      <c r="R191" s="5" t="inlineStr">
        <is>
          <t>Parineeta (2005), his debut and the more significant film, though Bachchan's contribution to it is narration.</t>
        </is>
      </c>
      <c r="S191" s="5" t="inlineStr">
        <is>
          <t>Pradeep Sarkar came to film-making late and from advertising, where he had spent seventeen years and shot more than a thousand commercials, including the black-and-white Aaj Tak campaign that won him an Abby and a Rapa. He was also among the most recognisable Indian music-video directors of the late 1990s, responsible for Euphoria's 'Maaeri' and Shubha Mudgal's 'Ab Ke Saawan'. Vidhu Vinod Chopra brought him in to direct songs, then handed him Parineeta in 2005; the film's dense period design announced a distinctive visual voice, and he followed it with three films for Yash Raj, including Mardaani. Both of his credits in this filmography are non-acting ones for Bachchan — narration on Parineeta, a self appearance in Helicopter Eela — and his last years were spent developing a biopic of Priya Rajvansh that he did not live to make. He died in Mumbai in March 2023. The entry is graded High.</t>
        </is>
      </c>
      <c r="T191" s="5" t="inlineStr">
        <is>
          <t>SOURCE-767; SOURCE-175; SOURCE-238</t>
        </is>
      </c>
      <c r="U191" s="5" t="inlineStr">
        <is>
          <t>High</t>
        </is>
      </c>
    </row>
    <row r="192" ht="259" customHeight="1">
      <c r="A192" s="15" t="inlineStr">
        <is>
          <t>PERSON-191</t>
        </is>
      </c>
      <c r="B192" s="5" t="inlineStr">
        <is>
          <t>Prakash Jha</t>
        </is>
      </c>
      <c r="C192" s="5" t="inlineStr">
        <is>
          <t>Director; Writer; Producer</t>
        </is>
      </c>
      <c r="D192" s="17" t="n">
        <v>1952</v>
      </c>
      <c r="E192" s="18" t="n"/>
      <c r="F192" s="5" t="inlineStr">
        <is>
          <t>1982–present</t>
        </is>
      </c>
      <c r="G192" s="5" t="inlineStr">
        <is>
          <t>Hindi cinema</t>
        </is>
      </c>
      <c r="H192" s="5" t="inlineStr">
        <is>
          <t>Born 27 February 1952 in Bettiah, Bihar, and active from 1982, he is a director, writer, producer and occasional actor known for political and socio-political films, and also a documentary maker with several National Awards. He runs Prakash Jha Productions and owns shopping malls in Patna and Jamshedpur.</t>
        </is>
      </c>
      <c r="I192" s="5" t="inlineStr">
        <is>
          <t>Hip Hip Hurray and Damul, both 1984; Damul won the National Film Award for Best Feature Film.</t>
        </is>
      </c>
      <c r="J192" s="5" t="inlineStr">
        <is>
          <t>Damul (1984); Mrityudand (1997); Gangaajal (2003); Apaharan (2005); Raajneeti (2010); Aarakshan (2011); Chakravyuh (2012); Satyagraha (2013); the documentaries Faces After The Storm (1984) and Sonal (2002)</t>
        </is>
      </c>
      <c r="K192" s="19" t="inlineStr">
        <is>
          <t>The machinery of Indian public life examined through one town or institution — caste and bonded labour, police corruption, kidnapping as industry, electoral politics, university reservations, the anti-corruption movement.</t>
        </is>
      </c>
      <c r="L192" s="19" t="inlineStr">
        <is>
          <t>Issue-led ensemble drama, usually set in Bihar, in which a public question is dramatised through a large cast of competing interests; he writes, directs and produces, often all three.</t>
        </is>
      </c>
      <c r="M192" s="5" t="inlineStr">
        <is>
          <t>National Film Awards including Best Non-Feature Film (1984), Best Feature Film for Damul (1985), Best Non-Feature Film for Sonal (2002) and Best Film on Other Social Issues (2004).</t>
        </is>
      </c>
      <c r="N192" s="19" t="inlineStr">
        <is>
          <t>The most persistent maker of overtly political mainstream Hindi cinema of the last four decades, and one of the few to move between art cinema, documentary and the star-led multi-starrer.</t>
        </is>
      </c>
      <c r="O192" s="19" t="inlineStr">
        <is>
          <t>Two films two years apart, both late-career political leads and both unusual for Bachchan in being built on argument rather than action. Jha wrote, directed and co-produced Aarakshan (2011), in which Bachchan plays Dr. Prabhakar Anand, the principal of a college torn apart by the reservation debate — a lead role in a film that ran into censorship trouble in several states. He then directed and co-wrote Satyagraha (2013), in which Bachchan plays Dwarka Anand, a schoolteacher whose son's death turns him into the figurehead of an anti-corruption movement modelled on the Anna Hazare agitation, opposite Ajay Devgn. Both were co-written with Anjum Rajabali, Jha's house writer, who is separately in this roster.</t>
        </is>
      </c>
      <c r="P192" s="17" t="n">
        <v>2</v>
      </c>
      <c r="Q192" s="5" t="inlineStr">
        <is>
          <t>FILM-206; FILM-216</t>
        </is>
      </c>
      <c r="R192" s="5" t="inlineStr">
        <is>
          <t>Aarakshan (2011), the first of the two and the one in which Bachchan carries the film alone.</t>
        </is>
      </c>
      <c r="S192" s="5" t="inlineStr">
        <is>
          <t>Prakash Jha has spent forty years making films about how Indian public institutions actually work, beginning with Damul in 1984, a study of bonded labour that won the National Film Award for Best Feature Film, and continuing through Mrityudand, Gangaajal, Apaharan and Raajneeti. From 2010 he worked increasingly with large star casts without abandoning the subject matter, and his two Bachchan films come from that phase: Aarakshan, on caste-based reservation in education, and Satyagraha, on an anti-corruption movement plainly modelled on the Anna Hazare protests. Bachchan leads the first and shares the second with Ajay Devgn, and in both he is a teacher or principal — a moral authority talking rather than acting. Jha wrote both with Anjum Rajabali, already recorded in this roster as his house writer, the same pattern this workbook has traced with K. K. Shukla and Manmohan Desai and with Laxmikant Sharma and Prakash Mehra. His own banner, Prakash Jha Productions, appears separately as PERSON-192 with the identical pair of films. The entry is graded High.</t>
        </is>
      </c>
      <c r="T192" s="5" t="inlineStr">
        <is>
          <t>SOURCE-768; SOURCE-206; SOURCE-215</t>
        </is>
      </c>
      <c r="U192" s="5" t="inlineStr">
        <is>
          <t>High</t>
        </is>
      </c>
    </row>
    <row r="193" ht="199" customHeight="1">
      <c r="A193" s="15" t="inlineStr">
        <is>
          <t>PERSON-192</t>
        </is>
      </c>
      <c r="B193" s="5" t="inlineStr">
        <is>
          <t>Prakash Jha Productions</t>
        </is>
      </c>
      <c r="C193" s="5" t="inlineStr">
        <is>
          <t>Production banner</t>
        </is>
      </c>
      <c r="D193" s="18" t="n"/>
      <c r="E193" s="18" t="n"/>
      <c r="F193" s="5" t="n"/>
      <c r="G193" s="5" t="inlineStr">
        <is>
          <t>Hindi cinema</t>
        </is>
      </c>
      <c r="H193" s="5" t="inlineStr">
        <is>
          <t>The production company of the director Prakash Jha, through which he has made his own films since the 1990s. No founding date or corporate detail could be established; it is documented through the films that carry its credit.</t>
        </is>
      </c>
      <c r="I193" s="5" t="inlineStr">
        <is>
          <t>Not established; Gangaajal (2003) is among its earliest documented productions.</t>
        </is>
      </c>
      <c r="J193" s="5" t="inlineStr">
        <is>
          <t>Gangaajal (2003); Apaharan (2005); Raajneeti (2010); Aarakshan (2011); Chakravyuh (2012); Satyagraha (2013)</t>
        </is>
      </c>
      <c r="K193" s="19" t="inlineStr">
        <is>
          <t>The political and socio-political subjects that define its owner's work — caste, corruption, policing and electoral power, almost always in Bihar.</t>
        </is>
      </c>
      <c r="L193" s="19" t="n"/>
      <c r="M193" s="5" t="n"/>
      <c r="N193" s="19" t="inlineStr">
        <is>
          <t>Not independently established. Its significance is as the vehicle through which Prakash Jha retained control of his own political films while working with star casts and large partners.</t>
        </is>
      </c>
      <c r="O193" s="19" t="inlineStr">
        <is>
          <t>Two films, and as with several banners in this workbook they are exactly the two counted for the film-maker himself: Aarakshan (2011), in which Bachchan plays the college principal Dr. Prabhakar Anand, and Satyagraha (2013), in which he plays the schoolteacher Dwarka Anand. Prakash Jha appears separately as PERSON-191 with the identical pair, so the two rows describe one working unit rather than two. On both films the banner shared the credit with a larger partner — Base Industries Group on Aarakshan, UTV Motion Pictures on Satyagraha.</t>
        </is>
      </c>
      <c r="P193" s="17" t="n">
        <v>2</v>
      </c>
      <c r="Q193" s="5" t="inlineStr">
        <is>
          <t>FILM-206; FILM-216</t>
        </is>
      </c>
      <c r="R193" s="5" t="inlineStr">
        <is>
          <t>Aarakshan (2011), the first of the two and a Bachchan lead.</t>
        </is>
      </c>
      <c r="S193" s="5" t="inlineStr">
        <is>
          <t>Prakash Jha Productions is Prakash Jha's own company and is documented almost entirely through his filmography. It carries the production credit on Gangaajal, Apaharan, Raajneeti, Chakravyuh and the two Bachchan films in this workbook, Aarakshan and Satyagraha, generally alongside a larger financing or distributing partner: Entertainment One on Gangaajal, Base Industries Group on Aarakshan, UTV Motion Pictures on Satyagraha. Two of those partners are themselves entries in this roster — Entertainment One as PERSON-151 and Base Industries Group as PERSON-134 — which makes this small banner a useful hinge between several of the production companies recorded here. It has no Wikipedia article of its own, and no founding date, ownership structure or complete slate was located, so the row is built from the films and from Jha's article. Because its two Bachchan films are exactly his, it should be read together with PERSON-191 rather than as a separate creative identity. The entry is graded Low.</t>
        </is>
      </c>
      <c r="T193" s="5" t="inlineStr">
        <is>
          <t>SOURCE-792; SOURCE-206; SOURCE-215</t>
        </is>
      </c>
      <c r="U193" s="5" t="inlineStr">
        <is>
          <t>Low</t>
        </is>
      </c>
    </row>
    <row r="194" ht="199" customHeight="1">
      <c r="A194" s="15" t="inlineStr">
        <is>
          <t>PERSON-193</t>
        </is>
      </c>
      <c r="B194" s="5" t="inlineStr">
        <is>
          <t>Prasanna Shekhar</t>
        </is>
      </c>
      <c r="C194" s="5" t="inlineStr">
        <is>
          <t>Song composer</t>
        </is>
      </c>
      <c r="D194" s="18" t="n"/>
      <c r="E194" s="18" t="n"/>
      <c r="F194" s="5" t="n"/>
      <c r="G194" s="5" t="inlineStr">
        <is>
          <t>Hindi cinema</t>
        </is>
      </c>
      <c r="H194" s="5" t="inlineStr">
        <is>
          <t>A composer working within Ram Gopal Varma's production operation in the mid-2000s, usually sharing a soundtrack with one or more other composers. No biographical detail or dates could be established.</t>
        </is>
      </c>
      <c r="I194" s="5" t="inlineStr">
        <is>
          <t>Not established; Sarkar (2005) is the earliest of his credits located here.</t>
        </is>
      </c>
      <c r="J194" s="5" t="inlineStr">
        <is>
          <t>Sarkar (2005); Darling (2007); Ram Gopal Varma Ki Aag (2007)</t>
        </is>
      </c>
      <c r="K194" s="19" t="inlineStr">
        <is>
          <t>Songs for Ram Gopal Varma's crime and horror films, written to sit alongside Amar Mohile's background scores.</t>
        </is>
      </c>
      <c r="L194" s="19" t="n"/>
      <c r="M194" s="5" t="n"/>
      <c r="N194" s="19" t="inlineStr">
        <is>
          <t>Not established. He is recorded because he carries a song-composing credit on two films in this filmography.</t>
        </is>
      </c>
      <c r="O194" s="19" t="inlineStr">
        <is>
          <t>Two films two years apart, both directed by Ram Gopal Varma and both with Bachchan at their centre. On Sarkar (2005) he composed songs alongside Bapi–Tutul, with Amar Mohile writing the background score and Sandeep Nath the lyrics; Bachchan plays Subhash Nagre in the lead. On Ram Gopal Varma Ki Aag (2007) he composed alongside Ganesh Hegde and Amar Mohile; Bachchan plays Babban Singh, the Gabbar Singh figure, in the notoriously unsuccessful Sholay remake. His two credits therefore bracket the best and the worst of the Varma–Bachchan association.</t>
        </is>
      </c>
      <c r="P194" s="17" t="n">
        <v>2</v>
      </c>
      <c r="Q194" s="5" t="inlineStr">
        <is>
          <t>FILM-171; FILM-189</t>
        </is>
      </c>
      <c r="R194" s="5" t="inlineStr">
        <is>
          <t>Sarkar (2005), the successful film of the two and the start of Bachchan's most durable late franchise.</t>
        </is>
      </c>
      <c r="S194" s="5" t="inlineStr">
        <is>
          <t>Prasanna Shekhar composed songs for Ram Gopal Varma in the middle of the 2000s, and his two credits here are the beginning and the low point of Varma's work with Bachchan. Sarkar, in 2005, gave Bachchan the role of Subhash Nagre and started a series that ran to two sequels; Shekhar shared its songs with Bapi–Tutul while Amar Mohile wrote the score. Ram Gopal Varma Ki Aag, in 2007, remade Sholay with Bachchan as the villain and was received as one of the worst Hindi films of its decade; Shekhar shared its music with Ganesh Hegde and Mohile, and the soundtrack album adds Nitin Raikwar, another entry in this batch. He has no Wikipedia article and no dates, full name or biographical detail were located. His Sarkar co-composer Bapi–Tutul appears in this roster under the phase-1 parsing artifact 'BapiTutul'. The entry is graded Low.</t>
        </is>
      </c>
      <c r="T194" s="5" t="inlineStr">
        <is>
          <t>SOURCE-793; SOURCE-169; SOURCE-186</t>
        </is>
      </c>
      <c r="U194" s="5" t="inlineStr">
        <is>
          <t>Low</t>
        </is>
      </c>
    </row>
    <row r="195" ht="244" customHeight="1">
      <c r="A195" s="15" t="inlineStr">
        <is>
          <t>PERSON-194</t>
        </is>
      </c>
      <c r="B195" s="5" t="inlineStr">
        <is>
          <t>Pritam</t>
        </is>
      </c>
      <c r="C195" s="5" t="inlineStr">
        <is>
          <t>Song composer</t>
        </is>
      </c>
      <c r="D195" s="17" t="n">
        <v>1971</v>
      </c>
      <c r="E195" s="18" t="n"/>
      <c r="F195" s="5" t="inlineStr">
        <is>
          <t>2001–present</t>
        </is>
      </c>
      <c r="G195" s="5" t="inlineStr">
        <is>
          <t>Hindi cinema</t>
        </is>
      </c>
      <c r="H195" s="5" t="inlineStr">
        <is>
          <t>Pritam Chakraborty, born 14 June 1971 in Calcutta, a graduate of Presidency College and of the Film and Television Institute of India in sound engineering. He worked as an advertising jingle composer, sound designer and television theme composer before entering films in 2001, and now also runs the music studio JAM8.</t>
        </is>
      </c>
      <c r="I195" s="5" t="inlineStr">
        <is>
          <t>Composing for Hindi films from 2001; his breakthrough came with Dhoom (2004).</t>
        </is>
      </c>
      <c r="J195" s="5" t="inlineStr">
        <is>
          <t>Dhoom (2004); Life in a Metro (2007); Love Aaj Kal (2009); Cocktail (2012); Barfi! (2012); Yeh Jawaani Hai Deewani (2013); Ae Dil Hai Mushkil (2016); Jagga Jasoos (2017); Ludo (2020); Brahmāstra: Part One – Shiva (2022)</t>
        </is>
      </c>
      <c r="K195" s="19" t="inlineStr">
        <is>
          <t>A deliberately eclectic catalogue — rock, Sufi, ghazal, dance — held together by a fusion of Indian classical material with contemporary production.</t>
        </is>
      </c>
      <c r="L195" s="19" t="inlineStr">
        <is>
          <t>The dominant commercial soundtrack composer of his generation, working at volume across many directors and producing as much as composing.</t>
        </is>
      </c>
      <c r="M195" s="5" t="inlineStr">
        <is>
          <t>55 awards from 118 nominations, including the National Film Award for Best Music Direction at the 70th National Film Awards, six Filmfare Awards for Best Music Director and three for Best Background Music.</t>
        </is>
      </c>
      <c r="N195" s="19" t="inlineStr">
        <is>
          <t>The most commercially prolific Hindi film composer of the 2000s and 2010s, whose work defined the sound of the mainstream soundtrack for two decades — alongside sustained and documented allegations of plagiarism.</t>
        </is>
      </c>
      <c r="O195" s="19" t="inlineStr">
        <is>
          <t>Two films nineteen years apart, and the gap is the point. Pritam wrote the songs of Fun2shh... Dudes in the 10th Century (2003), a small early credit on which Bachchan is merely the narrator, and then the songs of Brahmāstra: Part One – Shiva (2022), one of the largest Hindi productions ever mounted, in which Bachchan plays Raghu, the Guruji. The second brought Pritam the National Film Award for Best Music Direction. Between the two he became the most commercially dominant composer in the industry, and the pairing shows Bachchan's late career being absorbed into a franchise built by people who were beginners when he was already a veteran.</t>
        </is>
      </c>
      <c r="P195" s="17" t="n">
        <v>2</v>
      </c>
      <c r="Q195" s="5" t="inlineStr">
        <is>
          <t>FILM-154; FILM-251</t>
        </is>
      </c>
      <c r="R195" s="5" t="inlineStr">
        <is>
          <t>Brahmāstra: Part One – Shiva (2022), a National Award-winning score on the largest film of the two.</t>
        </is>
      </c>
      <c r="S195" s="5" t="inlineStr">
        <is>
          <t>Pritam Chakraborty trained in sound engineering at FTII and spent years on jingles and television themes before Dhoom made him, in 2004, the most sought-after composer in Hindi cinema — a position he has not really relinquished since, across Life in a Metro, Barfi!, Yeh Jawaani Hai Deewani, Ae Dil Hai Mushkil and Ludo. His article counts 55 awards from 118 nominations, among them six Filmfare Best Music Director trophies and the National Film Award for Best Music Direction covering 2022, which he won for Brahmāstra. It also carries a substantial section on plagiarism allegations, which is noted here rather than used. His two Bachchan credits are an obscure 2003 comedy on which Bachchan narrates and Brahmāstra nineteen years later, in which Bachchan plays the Guruji who explains the film's mythology. His article never mentions the actor. The entry is graded High.</t>
        </is>
      </c>
      <c r="T195" s="5" t="inlineStr">
        <is>
          <t>SOURCE-769; SOURCE-154; SOURCE-251</t>
        </is>
      </c>
      <c r="U195" s="5" t="inlineStr">
        <is>
          <t>High</t>
        </is>
      </c>
    </row>
    <row r="196" ht="229" customHeight="1">
      <c r="A196" s="15" t="inlineStr">
        <is>
          <t>PERSON-195</t>
        </is>
      </c>
      <c r="B196" s="5" t="inlineStr">
        <is>
          <t>Rajkamal Studios</t>
        </is>
      </c>
      <c r="C196" s="5" t="inlineStr">
        <is>
          <t>Production banner</t>
        </is>
      </c>
      <c r="D196" s="18" t="n"/>
      <c r="E196" s="18" t="n"/>
      <c r="F196" s="5" t="n"/>
      <c r="G196" s="5" t="inlineStr">
        <is>
          <t>Hindi and Marathi cinema</t>
        </is>
      </c>
      <c r="H196" s="5" t="inlineStr">
        <is>
          <t>Rajkamal Kalamandir, a film production company and studio in Mumbai established by V. Shantaram in 1942 after he left the Prabhat Film Company, which he had co-founded in Kolhapur in 1929 with V. G. Damle. Shantaram bought the premises of Wadia Movietone, set up in 1933 by J. B. H. and Homi Wadia. In its heyday it was among the most sophisticated studios in the country, and over 2,000 films had been shot there by 2019.</t>
        </is>
      </c>
      <c r="I196" s="5" t="inlineStr">
        <is>
          <t>Shakuntala (1943), the studio's first feature.</t>
        </is>
      </c>
      <c r="J196" s="5" t="inlineStr">
        <is>
          <t>Shakuntala (1943); Dr. Kotnis Ki Amar Kahani (1946); Amar Bhoopali (1951); Jhanak Jhanak Payal Baaje (1955); Do Ankhen Barah Haath (1957); Navrang (1959); Pinjra (1972)</t>
        </is>
      </c>
      <c r="K196" s="19" t="inlineStr">
        <is>
          <t>V. Shantaram's own preoccupations — social reform, dance and music, and the moral fable — none of which touch this filmography.</t>
        </is>
      </c>
      <c r="L196" s="19" t="n"/>
      <c r="M196" s="5" t="n"/>
      <c r="N196" s="19" t="inlineStr">
        <is>
          <t>One of the foundational studios of Indian cinema, the base of V. Shantaram's entire directing career and the site of some of the most important Hindi and Marathi films of the 1940s and 1950s.</t>
        </is>
      </c>
      <c r="O196" s="19" t="inlineStr">
        <is>
          <t>Two credits, Roti Kapda Aur Makaan (1974) and Benaam (1974), and in neither case is this a production relationship. In both films the name appears in the Wikipedia infobox's 'studio' field alongside several other facilities — Chandivali Studio, Filmistan, Mohan Studios and R.K. Studios on the first; Filmalaya, Mohan Studios, R.K. Studios and Shree Sound Studio on the second — which is the signature of a list of shooting locations rather than of financing partners. Decisively, the studio's own filmography is V. Shantaram's slate and contains neither film. The credit means these two 1974 films used its floors.</t>
        </is>
      </c>
      <c r="P196" s="17" t="n">
        <v>2</v>
      </c>
      <c r="Q196" s="5" t="inlineStr">
        <is>
          <t>FILM-030; FILM-031</t>
        </is>
      </c>
      <c r="R196" s="5" t="inlineStr">
        <is>
          <t>Roti Kapda Aur Makaan (1974), the larger and more successful of the two films shot there.</t>
        </is>
      </c>
      <c r="S196" s="5" t="inlineStr">
        <is>
          <t>Rajkamal Kalamandir is a significant institution in Indian cinema and an insignificant one in this filmography, and the row exists to say so precisely. V. Shantaram founded it in 1942 on the old Wadia Movietone lot after leaving Prabhat, and made Dr. Kotnis Ki Amar Kahani, Jhanak Jhanak Payal Baaje, Do Ankhen Barah Haath and Navrang there; more than 2,000 films have been shot on the premises. Its two appearances in this workbook are as one name among four or five in the studio field of Roti Kapda Aur Makaan and Benaam, both 1974, and its own filmography includes neither. This is the fifth such case recorded here, after Mohan Studios, Filmistan Studio, R.K. Studios, Base Industries Group and Chandivali Studio, and the pattern is now clear enough to be a rule: a name in the infobox 'studio' field alongside several others is a shooting facility, not a production house with a slate. The article does not mention Bachchan. The entry is graded Low as a collaborator, though the article itself is reliable.</t>
        </is>
      </c>
      <c r="T196" s="5" t="inlineStr">
        <is>
          <t>SOURCE-770; SOURCE-029; SOURCE-030</t>
        </is>
      </c>
      <c r="U196" s="5" t="inlineStr">
        <is>
          <t>Low</t>
        </is>
      </c>
    </row>
    <row r="197" ht="244" customHeight="1">
      <c r="A197" s="15" t="inlineStr">
        <is>
          <t>PERSON-196</t>
        </is>
      </c>
      <c r="B197" s="5" t="inlineStr">
        <is>
          <t>Rakeysh Omprakash Mehra</t>
        </is>
      </c>
      <c r="C197" s="5" t="inlineStr">
        <is>
          <t>Director; Writer; Producer</t>
        </is>
      </c>
      <c r="D197" s="17" t="n">
        <v>1963</v>
      </c>
      <c r="E197" s="18" t="n"/>
      <c r="F197" s="5" t="inlineStr">
        <is>
          <t>1986–present</t>
        </is>
      </c>
      <c r="G197" s="5" t="inlineStr">
        <is>
          <t>Hindi cinema</t>
        </is>
      </c>
      <c r="H197" s="5" t="inlineStr">
        <is>
          <t>Born 7 July 1963 in Delhi and active from 1986, he came to features from advertising and music video, where his work included the video 'Aby Baby' starring Amitabh Bachchan. He directs, writes and produces, latterly through Rakeysh Omprakash Mehra Pictures.</t>
        </is>
      </c>
      <c r="I197" s="5" t="inlineStr">
        <is>
          <t>Aks (2001), his directorial debut.</t>
        </is>
      </c>
      <c r="J197" s="5" t="inlineStr">
        <is>
          <t>Aks (2001); Rang De Basanti (2006); Delhi-6 (2009); Bhaag Milkha Bhaag (2013); Mirzya (2016); Toofaan (2021)</t>
        </is>
      </c>
      <c r="K197" s="19" t="inlineStr">
        <is>
          <t>The individual set against the nation — young Indians radicalised by history in Rang De Basanti, a neighbourhood's communal fracture in Delhi-6, an athlete outrunning Partition in Bhaag Milkha Bhaag.</t>
        </is>
      </c>
      <c r="L197" s="19" t="inlineStr">
        <is>
          <t>Ambitious, formally restless film-making that mixes realism with allegory and frequently uses a song sequence to carry the argument; his record is uneven by his own article's account.</t>
        </is>
      </c>
      <c r="M197" s="5" t="inlineStr">
        <is>
          <t>Two Filmfare Awards for Best Director, for Rang De Basanti and Bhaag Milkha Bhaag.</t>
        </is>
      </c>
      <c r="N197" s="19" t="inlineStr">
        <is>
          <t>Rang De Basanti was among the most culturally influential Hindi films of the 2000s, credited with shaping a language of middle-class protest in India.</t>
        </is>
      </c>
      <c r="O197" s="19" t="inlineStr">
        <is>
          <t>Two films eight years apart, and the relationship predates both. Mehra directed the music video 'Aby Baby' starring Bachchan before he made features. His debut, Aks (2001), then gave Bachchan the lead as Manu Verma, a police officer whose body is occupied by the soul of the killer he has executed — a strange, unsuccessful film that is nonetheless one of the boldest roles of his comeback years, and which this workbook records as having no romance row of real substance. Delhi-6 (2009) uses him only in an extended special appearance, in a film carried by Abhishek Bachchan. The pairing is a director who started with Bachchan and then moved past him to the next generation.</t>
        </is>
      </c>
      <c r="P197" s="17" t="n">
        <v>2</v>
      </c>
      <c r="Q197" s="5" t="inlineStr">
        <is>
          <t>FILM-143; FILM-198</t>
        </is>
      </c>
      <c r="R197" s="5" t="inlineStr">
        <is>
          <t>Aks (2001), Mehra's debut feature and a genuinely unusual Bachchan lead.</t>
        </is>
      </c>
      <c r="S197" s="5" t="inlineStr">
        <is>
          <t>Rakeysh Omprakash Mehra moved from advertising and music video into features with Aks in 2001, a supernatural thriller in which Bachchan plays a policeman possessed by the man he has killed. It failed, and Mehra's reputation was made five years later by Rang De Basanti, which turned a story of students staging a history play into an argument about political apathy and became one of the defining Hindi films of its decade; Bhaag Milkha Bhaag followed in 2013, winning him a second Filmfare Best Director award. Delhi-6, his third feature, gave Bachchan an extended special appearance in a film built around Abhishek Bachchan and Sonam Kapoor. The earliest of his collaborations with Bachchan is outside this filmography altogether: he directed the music video 'Aby Baby'. His article describes his post-2009 career as fluctuating, and the Delhi-6 production carries his own banner. The entry is graded High.</t>
        </is>
      </c>
      <c r="T197" s="5" t="inlineStr">
        <is>
          <t>SOURCE-771; SOURCE-142; SOURCE-198</t>
        </is>
      </c>
      <c r="U197" s="5" t="inlineStr">
        <is>
          <t>High</t>
        </is>
      </c>
    </row>
    <row r="198" ht="214" customHeight="1">
      <c r="A198" s="15" t="inlineStr">
        <is>
          <t>PERSON-197</t>
        </is>
      </c>
      <c r="B198" s="5" t="inlineStr">
        <is>
          <t>Ranjit Barot</t>
        </is>
      </c>
      <c r="C198" s="5" t="inlineStr">
        <is>
          <t>Background-score composer; Song composer</t>
        </is>
      </c>
      <c r="D198" s="17" t="n">
        <v>1959</v>
      </c>
      <c r="E198" s="18" t="n"/>
      <c r="F198" s="5" t="inlineStr">
        <is>
          <t>1980–present</t>
        </is>
      </c>
      <c r="G198" s="5" t="inlineStr">
        <is>
          <t>Indian film music; jazz and fusion</t>
        </is>
      </c>
      <c r="H198" s="5" t="inlineStr">
        <is>
          <t>Born 1 January 1959 in Mumbai into a family of musicians and dancers — his mother was the Kathak dancer Sitara Devi — he is a film score composer, music director, arranger, drummer and singer, and a longtime associate of A. R. Rahman. John McLaughlin has called him one of the 'leading edges' in drumming. He worked as drummer, arranger and producer for R. D. Burman, Laxmikant–Pyarelal, Kalyanji–Anandji, Anu Malik and Ismail Darbar before composing in his own right.</t>
        </is>
      </c>
      <c r="I198" s="5" t="inlineStr">
        <is>
          <t>Raakh (1989) as music director.</t>
        </is>
      </c>
      <c r="J198" s="5" t="inlineStr">
        <is>
          <t>As music director: Raakh (1989); Fiza (2000); Mumbai Se Aaya Mera Dost (2003); Shaitan (2011). As background-score composer: Aks (2001); Main Hoon Na (2004); Dus (2005); Bhool Bhulaiyaa (2007)</t>
        </is>
      </c>
      <c r="K198" s="19" t="inlineStr">
        <is>
          <t>Percussion-led scoring that carries jazz and fusion vocabulary into commercial Hindi cinema.</t>
        </is>
      </c>
      <c r="L198" s="19" t="inlineStr">
        <is>
          <t>A drummer's approach to film music, built on rhythm and texture rather than melody, which suits underscore better than songs — and most of his film work is underscore.</t>
        </is>
      </c>
      <c r="M198" s="5" t="n"/>
      <c r="N198" s="19" t="inlineStr">
        <is>
          <t>A central figure in Indian jazz and fusion and one of the most in-demand arrangers of his generation, whose session work sits behind three of the biggest composing names in this filmography.</t>
        </is>
      </c>
      <c r="O198" s="19" t="inlineStr">
        <is>
          <t>Two films two years apart, in different capacities. He wrote the background score of Aks (2001), Rakeysh Omprakash Mehra's debut, in which Bachchan plays Manu Verma and Anu Malik wrote the songs. He then wrote songs for Mumbai Se Aaya Mera Dost (2003), on which Bachchan is only the narrator, sharing the music credit with Anu Malik again. The split is why this row carries both composing functions. His own article never mentions Bachchan, though his session work for R. D. Burman, Laxmikant–Pyarelal and Kalyanji–Anandji means he played on many more Bachchan films than he is credited on.</t>
        </is>
      </c>
      <c r="P198" s="17" t="n">
        <v>2</v>
      </c>
      <c r="Q198" s="5" t="inlineStr">
        <is>
          <t>FILM-143; FILM-151</t>
        </is>
      </c>
      <c r="R198" s="5" t="inlineStr">
        <is>
          <t>Aks (2001), a Bachchan lead and the more substantial score of the two.</t>
        </is>
      </c>
      <c r="S198" s="5" t="inlineStr">
        <is>
          <t>Ranjit Barot is best known as a drummer and arranger rather than a composer: the son of the Kathak dancer Sitara Devi, he has played and arranged for R. D. Burman, Laxmikant–Pyarelal, Kalyanji–Anandji and Anu Malik, works closely with A. R. Rahman, and has been praised by John McLaughlin. That session history is the real, undocumented connection to this filmography, since those three composing names account for a large share of Bachchan's soundtracks; his credited work is narrower. He scored Aks in 2001 for Rakeysh Omprakash Mehra, a separate entry in this batch, and wrote songs for Mumbai Se Aaya Mera Dost in 2003. His wider film work is mostly background score — Main Hoon Na, Dus, Bhool Bhulaiyaa — alongside music direction on Raakh, Fiza and Shaitan. The entry is graded High.</t>
        </is>
      </c>
      <c r="T198" s="5" t="inlineStr">
        <is>
          <t>SOURCE-772; SOURCE-142; SOURCE-153</t>
        </is>
      </c>
      <c r="U198" s="5" t="inlineStr">
        <is>
          <t>High</t>
        </is>
      </c>
    </row>
    <row r="199" ht="184" customHeight="1">
      <c r="A199" s="15" t="inlineStr">
        <is>
          <t>PERSON-198</t>
        </is>
      </c>
      <c r="B199" s="5" t="inlineStr">
        <is>
          <t>Ranjit Kapoor</t>
        </is>
      </c>
      <c r="C199" s="5" t="inlineStr">
        <is>
          <t>Writer</t>
        </is>
      </c>
      <c r="D199" s="18" t="n"/>
      <c r="E199" s="18" t="n"/>
      <c r="F199" s="5" t="n"/>
      <c r="G199" s="5" t="inlineStr">
        <is>
          <t>Hindi cinema; theatre</t>
        </is>
      </c>
      <c r="H199" s="5" t="inlineStr">
        <is>
          <t>An Indian dialogue writer, screenwriter, director and actor with roots in theatre, best known for work far outside this filmography: the dialogue of the 1983 satire Jaane Bhi Do Yaaro. He later wrote and directed Jai Ho! Democracy (2015). No birth date could be established.</t>
        </is>
      </c>
      <c r="I199" s="5" t="inlineStr">
        <is>
          <t>Not established; his best-known early credit is Jaane Bhi Do Yaaro (1983).</t>
        </is>
      </c>
      <c r="J199" s="5" t="inlineStr">
        <is>
          <t>Jaane Bhi Do Yaaro (1983); Tere Mere Sapne (1996); Jai Ho! Democracy (2015); Chehre (2021)</t>
        </is>
      </c>
      <c r="K199" s="19" t="inlineStr">
        <is>
          <t>Satire of institutions and of public life, and dialogue written with a stage writer's ear for the set-piece exchange.</t>
        </is>
      </c>
      <c r="L199" s="19" t="inlineStr">
        <is>
          <t>A dialogue and story specialist rather than a structural screenwriter, whose reputation rests on the quality of individual scenes.</t>
        </is>
      </c>
      <c r="M199" s="5" t="n"/>
      <c r="N199" s="19" t="inlineStr">
        <is>
          <t>Jaane Bhi Do Yaaro is among the most durable Indian film satires, and his dialogue is a substantial part of why.</t>
        </is>
      </c>
      <c r="O199" s="19" t="inlineStr">
        <is>
          <t>Two films twenty-five years apart. He wrote the dialogue of Tere Mere Sapne (1996), on which Bachchan is the narrator and which came from his own company's slate. He then wrote Chehre (2021) with Rumi Jaffery, taking the story credit as well, in which Bachchan plays a co-lead in a chamber piece about a mock trial conducted by retired legal men in a snowbound house — a talk-driven film that suits a dialogue writer's strengths and gives Bachchan long courtroom-style speeches late in his career.</t>
        </is>
      </c>
      <c r="P199" s="17" t="n">
        <v>2</v>
      </c>
      <c r="Q199" s="5" t="inlineStr">
        <is>
          <t>FILM-129; FILM-246</t>
        </is>
      </c>
      <c r="R199" s="5" t="inlineStr">
        <is>
          <t>Chehre (2021), the only one of the two in which Bachchan plays a character, and a film carried by its dialogue.</t>
        </is>
      </c>
      <c r="S199" s="5" t="inlineStr">
        <is>
          <t>Ranjit Kapoor's reputation rests on Jaane Bhi Do Yaaro, Kundan Shah's 1983 satire, whose dialogue he wrote and which has outlasted nearly everything around it. He came from theatre, has acted and directed as well as written, and made Jai Ho! Democracy in 2015. His two credits in this filmography are widely separated: dialogue on Tere Mere Sapne in 1996, where Bachchan narrates, and story and screenplay on Chehre in 2021, where Bachchan plays one of a group of retired lawyers and judges who stage private trials — a part built almost entirely out of speech. A sourcing caution is recorded: a direct Wikipedia fetch of his name returns the article for the film Chehre rather than a biography, and that article was identified as the wrong target and discarded, so no biographical article for him was located and no birth date was found. The entry is graded Low despite his standing, because the documentation is so thin.</t>
        </is>
      </c>
      <c r="T199" s="5" t="inlineStr">
        <is>
          <t>SOURCE-794; SOURCE-129; SOURCE-247</t>
        </is>
      </c>
      <c r="U199" s="5" t="inlineStr">
        <is>
          <t>Low</t>
        </is>
      </c>
    </row>
    <row r="200" ht="184" customHeight="1">
      <c r="A200" s="15" t="inlineStr">
        <is>
          <t>PERSON-199</t>
        </is>
      </c>
      <c r="B200" s="5" t="inlineStr">
        <is>
          <t>Ravi Tandon</t>
        </is>
      </c>
      <c r="C200" s="5" t="inlineStr">
        <is>
          <t>Director</t>
        </is>
      </c>
      <c r="D200" s="17" t="n">
        <v>1935</v>
      </c>
      <c r="E200" s="17" t="n">
        <v>2022</v>
      </c>
      <c r="F200" s="5" t="inlineStr">
        <is>
          <t>1960–1987</t>
        </is>
      </c>
      <c r="G200" s="5" t="inlineStr">
        <is>
          <t>Hindi cinema</t>
        </is>
      </c>
      <c r="H200" s="5" t="inlineStr">
        <is>
          <t>Born 17 February 1935 into a Punjabi family in Agra, he worked as an assistant director and story writer before directing, beginning as an assistant on Love in Simla (1960) and chief assistant on Yeh Rastey Hain Pyar Ke (1963). He directed twenty-two films between 1973 and 1987 and also produced three. He was the father of the actress Raveena Tandon and of the producer-director Rajeev Tandon, and died in Mumbai on 11 February 2022 of respiratory failure, having had pulmonary fibrosis.</t>
        </is>
      </c>
      <c r="I200" s="5" t="inlineStr">
        <is>
          <t>Anhonee (1973), which he also produced and whose story he wrote.</t>
        </is>
      </c>
      <c r="J200" s="5" t="inlineStr">
        <is>
          <t>Anhonee (1973); Majboor (1974); Khel Khel Mein (1975); Zindagi (1976); Jhoota Kahin Ka (1979); Khud-Daar (1982); Nazrana (1987)</t>
        </is>
      </c>
      <c r="K200" s="19" t="inlineStr">
        <is>
          <t>Light urban comedy and thriller plots turning on a misunderstanding or a frame-up, usually resolved with warmth rather than violence.</t>
        </is>
      </c>
      <c r="L200" s="19" t="inlineStr">
        <is>
          <t>An efficient commercial director of the star system who worked across comedy and thriller without a strong authorial signature.</t>
        </is>
      </c>
      <c r="M200" s="5" t="n"/>
      <c r="N200" s="19" t="inlineStr">
        <is>
          <t>A dependable director of the 1970s and early 1980s; his last film, Nazrana (1987), was the fifth highest grosser of its year.</t>
        </is>
      </c>
      <c r="O200" s="19" t="inlineStr">
        <is>
          <t>Two films eight years apart, both Bachchan leads. Majboor (1974) casts him as a man who confesses to a murder he did not commit after being told he is dying, then has to undo it — written by Salim–Javed, and one of the films that consolidated his stardom in the year after Zanjeer. Khud-Daar (1982) casts him as Govind, in a family melodrama made at the height of his commercial dominance. The director's own article names neither film in connection with Bachchan and does not mention him at all.</t>
        </is>
      </c>
      <c r="P200" s="17" t="n">
        <v>2</v>
      </c>
      <c r="Q200" s="5" t="inlineStr">
        <is>
          <t>FILM-033; FILM-087</t>
        </is>
      </c>
      <c r="R200" s="5" t="inlineStr">
        <is>
          <t>Majboor (1974), a Salim–Javed script and one of the films of Bachchan's breakthrough period.</t>
        </is>
      </c>
      <c r="S200" s="5" t="inlineStr">
        <is>
          <t>Ravi Tandon directed twenty-two films in fourteen years, starting with Anhonee in 1973, which he produced and wrote as well as directed, and ending with Nazrana in 1987. His range ran from the youth comedy Khel Khel Mein to thrillers, and he worked with most of the major stars of the period. His two Bachchan films frame the actor's rise and his peak: Majboor in 1974, a Salim–Javed script about a man who confesses to a murder to provide for his family, and Khud-Daar in 1982. Outside film he is now most often identified as Raveena Tandon's father. He died in Mumbai in February 2022, aged eighty-six. The digest parser copied his birth date into the death field, a known fault; both dates here come from the lead prose. Salim Khan, who co-wrote Majboor as half of Salim–Javed, appears separately in this batch for his solo credits. The entry is graded High.</t>
        </is>
      </c>
      <c r="T200" s="5" t="inlineStr">
        <is>
          <t>SOURCE-773; SOURCE-031; SOURCE-087</t>
        </is>
      </c>
      <c r="U200" s="5" t="inlineStr">
        <is>
          <t>High</t>
        </is>
      </c>
    </row>
    <row r="201" ht="214" customHeight="1">
      <c r="A201" s="15" t="inlineStr">
        <is>
          <t>PERSON-200</t>
        </is>
      </c>
      <c r="B201" s="5" t="inlineStr">
        <is>
          <t>RGV Film Company</t>
        </is>
      </c>
      <c r="C201" s="5" t="inlineStr">
        <is>
          <t>Production banner</t>
        </is>
      </c>
      <c r="D201" s="18" t="n"/>
      <c r="E201" s="18" t="n"/>
      <c r="F201" s="5" t="n"/>
      <c r="G201" s="5" t="inlineStr">
        <is>
          <t>Hindi cinema</t>
        </is>
      </c>
      <c r="H201" s="5" t="inlineStr">
        <is>
          <t>One of several production banners used by the director Ram Gopal Varma in the mid-2000s, alongside RGV Film Factory, which carries the credit on Shock (2006) and Aag (2007). No founding date or corporate detail could be established.</t>
        </is>
      </c>
      <c r="I201" s="5" t="inlineStr">
        <is>
          <t>Sarkar (2005) is the earliest credit located for this banner name.</t>
        </is>
      </c>
      <c r="J201" s="5" t="inlineStr">
        <is>
          <t>Sarkar (2005); Darna Zaroori Hai (2006)</t>
        </is>
      </c>
      <c r="K201" s="19" t="inlineStr">
        <is>
          <t>Ram Gopal Varma's own output of the period — crime, horror and the anthology — made fast and cheap with a repertory of technicians.</t>
        </is>
      </c>
      <c r="L201" s="19" t="n"/>
      <c r="M201" s="5" t="n"/>
      <c r="N201" s="19" t="inlineStr">
        <is>
          <t>Not independently established. It matters here as the corporate name on the film that began Bachchan's Sarkar series.</t>
        </is>
      </c>
      <c r="O201" s="19" t="inlineStr">
        <is>
          <t>Two films in consecutive years, both Ram Gopal Varma productions and both substantial for Bachchan. Sarkar (2005) casts him as Subhash Nagre, the Bombay power broker modelled on The Godfather, in a lead that became his most durable late franchise role and ran to two sequels. Darna Zaroori Hai (2006) casts him as Professor Sunil Khanna in one segment of a horror anthology, recorded in this workbook as an ensemble lead, and was co-produced with Sahara One Motion Pictures, a separate entry in this batch. The banner's Bachchan relationship is entirely Varma's own.</t>
        </is>
      </c>
      <c r="P201" s="17" t="n">
        <v>2</v>
      </c>
      <c r="Q201" s="5" t="inlineStr">
        <is>
          <t>FILM-171; FILM-178</t>
        </is>
      </c>
      <c r="R201" s="5" t="inlineStr">
        <is>
          <t>Sarkar (2005), which began the series that gave Bachchan his most sustained late-career character.</t>
        </is>
      </c>
      <c r="S201" s="5" t="inlineStr">
        <is>
          <t>RGV Film Company is one of the corporate names Ram Gopal Varma produced under during the period when he was making films at great speed with a small standing crew. It carries the credit on Sarkar (2005), which gave Bachchan the role of Subhash Nagre and started a three-film series, and on Darna Zaroori Hai (2006), the anthology in which he appears in one segment. In the same years Varma also used RGV Film Factory, credited on Shock and on Ram Gopal Varma Ki Aag; whether these were distinct legal entities or the same operation renamed could not be established and is recorded rather than resolved. The banner has no Wikipedia article, and the Darna Zaroori Hai wikitext pipes its name straight to Varma's own article, the banner-linked-to-founder pattern seen repeatedly in this workbook. Several of the people around it are separate entries here: Manish Gupta wrote Sarkar, Prasanna Shekhar and Amar Mohile did its music, and Sahara One co-produced the anthology. The entry is graded Low.</t>
        </is>
      </c>
      <c r="T201" s="5" t="inlineStr">
        <is>
          <t>SOURCE-795; SOURCE-169; SOURCE-178</t>
        </is>
      </c>
      <c r="U201" s="5" t="inlineStr">
        <is>
          <t>Low</t>
        </is>
      </c>
    </row>
    <row r="202" ht="199" customHeight="1">
      <c r="A202" s="15" t="inlineStr">
        <is>
          <t>PERSON-201</t>
        </is>
      </c>
      <c r="B202" s="5" t="inlineStr">
        <is>
          <t>Rishi Virmani</t>
        </is>
      </c>
      <c r="C202" s="5" t="inlineStr">
        <is>
          <t>Writer</t>
        </is>
      </c>
      <c r="D202" s="18" t="n"/>
      <c r="E202" s="18" t="n"/>
      <c r="F202" s="5" t="n"/>
      <c r="G202" s="5" t="inlineStr">
        <is>
          <t>Hindi cinema</t>
        </is>
      </c>
      <c r="H202" s="5" t="inlineStr">
        <is>
          <t>A Hindi screenwriter working principally with the director R. Balki in the 2020s, with earlier and later credits elsewhere. No birth date or biographical detail could be established.</t>
        </is>
      </c>
      <c r="I202" s="5" t="inlineStr">
        <is>
          <t>Not established; Singh Is Kinng (2008) is the earliest credit reported for him.</t>
        </is>
      </c>
      <c r="J202" s="5" t="inlineStr">
        <is>
          <t>Singh Is Kinng (2008); Chup: Revenge of the Artist (2022); Lust Stories 2 (2023); Ghoomer (2023); Chhaava (2025)</t>
        </is>
      </c>
      <c r="K202" s="19" t="inlineStr">
        <is>
          <t>Collaborative scripting inside R. Balki's high-concept premises — a killer murdering film critics, a one-armed cricketer learning to bowl.</t>
        </is>
      </c>
      <c r="L202" s="19" t="n"/>
      <c r="M202" s="5" t="n"/>
      <c r="N202" s="19" t="inlineStr">
        <is>
          <t>Not established. He is recorded because he carries a writing credit on two films in this filmography.</t>
        </is>
      </c>
      <c r="O202" s="19" t="inlineStr">
        <is>
          <t>Two films in consecutive years, both written with R. Balki and in both of which Bachchan appears as himself rather than as a character. On Chup: Revenge of the Artist (2022) he shares the screenplay with Balki and the critic Raja Sen; the film is about a serial killer targeting film critics, and Bachchan's appearance is a self appearance. On Ghoomer (2023) he shares the writing with Balki and Rahul Sengupta. Both are late Balki films, and Balki's long association with Bachchan — Cheeni Kum, Paa, Shamitabh — sits behind them.</t>
        </is>
      </c>
      <c r="P202" s="17" t="n">
        <v>2</v>
      </c>
      <c r="Q202" s="5" t="inlineStr">
        <is>
          <t>FILM-252; FILM-255</t>
        </is>
      </c>
      <c r="R202" s="5" t="inlineStr">
        <is>
          <t>Chup: Revenge of the Artist (2022), the more substantial and better received of the two.</t>
        </is>
      </c>
      <c r="S202" s="5" t="inlineStr">
        <is>
          <t>Rishi Virmani is one of R. Balki's writing collaborators and is documented almost entirely through the films. He shares the screenplay of Chup: Revenge of the Artist with Balki and Raja Sen, and the writing of Ghoomer with Balki and Rahul Sengupta; in both, Bachchan appears as himself, a form of participation that recurs across the last decade of this filmography. Outside these he is credited on Singh Is Kinng, Lust Stories 2 and Chhaava. He has no Wikipedia article and no dates or biographical detail were located. Chup also carries a song credit for S. D. Burman, recreated by Sneha Khanwalkar — both separate entries in this batch — which makes that one film the meeting point of three rows in this slice. The entry is graded Low.</t>
        </is>
      </c>
      <c r="T202" s="5" t="inlineStr">
        <is>
          <t>SOURCE-796; SOURCE-253; SOURCE-256</t>
        </is>
      </c>
      <c r="U202" s="5" t="inlineStr">
        <is>
          <t>Low</t>
        </is>
      </c>
    </row>
    <row r="203" ht="169" customHeight="1">
      <c r="A203" s="15" t="inlineStr">
        <is>
          <t>PERSON-202</t>
        </is>
      </c>
      <c r="B203" s="5" t="inlineStr">
        <is>
          <t>Ritesh Sidhwani</t>
        </is>
      </c>
      <c r="C203" s="5" t="inlineStr">
        <is>
          <t>Producer</t>
        </is>
      </c>
      <c r="D203" s="17" t="n">
        <v>1973</v>
      </c>
      <c r="E203" s="18" t="n"/>
      <c r="F203" s="5" t="inlineStr">
        <is>
          <t>2001–present</t>
        </is>
      </c>
      <c r="G203" s="5" t="inlineStr">
        <is>
          <t>Hindi cinema; streaming</t>
        </is>
      </c>
      <c r="H203" s="5" t="inlineStr">
        <is>
          <t>Born in 1973 in Mumbai, he co-founded Excel Entertainment with Farhan Akhtar in 1999 and produced their first film, Dil Chahta Hai, in 2001. He later established Excel Media &amp; Entertainment for web series, making the company one of the first major Indian production houses to move into over-the-top content.</t>
        </is>
      </c>
      <c r="I203" s="5" t="inlineStr">
        <is>
          <t>Dil Chahta Hai (2001), which won the National Film Award for Best Feature Film in Hindi.</t>
        </is>
      </c>
      <c r="J203" s="5" t="inlineStr">
        <is>
          <t>Dil Chahta Hai (2001); Lakshya (2004); Don (2006); Rock On!! (2008); Zindagi Na Milegi Dobara (2011); Dil Dhadakne Do (2015); Fukrey; Gully Boy (2019); the series Inside Edge, Mirzapur, Made in Heaven, Dahaad and Bambai Meri Jaan; 120 Bahadur (2025)</t>
        </is>
      </c>
      <c r="K203" s="19" t="inlineStr">
        <is>
          <t>Contemporary, urban, ensemble-driven films about friendship and self-definition, and latterly long-form series with the same sensibility.</t>
        </is>
      </c>
      <c r="L203" s="19" t="inlineStr">
        <is>
          <t>A producer who builds around directors and lets them keep a recognisable voice, which is how Excel became a house with an identifiable style rather than a slate.</t>
        </is>
      </c>
      <c r="M203" s="5" t="inlineStr">
        <is>
          <t>National Film Awards for Best Feature Film in Hindi for Dil Chahta Hai and Rock On!!; an International Emmy nomination for Inside Edge; a BAFTA award.</t>
        </is>
      </c>
      <c r="N203" s="19" t="inlineStr">
        <is>
          <t>Co-founder of one of the most influential Indian production houses of the last quarter-century, and an early and successful mover into streaming.</t>
        </is>
      </c>
      <c r="O203" s="19" t="inlineStr">
        <is>
          <t>Two films twenty-one years apart, exactly matching his partner Farhan Akhtar's pair. He produced Lakshya (2004), in which Bachchan plays Colonel Sunil Damle, the officer who turns an aimless young man into a soldier, and 120 Bahadur (2025), the most recent film in this filmography, on which Bachchan is the narrator. Because Excel is a two-person company, this row and Farhan Akhtar's, PERSON-152, cover the same two films from the producing and directing sides.</t>
        </is>
      </c>
      <c r="P203" s="17" t="n">
        <v>2</v>
      </c>
      <c r="Q203" s="5" t="inlineStr">
        <is>
          <t>FILM-160; FILM-260</t>
        </is>
      </c>
      <c r="R203" s="5" t="inlineStr">
        <is>
          <t>Lakshya (2004), the only one of the two in which Bachchan plays a character.</t>
        </is>
      </c>
      <c r="S203" s="5" t="inlineStr">
        <is>
          <t>Ritesh Sidhwani and Farhan Akhtar founded Excel Entertainment in 1999 and made Dil Chahta Hai two years later, a film widely treated as the point at which mainstream Hindi cinema started speaking in a recognisably contemporary urban register; it won the National Award for Best Feature Film in Hindi, as Rock On!! later did. Excel went on to Zindagi Na Milegi Dobara, Dil Dhadakne Do, the Fukrey films and Gully Boy, and was among the first Indian houses to build a serious streaming slate, with Inside Edge nominated at the International Emmys and Mirzapur and Made in Heaven following. His two Bachchan credits are Lakshya, where Bachchan plays the commanding officer, and 120 Bahadur, where he narrates. His article does not mention Bachchan. Read alongside PERSON-152: the two men are business partners and this workbook counts the same two films for each. The entry is graded High.</t>
        </is>
      </c>
      <c r="T203" s="5" t="inlineStr">
        <is>
          <t>SOURCE-774; SOURCE-158; SOURCE-261</t>
        </is>
      </c>
      <c r="U203" s="5" t="inlineStr">
        <is>
          <t>High</t>
        </is>
      </c>
    </row>
    <row r="204" ht="229" customHeight="1">
      <c r="A204" s="15" t="inlineStr">
        <is>
          <t>PERSON-203</t>
        </is>
      </c>
      <c r="B204" s="5" t="inlineStr">
        <is>
          <t>Rohan Vinayak</t>
        </is>
      </c>
      <c r="C204" s="5" t="inlineStr">
        <is>
          <t>Song composer</t>
        </is>
      </c>
      <c r="D204" s="18" t="n"/>
      <c r="E204" s="18" t="n"/>
      <c r="F204" s="5" t="n"/>
      <c r="G204" s="5" t="inlineStr">
        <is>
          <t>Hindi cinema</t>
        </is>
      </c>
      <c r="H204" s="5" t="inlineStr">
        <is>
          <t>Not an individual: the credit is a music director duo billed professionally as Rohan–Vinayak, described as such in trade coverage. The roster name is a parsing artifact created when the duo's hyphenated billing was flattened into a single personal name. No birth dates or individual biographical detail could be established for either member.</t>
        </is>
      </c>
      <c r="I204" s="5" t="inlineStr">
        <is>
          <t>Not established; Nil Battey Sannata is among their earliest reported credits.</t>
        </is>
      </c>
      <c r="J204" s="5" t="inlineStr">
        <is>
          <t>Nil Battey Sannata; Sarkar 3 (2017); 102 Not Out (2018); Lootcase; Tarla; the series Break Point and Subedaar</t>
        </is>
      </c>
      <c r="K204" s="19" t="inlineStr">
        <is>
          <t>Songs for mid-budget films and series, generally sharing a soundtrack with other composers.</t>
        </is>
      </c>
      <c r="L204" s="19" t="n"/>
      <c r="M204" s="5" t="n"/>
      <c r="N204" s="19" t="inlineStr">
        <is>
          <t>Not established. The pair are recorded because they carry a song-composing credit on two films in this filmography.</t>
        </is>
      </c>
      <c r="O204" s="19" t="inlineStr">
        <is>
          <t>Two films in consecutive years, both Bachchan leads. On Sarkar 3 (2017) the music is credited to the duo with Ravi Shankar; Bachchan returns as Subhash Nagre in the third and last of the series. On 102 Not Out (2018) the songs are credited to Salim–Sulaiman, Amitabh Bachchan himself and the duo, with George Joseph writing the background score; the duo also produced the track 'Badumbaaa', which Bachchan composed and which he sings with Rishi Kapoor. That production credit is the closest documented working contact between them and the actor, and it puts them in the unusual position of producing a Bachchan composition.</t>
        </is>
      </c>
      <c r="P204" s="17" t="n">
        <v>2</v>
      </c>
      <c r="Q204" s="5" t="inlineStr">
        <is>
          <t>FILM-234; FILM-237</t>
        </is>
      </c>
      <c r="R204" s="5" t="inlineStr">
        <is>
          <t>102 Not Out (2018), where they worked directly on a song composed and sung by Bachchan.</t>
        </is>
      </c>
      <c r="S204" s="5" t="inlineStr">
        <is>
          <t>This row records a duo under a name that does not belong to a person. Bollywood Hungama and Filmibeat both describe Rohan–Vinayak as a music director duo, and the 102 Not Out wikitext preserves the hyphen — 'Rohan-Vinayak' — while the Sarkar 3 wikitext writes 'Rohan Vinayak' without it, which is where the artifact originates. This is the third such case in this workbook, after 'BapiTutul', whose en-dash template was stripped, and 'Kedar Bhargav', which is the duo Kedar Upadhyay and Bhargav Purohit. Their two credits here are both Bachchan leads: Sarkar 3, the last of Ram Gopal Varma's trilogy, and 102 Not Out, in which Bachchan plays a 102-year-old man and also takes a composing credit of his own — the duo produced that song. The roster was frozen before the artifact was found, so the row stands under the wrong name and records the correction. The entry is graded Low.</t>
        </is>
      </c>
      <c r="T204" s="5" t="inlineStr">
        <is>
          <t>SOURCE-797; SOURCE-234; SOURCE-239</t>
        </is>
      </c>
      <c r="U204" s="5" t="inlineStr">
        <is>
          <t>Low</t>
        </is>
      </c>
    </row>
    <row r="205" ht="214" customHeight="1">
      <c r="A205" s="15" t="inlineStr">
        <is>
          <t>PERSON-204</t>
        </is>
      </c>
      <c r="B205" s="5" t="inlineStr">
        <is>
          <t>Romesh Sharma</t>
        </is>
      </c>
      <c r="C205" s="5" t="inlineStr">
        <is>
          <t>Producer; Director; Writer</t>
        </is>
      </c>
      <c r="D205" s="17" t="n">
        <v>1947</v>
      </c>
      <c r="E205" s="18" t="n"/>
      <c r="F205" s="5" t="inlineStr">
        <is>
          <t>1972–present</t>
        </is>
      </c>
      <c r="G205" s="5" t="inlineStr">
        <is>
          <t>Hindi cinema; also Mauritius</t>
        </is>
      </c>
      <c r="H205" s="5" t="inlineStr">
        <is>
          <t>Romesh Brij Sharma, born 27 July 1947, an Indian producer, actor and director who has worked in film and television for over thirty years under his banner Romesh Films. He became known as an actor in Conrad Rooks's 1972 American film Siddhartha, and in the 1980s his company Sharma Limited founded Cloud 9 Studio at Baie du Tombeau in Mauritius, used by film-makers from India, South Africa, Japan and Mauritius; in 2014 the company announced plans to demolish it for a hotel.</t>
        </is>
      </c>
      <c r="I205" s="5" t="inlineStr">
        <is>
          <t>Acting from 1972; producing from the 1980s, with Diljalaa (1987) among his earlier credits.</t>
        </is>
      </c>
      <c r="J205" s="5" t="inlineStr">
        <is>
          <t>Siddhartha (1972, as actor); The Burning Train (1980, as actor); Diljalaa (1987); Hum (1991); Suhaag (1994); Dil Jo Bhi Kahey... (2005)</t>
        </is>
      </c>
      <c r="K205" s="19" t="inlineStr">
        <is>
          <t>Large-cast commercial entertainment as producer, and, as director, a late turn to material drawn from Mauritius, where his studio was.</t>
        </is>
      </c>
      <c r="L205" s="19" t="inlineStr">
        <is>
          <t>Primarily a producer and facilitator who also acted and, once, directed; his own film adapts a Mauritian television series he had a hand in.</t>
        </is>
      </c>
      <c r="M205" s="5" t="n"/>
      <c r="N205" s="19" t="inlineStr">
        <is>
          <t>Not a shaping figure, but Hum is a significant commercial film and Cloud 9 gave Hindi cinema a working base in Mauritius for two decades.</t>
        </is>
      </c>
      <c r="O205" s="19" t="inlineStr">
        <is>
          <t>Two films fourteen years apart, in different capacities. He produced Hum (1991), in which Bachchan plays Tiger and then Shekhar Malhotra, one of the last major hits before his withdrawal from the screen and the source of the song 'Jumma Chumma De De'; Sharma also took a small acting role in it as the brother of Kimi Katkar's character. He then directed, produced and wrote Dil Jo Bhi Kahey... (2005), shot in Mauritius, adapted from the Mauritian television series C'est La Vie and featuring his own son Karan Sharma, with Bachchan in support. The first is a major film, the second a personal one.</t>
        </is>
      </c>
      <c r="P205" s="17" t="n">
        <v>2</v>
      </c>
      <c r="Q205" s="5" t="inlineStr">
        <is>
          <t>FILM-119; FILM-174</t>
        </is>
      </c>
      <c r="R205" s="5" t="inlineStr">
        <is>
          <t>Hum (1991), a large commercial success and one of the last hits of Bachchan's first career.</t>
        </is>
      </c>
      <c r="S205" s="5" t="inlineStr">
        <is>
          <t>Romesh Sharma has been a producer, actor and occasional director since the early 1970s, when he appeared in Conrad Rooks's Siddhartha. His most notable production is Hum (1991), the Mukul S. Anand film in which Bachchan plays a dockworker turned respectable man, a hit that came just before the collapse of his box-office position; Sharma also appears in it briefly. In the 1980s his company built Cloud 9 Studio in Mauritius, where parts of Kuch Kuch Hota Hai, Armaan and Hello Brother were shot, and in 2005 he used it for his own film as director, Dil Jo Bhi Kahey..., adapted from a Mauritian television series and casting his son alongside Bachchan. A credit conflict is recorded rather than smoothed: the Silsila article states that Romesh Sharma wrote that film's dialogue, but Silsila's writing credits in this workbook's Films sheet do not include him, so the frozen roster counts two films rather than three. The entry is graded High.</t>
        </is>
      </c>
      <c r="T205" s="5" t="inlineStr">
        <is>
          <t>SOURCE-775; SOURCE-119; SOURCE-171</t>
        </is>
      </c>
      <c r="U205" s="5" t="inlineStr">
        <is>
          <t>High</t>
        </is>
      </c>
    </row>
    <row r="206" ht="229" customHeight="1">
      <c r="A206" s="15" t="inlineStr">
        <is>
          <t>PERSON-205</t>
        </is>
      </c>
      <c r="B206" s="5" t="inlineStr">
        <is>
          <t>Rupam Chitra</t>
        </is>
      </c>
      <c r="C206" s="5" t="inlineStr">
        <is>
          <t>Production banner</t>
        </is>
      </c>
      <c r="D206" s="18" t="n"/>
      <c r="E206" s="18" t="n"/>
      <c r="F206" s="5" t="n"/>
      <c r="G206" s="5" t="inlineStr">
        <is>
          <t>Hindi cinema</t>
        </is>
      </c>
      <c r="H206" s="5" t="inlineStr">
        <is>
          <t>A production banner associated with the Hrishikesh Mukherjee and N. C. Sippy partnership and, later, with the younger Sippys. No founding date or ownership record could be established; it is documented through the films that carry its name.</t>
        </is>
      </c>
      <c r="I206" s="5" t="inlineStr">
        <is>
          <t>Chupke Chupke (1975) is the earliest credit located for the banner.</t>
        </is>
      </c>
      <c r="J206" s="5" t="inlineStr">
        <is>
          <t>Chupke Chupke (1975); Satte Pe Satta (1982)</t>
        </is>
      </c>
      <c r="K206" s="19" t="inlineStr">
        <is>
          <t>Comedy of deception — an elaborate practical joke sustained across a household in the first film, seven brothers passing themselves off in the second.</t>
        </is>
      </c>
      <c r="L206" s="19" t="n"/>
      <c r="M206" s="5" t="n"/>
      <c r="N206" s="19" t="inlineStr">
        <is>
          <t>Not independently established, but it carries the credit on Chupke Chupke, one of the most enduring Hindi comedies.</t>
        </is>
      </c>
      <c r="O206" s="19" t="inlineStr">
        <is>
          <t>Two films seven years apart, both comedies and both with Bachchan in a different register from his usual one. Chupke Chupke (1975), directed by Hrishikesh Mukherjee and produced by Mukherjee with N. C. Sippy, casts him as Sukumar Sinha in support of Dharmendra's central imposture — a rare light supporting turn made at the height of the angry-young-man cycle. Satte Pe Satta (1982), directed by Raj N. Sippy and produced by Romu N. Sippy, casts him as Ravi Anand in a double role, leading the seven brothers of a Seven Brides for Seven Brothers adaptation. The banner is the thread between the older Sippy generation and the younger.</t>
        </is>
      </c>
      <c r="P206" s="17" t="n">
        <v>2</v>
      </c>
      <c r="Q206" s="5" t="inlineStr">
        <is>
          <t>FILM-036; FILM-083</t>
        </is>
      </c>
      <c r="R206" s="5" t="inlineStr">
        <is>
          <t>Chupke Chupke (1975), the more durable film, though Satte Pe Satta gives Bachchan much the larger part.</t>
        </is>
      </c>
      <c r="S206" s="5" t="inlineStr">
        <is>
          <t>Rupam Chitra appears in the studio field of two films seven years apart, and the interest of the row is who stands behind them. Chupke Chupke was produced by Hrishikesh Mukherjee with N. C. Sippy, the partnership that also made Abhimaan and Mili in this filmography; Satte Pe Satta was directed by Raj N. Sippy and produced by Romu N. Sippy, N. C. Sippy's son. The banner therefore tracks a family and a working relationship across a generational handover, from Mukherjee's understated comedies to a broad 1982 star vehicle. N. C. Sippy, Romu N. Sippy and Hrishikesh Mukherjee are all already entries in this roster, as is Mohini N. Sippy, a writer on two of the same group's films and a separate entry in this batch. No Wikipedia article for the banner exists and no founding date or ownership detail was located, so the row rests on the two films and a search summary. The entry is graded Low.</t>
        </is>
      </c>
      <c r="T206" s="5" t="inlineStr">
        <is>
          <t>SOURCE-798; SOURCE-037; SOURCE-083</t>
        </is>
      </c>
      <c r="U206" s="5" t="inlineStr">
        <is>
          <t>Low</t>
        </is>
      </c>
    </row>
    <row r="207" ht="259" customHeight="1">
      <c r="A207" s="15" t="inlineStr">
        <is>
          <t>PERSON-206</t>
        </is>
      </c>
      <c r="B207" s="5" t="inlineStr">
        <is>
          <t>S. D. Burman</t>
        </is>
      </c>
      <c r="C207" s="5" t="inlineStr">
        <is>
          <t>Song composer</t>
        </is>
      </c>
      <c r="D207" s="17" t="n">
        <v>1906</v>
      </c>
      <c r="E207" s="17" t="n">
        <v>1975</v>
      </c>
      <c r="F207" s="5" t="inlineStr">
        <is>
          <t>1932–1975</t>
        </is>
      </c>
      <c r="G207" s="5" t="inlineStr">
        <is>
          <t>Hindi and Bengali cinema</t>
        </is>
      </c>
      <c r="H207" s="5" t="inlineStr">
        <is>
          <t>Sachin Dev Burman (1 October 1906 – 31 October 1975), a member of the Tripura royal family, born in Comilla in present-day Bangladesh. He began with Bengali films in 1937 and became one of the most successful and influential composers in Hindi cinema, scoring over 100 films across four decades. He also sang, recording 14 Hindi and 13 Bengali film songs in a folk and light semi-classical style drawn from East Bengal.</t>
        </is>
      </c>
      <c r="I207" s="5" t="inlineStr">
        <is>
          <t>Bengali films from 1937; a long Hindi career followed from the 1940s.</t>
        </is>
      </c>
      <c r="J207" s="5" t="inlineStr">
        <is>
          <t>Over 100 soundtracks, among them Pyaasa, Kaagaz Ke Phool, Guide, Aradhana, Abhimaan (1973), Chupke Chupke (1975) and Mili (1975)</t>
        </is>
      </c>
      <c r="K207" s="19" t="inlineStr">
        <is>
          <t>Folk melody from East Bengal absorbed into film song, and an unusual willingness to let a voice carry a scene unadorned.</t>
        </is>
      </c>
      <c r="L207" s="19" t="inlineStr">
        <is>
          <t>A melodist whose settings are spare by the standards of his era, and who worked repeatedly with the leading playback singers of four decades.</t>
        </is>
      </c>
      <c r="M207" s="5" t="inlineStr">
        <is>
          <t>Sangeet Natak Akademi Award (1958); Padma Shri (1969); National Film Award for Best Male Playback Singer for Aradhana (1970); National Film Award for Best Music Direction for Zindagi Zindagi (1974); a commemorative postage stamp in 2007.</t>
        </is>
      </c>
      <c r="N207" s="19" t="inlineStr">
        <is>
          <t>One of the two or three most important composers in the history of Hindi film music, and the father of R. D. Burman, who succeeded him and who is the single most frequent collaborator in this entire filmography.</t>
        </is>
      </c>
      <c r="O207" s="19" t="inlineStr">
        <is>
          <t>This row and PERSON-207 are the same man, split across two entries by a naming error in the frozen roster, and between them they account for four films. Under this entry he scores Chupke Chupke (1975), in which Bachchan plays Sukumar Sinha, released in the last year of Burman's life — he died that October. The second credit is posthumous by forty-seven years: Chup: Revenge of the Artist (2022) uses his songs, recreated by Sneha Khanwalkar, in a film whose subject is Guru Dutt, for whom Burman had scored Pyaasa and Kaagaz Ke Phool. Bachchan appears in Chup as himself. The pairing of a 1975 score and a 2022 recreation inside one row is an accident of the roster that turns out to describe something real about his afterlife.</t>
        </is>
      </c>
      <c r="P207" s="17" t="n">
        <v>2</v>
      </c>
      <c r="Q207" s="5" t="inlineStr">
        <is>
          <t>FILM-036; FILM-252</t>
        </is>
      </c>
      <c r="R207" s="5" t="inlineStr">
        <is>
          <t>Chupke Chupke (1975), a living score for a Bachchan film, as against the posthumous recreation in Chup.</t>
        </is>
      </c>
      <c r="S207" s="5" t="inlineStr">
        <is>
          <t>S. D. Burman is among the handful of composers who defined Hindi film music, working from the 1940s to his death in 1975 across Pyaasa, Kaagaz Ke Phool, Guide and Aradhana, and drawing throughout on the folk music of East Bengal, which he also sang. He was born into the Tripura royal family, won the Padma Shri in 1969 and National Awards as both singer and composer, and was commemorated on a postage stamp in 2007. This workbook carries him twice, because the frozen roster records 'S. D. Burman' and 'Sachin Dev Burman' as two people: a fetch of the second name redirects to the first and returns a byte-identical article, which is how the duplication was caught. The two rows together cover Chupke Chupke and Chup here, and Abhimaan and Mili under PERSON-207. One further connection dominates: his son R. D. Burman is PERSON-001 in this roster with thirty films, more than any other collaborator, so father and son between them span almost the whole of Bachchan's career in music. The entry is graded High.</t>
        </is>
      </c>
      <c r="T207" s="5" t="inlineStr">
        <is>
          <t>SOURCE-776; SOURCE-037; SOURCE-253</t>
        </is>
      </c>
      <c r="U207" s="5" t="inlineStr">
        <is>
          <t>High</t>
        </is>
      </c>
    </row>
    <row r="208" ht="214" customHeight="1">
      <c r="A208" s="15" t="inlineStr">
        <is>
          <t>PERSON-207</t>
        </is>
      </c>
      <c r="B208" s="5" t="inlineStr">
        <is>
          <t>Sachin Dev Burman</t>
        </is>
      </c>
      <c r="C208" s="5" t="inlineStr">
        <is>
          <t>Song composer</t>
        </is>
      </c>
      <c r="D208" s="17" t="n">
        <v>1906</v>
      </c>
      <c r="E208" s="17" t="n">
        <v>1975</v>
      </c>
      <c r="F208" s="5" t="inlineStr">
        <is>
          <t>1932–1975</t>
        </is>
      </c>
      <c r="G208" s="5" t="inlineStr">
        <is>
          <t>Hindi and Bengali cinema</t>
        </is>
      </c>
      <c r="H208" s="5" t="inlineStr">
        <is>
          <t>The same person as PERSON-206: Sachin Dev Burman (1 October 1906 – 31 October 1975), member of the Tripura royal family, born in Comilla, active from 1932, composer of over 100 film soundtracks and father of R. D. Burman. This entry exists because the frozen roster recorded his full name and his initials as two separate collaborators.</t>
        </is>
      </c>
      <c r="I208" s="5" t="inlineStr">
        <is>
          <t>Bengali films from 1937; Hindi films from the 1940s.</t>
        </is>
      </c>
      <c r="J208" s="5" t="inlineStr">
        <is>
          <t>Pyaasa; Kaagaz Ke Phool; Guide; Aradhana; Abhimaan (1973); Mili (1975); Chupke Chupke (1975)</t>
        </is>
      </c>
      <c r="K208" s="19" t="inlineStr">
        <is>
          <t>East Bengali folk melody carried into film song; songs written to sit inside a scene rather than interrupt it.</t>
        </is>
      </c>
      <c r="L208" s="19" t="inlineStr">
        <is>
          <t>Spare, melody-first scoring, and a composer who used silence and a single voice more readily than most of his contemporaries.</t>
        </is>
      </c>
      <c r="M208" s="5" t="inlineStr">
        <is>
          <t>Sangeet Natak Akademi Award (1958); Padma Shri (1969); National Film Award for Best Male Playback Singer for Aradhana (1970); National Film Award for Best Music Direction for Zindagi Zindagi (1974).</t>
        </is>
      </c>
      <c r="N208" s="19" t="inlineStr">
        <is>
          <t>See PERSON-206: one of the most important composers in Indian cinema, and the father of this filmography's most frequent collaborator.</t>
        </is>
      </c>
      <c r="O208" s="19" t="inlineStr">
        <is>
          <t>Under this duplicate entry fall the two Hrishikesh Mukherjee films whose music is central to Bachchan's early career. Abhimaan (1973) is the more important by far: Burman's score is the substance of a film about two singers whose marriage collapses when the wife's career outgrows the husband's, with Bachchan as Subir Kumar opposite Jaya Bhaduri, and the songs are doing the narrative work that dialogue usually does. Mili (1975) followed, with Bachchan as the withdrawn alcoholic Shekhar and a score written in the last year of Burman's life. His other two Bachchan credits sit under PERSON-206.</t>
        </is>
      </c>
      <c r="P208" s="17" t="n">
        <v>2</v>
      </c>
      <c r="Q208" s="5" t="inlineStr">
        <is>
          <t>FILM-023; FILM-037</t>
        </is>
      </c>
      <c r="R208" s="5" t="inlineStr">
        <is>
          <t>Abhimaan (1973), where the score carries the film and the marriage at its centre.</t>
        </is>
      </c>
      <c r="S208" s="5" t="inlineStr">
        <is>
          <t>This entry is a duplicate of PERSON-206 and describes the same composer; both are retained because the roster was frozen before the duplication was found, and neither can be deleted without shifting every subsequent person id. The split is not arbitrary in its effects: the two rows happen to divide his four Bachchan films into the two Hrishikesh Mukherjee pictures recorded here — Abhimaan and Mili, both produced by N. C. Sippy and both written in part by Mohini N. Sippy, a separate entry in this batch — and the Chupke Chupke and Chup credits recorded there. Abhimaan is the significant one for this project's purposes, since its songs are the mechanism by which the marriage at its centre is built and then broken, and it remains among the most discussed romantic films in Bachchan's filmography. Burman died on 31 October 1975, weeks after Mili's release. The duplication is recorded here and in the source row rather than silently corrected. The entry is graded High.</t>
        </is>
      </c>
      <c r="T208" s="5" t="inlineStr">
        <is>
          <t>SOURCE-776; SOURCE-022; SOURCE-038</t>
        </is>
      </c>
      <c r="U208" s="5" t="inlineStr">
        <is>
          <t>High</t>
        </is>
      </c>
    </row>
    <row r="209" ht="304" customHeight="1">
      <c r="A209" s="15" t="inlineStr">
        <is>
          <t>PERSON-208</t>
        </is>
      </c>
      <c r="B209" s="5" t="inlineStr">
        <is>
          <t>Sagar Sarhadi</t>
        </is>
      </c>
      <c r="C209" s="5" t="inlineStr">
        <is>
          <t>Writer</t>
        </is>
      </c>
      <c r="D209" s="17" t="n">
        <v>1933</v>
      </c>
      <c r="E209" s="17" t="n">
        <v>2021</v>
      </c>
      <c r="F209" s="5" t="n"/>
      <c r="G209" s="5" t="inlineStr">
        <is>
          <t>Hindi cinema; Urdu literature and theatre</t>
        </is>
      </c>
      <c r="H209" s="5" t="inlineStr">
        <is>
          <t>Born Ganga Sagar Talwar on 11 May 1933 in Baffa, Mansehra district, in present-day Pakistan, son of Than Singh Talwar and Prem Dai and uncle of the director Ramesh Talwar. He wrote Urdu short stories and plays before entering film, and continued as a writer, director and producer. He died in Mumbai on 22 March 2021.</t>
        </is>
      </c>
      <c r="I209" s="5" t="inlineStr">
        <is>
          <t>Dialogue on Goonj and Alingan (1974); his breakthrough was Kabhi Kabhie (1976).</t>
        </is>
      </c>
      <c r="J209" s="5" t="inlineStr">
        <is>
          <t>Kabhi Kabhie (1976); Noorie (1979); Silsila (1981); Bazaar (1982, as director); Chandni (1989); Faasle; Rang (1993)</t>
        </is>
      </c>
      <c r="K209" s="19" t="inlineStr">
        <is>
          <t>Romantic longing and its social cost — love deferred by marriage, love conducted outside it, and in Bazaar the sale of a young woman into marriage.</t>
        </is>
      </c>
      <c r="L209" s="19" t="inlineStr">
        <is>
          <t>An Urdu writer's sensibility applied to mainstream romance: restraint, literary dialogue, and a willingness to leave a relationship unresolved rather than punish it.</t>
        </is>
      </c>
      <c r="M209" s="5" t="inlineStr">
        <is>
          <t>A Lifetime Achievement Award at the International Cultural Artifact Film Festival.</t>
        </is>
      </c>
      <c r="N209" s="19" t="inlineStr">
        <is>
          <t>One of the principal writers of the Yash Chopra romance, and as a director the maker of Bazaar, a serious film about bride-buying in Hyderabad.</t>
        </is>
      </c>
      <c r="O209" s="19" t="inlineStr">
        <is>
          <t>Two films, and for a project centred on Bachchan's romantic persona they are among the most important in the entire roster. He wrote the screenplay and dialogue of Kabhi Kabhie (1976), in which Bachchan plays Amit, the poet who gives up the woman he loves to her arranged marriage and meets her again two decades later — the film that showed he could carry a romantic lead rather than an action one. He then wrote the screenplay of Silsila (1981), co-writing the story with Preeti Bedi while Yash Chopra co-wrote the screenplay and Romesh Sharma supplied the dialogue; Bachchan plays Amit Malhotra in the film that the Silsila article calls the first Hindi film about an extramarital relationship, opposite Jaya Bachchan and Rekha. No other two-film writer in this roster is so directly responsible for the shape of his romantic image.</t>
        </is>
      </c>
      <c r="P209" s="17" t="n">
        <v>2</v>
      </c>
      <c r="Q209" s="5" t="inlineStr">
        <is>
          <t>FILM-042; FILM-079</t>
        </is>
      </c>
      <c r="R209" s="5" t="inlineStr">
        <is>
          <t>Kabhi Kabhie (1976), which established Bachchan as a romantic lead and remains the defining film of that side of his persona.</t>
        </is>
      </c>
      <c r="S209" s="5" t="inlineStr">
        <is>
          <t>Sagar Sarhadi came to Hindi cinema from Urdu literature, having written short stories and plays, and was born in what is now Pakistan as Ganga Sagar Talwar. Yash Chopra's Kabhi Kabhie made him in 1976, and the two films he wrote for that banner — Kabhi Kabhie and Silsila — are the pair that define Bachchan as a romantic actor rather than an angry one. Kabhi Kabhie gave him Amit the poet, renouncing love and living with the consequence for twenty years; Silsila gave him an adulterous affair played opposite his own wife and Rekha, a piece of casting that the film has never been discussed apart from. Sarhadi also wrote Noorie and Chandni for the same house, and directed Bazaar in 1982, a hard film about the sale of young women into marriage that is his own favourite among his work. He died in Mumbai in 2021. The digest parser copied his birth date into the death field; both dates here come from the lead prose. The entry is graded High.</t>
        </is>
      </c>
      <c r="T209" s="5" t="inlineStr">
        <is>
          <t>SOURCE-777; SOURCE-041; SOURCE-077</t>
        </is>
      </c>
      <c r="U209" s="5" t="inlineStr">
        <is>
          <t>High</t>
        </is>
      </c>
    </row>
    <row r="210" ht="154" customHeight="1">
      <c r="A210" s="15" t="inlineStr">
        <is>
          <t>PERSON-209</t>
        </is>
      </c>
      <c r="B210" s="5" t="inlineStr">
        <is>
          <t>Sahara One Motion Pictures</t>
        </is>
      </c>
      <c r="C210" s="5" t="inlineStr">
        <is>
          <t>Production banner</t>
        </is>
      </c>
      <c r="D210" s="18" t="n"/>
      <c r="E210" s="18" t="n"/>
      <c r="F210" s="5" t="n"/>
      <c r="G210" s="5" t="inlineStr">
        <is>
          <t>Hindi cinema</t>
        </is>
      </c>
      <c r="H210" s="5" t="inlineStr">
        <is>
          <t>Also known as Sahara Movie Studios and Sahara Motion Pictures, the film arm of the Sahara India Pariwar conglomerate, with Subrata Roy as chief executive and Sandeep Bhargava as chief operating officer. It produced and distributed films from 2004 to 2014.</t>
        </is>
      </c>
      <c r="I210" s="5" t="inlineStr">
        <is>
          <t>Its first slate came in 2004 and included Sheen, Kyun! Ho Gaya Na..., Run, Gayab, Naach, Inteqam and Phir Milenge.</t>
        </is>
      </c>
      <c r="J210" s="5" t="inlineStr">
        <is>
          <t>Kyun! Ho Gaya Na... (2004); Phir Milenge (2004); Naach (2004); No Entry (2005); Home Delivery (2005); Darna Zaroori Hai (2006)</t>
        </is>
      </c>
      <c r="K210" s="19" t="inlineStr">
        <is>
          <t>A broad, unfocused commercial slate typical of a conglomerate entering film — comedy, remakes of southern hits, issue films and Ram Gopal Varma productions side by side.</t>
        </is>
      </c>
      <c r="L210" s="19" t="n"/>
      <c r="M210" s="5" t="n"/>
      <c r="N210" s="19" t="inlineStr">
        <is>
          <t>A decade-long attempt by a large Indian conglomerate to operate as a film studio, ending in 2014; notable as a corporate episode more than a creative one.</t>
        </is>
      </c>
      <c r="O210" s="19" t="inlineStr">
        <is>
          <t>Two films two years apart, both minor for Bachchan. Kyun! Ho Gaya Na... (2004), co-produced with Boney Kapoor and BSK Network, casts him as Raj Chauhan in support. Darna Zaroori Hai (2006), co-produced with Ram Gopal Varma's RGV Film Company, casts him as Professor Sunil Khanna in one segment of a horror anthology. Neither film was built around him, and the banner's article does not mention him.</t>
        </is>
      </c>
      <c r="P210" s="17" t="n">
        <v>2</v>
      </c>
      <c r="Q210" s="5" t="inlineStr">
        <is>
          <t>FILM-162; FILM-178</t>
        </is>
      </c>
      <c r="R210" s="5" t="inlineStr">
        <is>
          <t>Kyun! Ho Gaya Na... (2004), marginally the more substantial of two small roles.</t>
        </is>
      </c>
      <c r="S210" s="5" t="inlineStr">
        <is>
          <t>Sahara Movie Studios was the film division of Sahara India Pariwar, the conglomerate run by Subrata Roy, and it produced and distributed for a decade from 2004 before ceasing in 2014. Its slate was wide and undisciplined — in 2004 alone it backed Govind Nihalani-adjacent issue films, a Tamil remake, a Ram Gopal Varma production and a Kashmir drama — and it is remembered less for any film than as an instance of conglomerate money entering Hindi cinema and leaving again. Its two Bachchan credits are both supporting or segment roles: Kyun! Ho Gaya Na..., which it co-produced with Boney Kapoor, a separate entry in this roster, and Darna Zaroori Hai, co-produced with RGV Film Company, a separate entry in this batch. The article was fetched under the resolved title 'Sahara Movie Studios' and names Kyun! Ho Gaya Na... in its filmography with Kapoor's co-producing credit. The entry is graded Medium.</t>
        </is>
      </c>
      <c r="T210" s="5" t="inlineStr">
        <is>
          <t>SOURCE-778; SOURCE-160; SOURCE-178</t>
        </is>
      </c>
      <c r="U210" s="5" t="inlineStr">
        <is>
          <t>Medium</t>
        </is>
      </c>
    </row>
    <row r="211" ht="199" customHeight="1">
      <c r="A211" s="15" t="inlineStr">
        <is>
          <t>PERSON-210</t>
        </is>
      </c>
      <c r="B211" s="5" t="inlineStr">
        <is>
          <t>Sajid-Farhad</t>
        </is>
      </c>
      <c r="C211" s="5" t="inlineStr">
        <is>
          <t>Writer</t>
        </is>
      </c>
      <c r="D211" s="18" t="n"/>
      <c r="E211" s="18" t="n"/>
      <c r="F211" s="5" t="n"/>
      <c r="G211" s="5" t="inlineStr">
        <is>
          <t>Hindi cinema</t>
        </is>
      </c>
      <c r="H211" s="5" t="inlineStr">
        <is>
          <t>A writing and directing duo of brothers, Sajid Samji and Farhad Samji, born into an Aga Khani (Khoja) Nizari Ismaili family. They began as lyricists, brought in by David Dhawan for Hum Kisise Kum Nahin (2002), and had their first success with 'M Bole Toh' from Munna Bhai M.B.B.S. Ram Gopal Varma then hired them as writers, after which they became Rohit Shetty's regular dialogue writers.</t>
        </is>
      </c>
      <c r="I211" s="5" t="inlineStr">
        <is>
          <t>As lyricists, Hum Kisise Kum Nahin (2002); as writers, Shiva (2006) for Ram Gopal Varma; as directors, Entertainment (2014).</t>
        </is>
      </c>
      <c r="J211" s="5" t="inlineStr">
        <is>
          <t>Golmaal Returns (2008); All the Best (2009); Golmaal 3 and Singham (2010); Ready (2011); Housefull 2 and Bol Bachchan (2012); Chennai Express and Himmatwala (2013); Entertainment (2014); Housefull 3 (2016)</t>
        </is>
      </c>
      <c r="K211" s="19" t="inlineStr">
        <is>
          <t>Broad comedy built on wordplay, mistaken meaning and punning dialogue — the register of the Golmaal and Housefull franchises.</t>
        </is>
      </c>
      <c r="L211" s="19" t="inlineStr">
        <is>
          <t>Dialogue and lyric specialists rather than structural writers, brought in to supply the jokes; five of the films they wrote have passed 100 crore.</t>
        </is>
      </c>
      <c r="M211" s="5" t="n"/>
      <c r="N211" s="19" t="inlineStr">
        <is>
          <t>Among the most commercially successful comedy writers of the 2010s, central to the Rohit Shetty comedy cycle.</t>
        </is>
      </c>
      <c r="O211" s="19" t="inlineStr">
        <is>
          <t>Two films five years apart, and both connect to the duo's two employers. They wrote Ram Gopal Varma Ki Aag (2007), the Sholay remake in which Bachchan plays Babban Singh, the Gabbar figure — a notorious failure and the least well-regarded film of his late career — and also wrote lyrics for it. They then wrote the dialogue and lyrics of Bol Bachchan (2012) for Rohit Shetty, a comedy whose title plays on the actor's name and in which Bachchan appears as himself in the opening. The pairing moves from his worst role to a film that uses his surname as a pun.</t>
        </is>
      </c>
      <c r="P211" s="17" t="n">
        <v>2</v>
      </c>
      <c r="Q211" s="5" t="inlineStr">
        <is>
          <t>FILM-189; FILM-212</t>
        </is>
      </c>
      <c r="R211" s="5" t="inlineStr">
        <is>
          <t>Bol Bachchan (2012), a large commercial success, though Aag gives Bachchan much the bigger part.</t>
        </is>
      </c>
      <c r="S211" s="5" t="inlineStr">
        <is>
          <t>Sajid and Farhad Samji began as lyricists and became the most reliable comedy dialogue writers in Hindi cinema, working first for Ram Gopal Varma and then for Rohit Shetty on the Golmaal and Singham films, with five of their scripts passing the 100-crore mark; they started directing with Entertainment in 2014. Their two credits in this filmography are unusually far apart in quality. Ram Gopal Varma Ki Aag, in 2007, recast Sholay with Bachchan as the villain and is widely treated as one of the worst Hindi films of its decade. Bol Bachchan, in 2012, is a Rohit Shetty comedy whose punning title turns on Bachchan's own name, and in which he appears as himself. The duo's name is correctly hyphenated in the roster, unlike three other composing duos in this workbook, which were flattened into single fictitious names. The entry is graded High.</t>
        </is>
      </c>
      <c r="T211" s="5" t="inlineStr">
        <is>
          <t>SOURCE-779; SOURCE-186; SOURCE-211</t>
        </is>
      </c>
      <c r="U211" s="5" t="inlineStr">
        <is>
          <t>High</t>
        </is>
      </c>
    </row>
    <row r="212" ht="199" customHeight="1">
      <c r="A212" s="15" t="inlineStr">
        <is>
          <t>PERSON-211</t>
        </is>
      </c>
      <c r="B212" s="5" t="inlineStr">
        <is>
          <t>Sajid–Wajid</t>
        </is>
      </c>
      <c r="C212" s="5" t="inlineStr">
        <is>
          <t>Song composer</t>
        </is>
      </c>
      <c r="D212" s="18" t="n"/>
      <c r="E212" s="18" t="n"/>
      <c r="F212" s="5" t="inlineStr">
        <is>
          <t>1998–2020</t>
        </is>
      </c>
      <c r="G212" s="5" t="inlineStr">
        <is>
          <t>Hindi cinema</t>
        </is>
      </c>
      <c r="H212" s="5" t="inlineStr">
        <is>
          <t>A Hindi film music director duo of brothers, Sajid Khan and Wajid Khan, sons of the tabla player Sharafat Ali Khan. They worked together from 1998 until Wajid Khan's death on 1 June 2020, after which Sajid Khan has continued alone. They were closely associated with Salman Khan's films.</t>
        </is>
      </c>
      <c r="I212" s="5" t="inlineStr">
        <is>
          <t>Composing from 1998; their commercial peak came with Dabangg (2010).</t>
        </is>
      </c>
      <c r="J212" s="5" t="inlineStr">
        <is>
          <t>Hello Brother (1999); Tere Naam (2003); Partner (2007); God Tussi Great Ho (2008); Dabangg (2010); Ek Tha Tiger (2012); Dabangg 3 (2019)</t>
        </is>
      </c>
      <c r="K212" s="19" t="inlineStr">
        <is>
          <t>High-energy mass entertainers, particularly for Salman Khan, mixing qawwali and Sufi textures with dance production.</t>
        </is>
      </c>
      <c r="L212" s="19" t="inlineStr">
        <is>
          <t>A duo writing for the star rather than the film, with a strong sense of what will work as a single.</t>
        </is>
      </c>
      <c r="M212" s="5" t="inlineStr">
        <is>
          <t>Their awards list records the 2011 Filmfare Award for Best Music Direction, Zee Cine, Guild and GiMA awards, and two 2010 Mirchi Music Awards, all for Dabangg.</t>
        </is>
      </c>
      <c r="N212" s="19" t="inlineStr">
        <is>
          <t>Among the defining composers of the Salman Khan vehicle, and of the 2000s and 2010s mass-entertainer soundtrack.</t>
        </is>
      </c>
      <c r="O212" s="19" t="inlineStr">
        <is>
          <t>Two films nine years apart, in both of which Bachchan is barely present. They scored Hello Brother (1999), a Salman Khan comedy in which Bachchan is heard only as the voice of God, sharing the music credit with Himesh Reshammiya. They then scored God Tussi Great Ho (2008), in which Bachchan plays God on screen this time, in a supporting role, with Salim–Sulaiman writing the background score. The coincidence that both of their Bachchan films cast him as God, once as a voice and once in person, is the only pattern the pairing offers.</t>
        </is>
      </c>
      <c r="P212" s="17" t="n">
        <v>2</v>
      </c>
      <c r="Q212" s="5" t="inlineStr">
        <is>
          <t>FILM-139; FILM-197</t>
        </is>
      </c>
      <c r="R212" s="5" t="inlineStr">
        <is>
          <t>God Tussi Great Ho (2008), the only one of the two in which Bachchan appears on screen.</t>
        </is>
      </c>
      <c r="S212" s="5" t="inlineStr">
        <is>
          <t>Sajid and Wajid Khan, sons of the tabla player Sharafat Ali Khan, composed together for twenty-two years and were most closely identified with Salman Khan's films, from Tere Naam through Partner to Dabangg, whose soundtrack brought them the Filmfare Award for Best Music Direction in 2011 along with Zee Cine, Guild, GiMA and Mirchi awards. Wajid Khan died on 1 June 2020 and Sajid has worked alone since. Their two credits in this filmography are both Salman Khan comedies at the margins of Bachchan's career, and both, by coincidence, cast him as God: as an unseen voice in Hello Brother in 1999, and as a character in God Tussi Great Ho in 2008. Their article does not mention Bachchan. Unlike several other duos in this roster, their name survived phase-1 extraction with its en dash intact. The entry is graded High.</t>
        </is>
      </c>
      <c r="T212" s="5" t="inlineStr">
        <is>
          <t>SOURCE-780; SOURCE-139; SOURCE-197</t>
        </is>
      </c>
      <c r="U212" s="5" t="inlineStr">
        <is>
          <t>High</t>
        </is>
      </c>
    </row>
    <row r="213" ht="289" customHeight="1">
      <c r="A213" s="15" t="inlineStr">
        <is>
          <t>PERSON-212</t>
        </is>
      </c>
      <c r="B213" s="5" t="inlineStr">
        <is>
          <t>Salim Khan</t>
        </is>
      </c>
      <c r="C213" s="5" t="inlineStr">
        <is>
          <t>Writer</t>
        </is>
      </c>
      <c r="D213" s="17" t="n">
        <v>1935</v>
      </c>
      <c r="E213" s="18" t="n"/>
      <c r="F213" s="5" t="n"/>
      <c r="G213" s="5" t="inlineStr">
        <is>
          <t>Hindi cinema</t>
        </is>
      </c>
      <c r="H213" s="5" t="inlineStr">
        <is>
          <t>Born 24 November 1935 in Indore, an Indian screenwriter, actor and producer, best known as one half of Salim–Javed with Javed Akhtar. He acted from 1960 to 1969 before turning to writing, worked with Akhtar from 1971 to 1982, and continued alone afterwards. Within the partnership he principally developed stories and characters while Akhtar handled dialogue and screenplay.</t>
        </is>
      </c>
      <c r="I213" s="5" t="inlineStr">
        <is>
          <t>Acting from 1960; screenwriting from about 1969, with the Salim–Javed partnership running from 1971.</t>
        </is>
      </c>
      <c r="J213" s="5" t="inlineStr">
        <is>
          <t>As Salim–Javed: Seeta Aur Geeta (1972); Zanjeer (1973); Yaadon Ki Baaraat (1973); Majboor (1974); Deewaar (1975); Sholay (1975); Immaan Dharam (1977); Trishul (1978); Don (1978); Shakti (1982). Solo: Toofan (1989); Akayla (1991)</t>
        </is>
      </c>
      <c r="K213" s="19" t="inlineStr">
        <is>
          <t>The wronged son, the mother as moral centre, the state as either absent or corrupt, and the man who takes justice into his own hands — the architecture of the angry-young-man film.</t>
        </is>
      </c>
      <c r="L213" s="19" t="inlineStr">
        <is>
          <t>A story and structure writer: he built the premises and the characters, and the partnership's habit of writing for a specific actor is what made those characters fit Bachchan so exactly.</t>
        </is>
      </c>
      <c r="M213" s="5" t="inlineStr">
        <is>
          <t>His article's Filmfare table lists nominations for Zanjeer (Best Screenplay, Best Story, 1974), Deewaar (Best Dialogue, Screenplay, Story, 1976) and Shakti (Best Screenplay, 1983), but leaves every Outcome cell blank.</t>
        </is>
      </c>
      <c r="N213" s="19" t="inlineStr">
        <is>
          <t>With Javed Akhtar, among the most influential screenwriters in Indian film history: the pair were the first Indian screenwriters to achieve star billing, transformed the commercial narrative formula, and created the angry-young-man archetype that defined Bachchan's career.</t>
        </is>
      </c>
      <c r="O213" s="19" t="inlineStr">
        <is>
          <t>No collaborator in this roster has a larger claim on Bachchan's career and a smaller film count, and the reason is bookkeeping. This workbook counts Salim–Javed as a separate team entry, so only Salim Khan's two solo credits fall under this person id: Toofan (1989), which he wrote with K. K. Shukla, and Akayla (1991), both late films for Ramesh Sippy and Ketan Desai respectively. His real significance lies in the team's work, which his own article states plainly: Salim–Javed created the angry-young-man archetype that defined Bachchan's career, Salim Khan was instrumental in launching him when he was a struggling actor, the pair insisted on casting him in lead roles, and Khan personally introduced him to Prakash Mehra and Manmohan Desai — the two directors who between them made much of his stardom.</t>
        </is>
      </c>
      <c r="P213" s="17" t="n">
        <v>2</v>
      </c>
      <c r="Q213" s="5" t="inlineStr">
        <is>
          <t>FILM-113; FILM-122</t>
        </is>
      </c>
      <c r="R213" s="5" t="inlineStr">
        <is>
          <t>Under this entry, Toofan (1989); in substance, the Salim–Javed films counted elsewhere, above all Zanjeer and Deewaar.</t>
        </is>
      </c>
      <c r="S213" s="5" t="inlineStr">
        <is>
          <t>Salim Khan acted through the 1960s without much success and then, with Javed Akhtar, rewrote the terms of Hindi commercial cinema. Between 1971 and 1982 Salim–Javed wrote Zanjeer, Deewaar, Sholay, Trishul, Don and Shakti, were the first Indian screenwriters to be billed like stars, and built the figure of the angry young man around a specific actor. Khan's article states that he was instrumental in launching Bachchan, that the pair insisted on casting him when producers would not, and that Khan introduced him to Prakash Mehra and Manmohan Desai. The two films counted here are not those: they are his solo scripts from after the partnership ended, Toofan and Akayla, both made as Bachchan's stardom was fading. The low count is an artefact of the roster treating Salim–Javed as its own entry, and the row should be read with that entry rather than against it. His article's Filmfare table leaves every outcome blank, so no win is asserted from it. The entry is graded High.</t>
        </is>
      </c>
      <c r="T213" s="5" t="inlineStr">
        <is>
          <t>SOURCE-781; SOURCE-113; SOURCE-122</t>
        </is>
      </c>
      <c r="U213" s="5" t="inlineStr">
        <is>
          <t>High</t>
        </is>
      </c>
    </row>
    <row r="214" ht="199" customHeight="1">
      <c r="A214" s="15" t="inlineStr">
        <is>
          <t>PERSON-213</t>
        </is>
      </c>
      <c r="B214" s="5" t="inlineStr">
        <is>
          <t>Sanchit Balhara</t>
        </is>
      </c>
      <c r="C214" s="5" t="inlineStr">
        <is>
          <t>Background-score composer</t>
        </is>
      </c>
      <c r="D214" s="18" t="n"/>
      <c r="E214" s="18" t="n"/>
      <c r="F214" s="5" t="n"/>
      <c r="G214" s="5" t="inlineStr">
        <is>
          <t>Hindi cinema</t>
        </is>
      </c>
      <c r="H214" s="5" t="inlineStr">
        <is>
          <t>One half of the film score composing duo Sanchit Balhara and Ankit Balhara, brothers born in Sonipat, Haryana, to the Haryanvi singer, actor and filmmaker Bhal Singh Balhara and the national-level athlete Mukta Chaudhary. Sanchit studied classical music in London and began as a solo composer; his elder brother Ankit joined him in 2018, and they have composed together since Manikarnika. Ankit is married to the field hockey player Savita Punia.</t>
        </is>
      </c>
      <c r="I214" s="5" t="inlineStr">
        <is>
          <t>Tera Mera Vaada (2012, Haryanvi) as a solo composer; his breakthrough was the score of Bajirao Mastani (2015).</t>
        </is>
      </c>
      <c r="J214" s="5" t="inlineStr">
        <is>
          <t>Bajirao Mastani (2015); Padmaavat (2018); Manikarnika: The Queen of Jhansi, Kalank and War (2019); Panga (2020); Gangubai Kathiawadi and Radhe Shyam (2022)</t>
        </is>
      </c>
      <c r="K214" s="19" t="inlineStr">
        <is>
          <t>Large-scale orchestral underscore for period and historical spectacle, particularly for Sanjay Leela Bhansali.</t>
        </is>
      </c>
      <c r="L214" s="19" t="inlineStr">
        <is>
          <t>Symphonic scoring at scale — choirs, strings and percussion written to match very large production design rather than to sit under dialogue.</t>
        </is>
      </c>
      <c r="M214" s="5" t="inlineStr">
        <is>
          <t>The article's prose credits IIFA, Mirchi Music, GIMA and Zee Cine awards for the Bajirao Mastani score; its own awards table leaves every Result cell blank, so these are recorded as prose claims.</t>
        </is>
      </c>
      <c r="N214" s="19" t="inlineStr">
        <is>
          <t>The house score composers of the Bhansali period epic, and among the most prominent Indian film score specialists of the last decade.</t>
        </is>
      </c>
      <c r="O214" s="19" t="inlineStr">
        <is>
          <t>Two films three years apart, and in both Bachchan is the narrator rather than a character. Manikarnika: The Queen of Jhansi (2019) is the first film the brothers scored together, and Bachchan opens it in voice-over; Radhe Shyam (2022) is a bilingual for which they wrote the Hindi-version score while S. Thaman scored the Telugu, and Bachchan again narrates the Hindi version. The pairing is a technical one with no evidence of direct contact, and it is characteristic of how late-period producers use his voice to frame a film aimed at a wide audience.</t>
        </is>
      </c>
      <c r="P214" s="17" t="n">
        <v>2</v>
      </c>
      <c r="Q214" s="5" t="inlineStr">
        <is>
          <t>FILM-240; FILM-248</t>
        </is>
      </c>
      <c r="R214" s="5" t="inlineStr">
        <is>
          <t>Manikarnika: The Queen of Jhansi (2019), the larger film and the brothers' first as a duo.</t>
        </is>
      </c>
      <c r="S214" s="5" t="inlineStr">
        <is>
          <t>Sanchit Balhara is recorded in the frozen roster under his own name, but the Wikipedia article resolves to 'Sanchit Balhara and Ankit Balhara', a duo: Sanchit worked alone until 2018, and his elder brother joined from Manikarnika onward, which means one of the two films counted here is solo work in name only. They come from a Haryanvi film family in Sonipat, Sanchit trained in classical music in London, and his reputation was made by the score of Bajirao Mastani for Sanjay Leela Bhansali, after which they became the house composers of the Bhansali period epic, from Padmaavat to Gangubai Kathiawadi. Both of their credits in this filmography are films where Bachchan only narrates. Their awards table, like several others in this batch, leaves every result cell blank while the prose claims wins, so no win is asserted here. The entry is graded Medium.</t>
        </is>
      </c>
      <c r="T214" s="5" t="inlineStr">
        <is>
          <t>SOURCE-782; SOURCE-241; SOURCE-250</t>
        </is>
      </c>
      <c r="U214" s="5" t="inlineStr">
        <is>
          <t>Medium</t>
        </is>
      </c>
    </row>
    <row r="215" ht="184" customHeight="1">
      <c r="A215" s="15" t="inlineStr">
        <is>
          <t>PERSON-214</t>
        </is>
      </c>
      <c r="B215" s="5" t="inlineStr">
        <is>
          <t>Sandeep Chowta</t>
        </is>
      </c>
      <c r="C215" s="5" t="inlineStr">
        <is>
          <t>Song composer; Background-score composer</t>
        </is>
      </c>
      <c r="D215" s="18" t="n"/>
      <c r="E215" s="18" t="n"/>
      <c r="F215" s="5" t="inlineStr">
        <is>
          <t>1996–present</t>
        </is>
      </c>
      <c r="G215" s="5" t="inlineStr">
        <is>
          <t>Hindi and Telugu cinema</t>
        </is>
      </c>
      <c r="H215" s="5" t="inlineStr">
        <is>
          <t>Born in 1967 or 1968 in Buduburam, Ghana, he is an Indian music director working primarily in Hindi and Telugu cinema, active from 1996, and head of Columbia Records in India. He has composed for twelve Telugu films, sings some of his own songs, produced the anti-substance-abuse documentary Dead End in 2003, and has been a core member of the world and new age group AO Music since 2004.</t>
        </is>
      </c>
      <c r="I215" s="5" t="inlineStr">
        <is>
          <t>Composing from 1996; his best-known early work came through Ram Gopal Varma's productions.</t>
        </is>
      </c>
      <c r="J215" s="5" t="inlineStr">
        <is>
          <t>Satya (1998); Kaun (1999); Jungle (2000); Company (2002); Boom (2003); Om Shanti Om (2007, background score); AO Music albums</t>
        </is>
      </c>
      <c r="K215" s="19" t="inlineStr">
        <is>
          <t>Hard-edged urban crime scoring, particularly for Ram Gopal Varma, set against a separate career in ambient and world music.</t>
        </is>
      </c>
      <c r="L215" s="19" t="inlineStr">
        <is>
          <t>A composer equally at home writing songs and underscore, whose film work is marked by electronic textures and a preference for atmosphere over melody.</t>
        </is>
      </c>
      <c r="M215" s="5" t="n"/>
      <c r="N215" s="19" t="inlineStr">
        <is>
          <t>Central to the sound of the Ram Gopal Varma crime film of the late 1990s and early 2000s, a cycle that reset the register of Hindi urban thrillers.</t>
        </is>
      </c>
      <c r="O215" s="19" t="inlineStr">
        <is>
          <t>Two films four years apart, in different functions and both marginal for the composer's relationship with the actor. He wrote the songs of Boom (2003), sharing the credit with Tavlin Singh, in which Bachchan plays a criminal — a film widely dismissed on release. He then wrote the background score of Om Shanti Om (2007), in which Bachchan appears as himself, with Vishal–Shekhar writing the songs. The split between song credit on one and score credit on the other is why this row carries both functions.</t>
        </is>
      </c>
      <c r="P215" s="17" t="n">
        <v>2</v>
      </c>
      <c r="Q215" s="5" t="inlineStr">
        <is>
          <t>FILM-152; FILM-191</t>
        </is>
      </c>
      <c r="R215" s="5" t="inlineStr">
        <is>
          <t>Om Shanti Om (2007), by far the more successful film, though his contribution to it is underscore.</t>
        </is>
      </c>
      <c r="S215" s="5" t="inlineStr">
        <is>
          <t>Sandeep Chowta was born in Ghana and became one of the defining composers of the Ram Gopal Varma crime cycle, writing for Satya, Kaun, Jungle and Company at the point when those films were changing what a Hindi thriller sounded like. He also heads Columbia Records in India and has had a parallel career in world and ambient music as a core member of AO Music, whose albums have charted internationally since 2009. His two credits here are slighter: the songs of Boom, a 2003 film in which Bachchan plays a criminal and which was poorly received, and the background score of Om Shanti Om, Farah Khan's hit in which Bachchan appears as himself, written alongside Vishal–Shekhar's songs. His article gives his birth year only as 1967 or 1968, so the birth-year column is left blank, and it does not mention Bachchan or either film. The entry is graded Medium.</t>
        </is>
      </c>
      <c r="T215" s="5" t="inlineStr">
        <is>
          <t>SOURCE-783; SOURCE-150; SOURCE-188</t>
        </is>
      </c>
      <c r="U215" s="5" t="inlineStr">
        <is>
          <t>Medium</t>
        </is>
      </c>
    </row>
    <row r="216" ht="214" customHeight="1">
      <c r="A216" s="15" t="inlineStr">
        <is>
          <t>PERSON-215</t>
        </is>
      </c>
      <c r="B216" s="5" t="inlineStr">
        <is>
          <t>Sandesh Shandilya</t>
        </is>
      </c>
      <c r="C216" s="5" t="inlineStr">
        <is>
          <t>Song composer</t>
        </is>
      </c>
      <c r="D216" s="17" t="n">
        <v>1968</v>
      </c>
      <c r="E216" s="18" t="n"/>
      <c r="F216" s="5" t="inlineStr">
        <is>
          <t>2001–present</t>
        </is>
      </c>
      <c r="G216" s="5" t="inlineStr">
        <is>
          <t>Hindi cinema</t>
        </is>
      </c>
      <c r="H216" s="5" t="inlineStr">
        <is>
          <t>Born 19 February 1968 in Agra, an Indian film composer, musician and singer who took his basic training from the sarangi player Ustad Sultan Khan. He has composed for over twenty film soundtracks since 2001 and has also released non-film albums.</t>
        </is>
      </c>
      <c r="I216" s="5" t="inlineStr">
        <is>
          <t>Kabhi Khushi Kabhie Gham (2001), on which he composed four songs alongside Jatin–Lalit and Aadesh Shrivastava.</t>
        </is>
      </c>
      <c r="J216" s="5" t="inlineStr">
        <is>
          <t>Kabhi Khushi Kabhie Gham (2001); Agni Varsha (2002); Chameli (2004); Socha Na Tha (2005); Jab We Met (2007); the album Piya Basanti (2001)</t>
        </is>
      </c>
      <c r="K216" s="19" t="inlineStr">
        <is>
          <t>Melodic, semi-classical songwriting with a strong debt to his sarangi training, generally in the romantic register.</t>
        </is>
      </c>
      <c r="L216" s="19" t="inlineStr">
        <is>
          <t>A melodist who works well as one of several composers on a large soundtrack, supplying the slower and more classical numbers.</t>
        </is>
      </c>
      <c r="M216" s="5" t="inlineStr">
        <is>
          <t>Nominated, jointly with Jatin–Lalit and Aadesh Shrivastava, for the Filmfare Award for Best Music Director for Kabhi Khushi Kabhie Gham; his album Piya Basanti won the International Viewers' Choice Award at the 2001 MTV Video Music Awards.</t>
        </is>
      </c>
      <c r="N216" s="19" t="inlineStr">
        <is>
          <t>His four songs for Kabhi Khushi Kabhie Gham, including 'Suraj Hua Maddham' and 'You Are My Soniya', are among the most widely heard Hindi film songs of the 2000s.</t>
        </is>
      </c>
      <c r="O216" s="19" t="inlineStr">
        <is>
          <t>Two films in consecutive years, both from the start of his career. He made his debut on Kabhi Khushi Kabhie Gham (2001), composing 'Suraj Hua Maddham', 'You Are My Soniya', 'Deewana Hai Dekho' and 'Vande Mataram' for a soundtrack that sold 2.5 million units in thirty days and 3.5 million across the year; Bachchan plays Yashvardhan Raichand, the patriarch, as an ensemble lead. He then scored Agni Varsha (2002), in which Bachchan makes an extended special appearance as Indra. The first is among the biggest soundtracks of the decade, the second a small film that failed.</t>
        </is>
      </c>
      <c r="P216" s="17" t="n">
        <v>2</v>
      </c>
      <c r="Q216" s="5" t="inlineStr">
        <is>
          <t>FILM-144; FILM-147</t>
        </is>
      </c>
      <c r="R216" s="5" t="inlineStr">
        <is>
          <t>Kabhi Khushi Kabhie Gham (2001), his debut and a soundtrack that sold millions.</t>
        </is>
      </c>
      <c r="S216" s="5" t="inlineStr">
        <is>
          <t>Sandesh Shandilya trained under the sarangi master Ustad Sultan Khan and entered Hindi cinema at the top, sharing Kabhi Khushi Kabhie Gham's soundtrack with Jatin–Lalit and Aadesh Shrivastava and writing four of its songs, among them 'Suraj Hua Maddham' and 'You Are My Soniya'. The album was the best-selling of its year in India and brought the three composers a joint Filmfare nomination. In the same period his non-film album Piya Basanti, sung by Sultan Khan and K. S. Chithra, won an International Viewers' Choice Award at the MTV VMAs. He went on to Chameli, Socha Na Tha and a guest composition for Jab We Met. His second credit in this filmography, Agni Varsha (2002), is an adaptation of a Girish Karnad play in which Bachchan appears briefly as Indra. His article does not mention Bachchan. The entry is graded High.</t>
        </is>
      </c>
      <c r="T216" s="5" t="inlineStr">
        <is>
          <t>SOURCE-784; SOURCE-143; SOURCE-148</t>
        </is>
      </c>
      <c r="U216" s="5" t="inlineStr">
        <is>
          <t>High</t>
        </is>
      </c>
    </row>
    <row r="217" ht="169" customHeight="1">
      <c r="A217" s="15" t="inlineStr">
        <is>
          <t>PERSON-216</t>
        </is>
      </c>
      <c r="B217" s="5" t="inlineStr">
        <is>
          <t>Sanjay Dayma</t>
        </is>
      </c>
      <c r="C217" s="5" t="inlineStr">
        <is>
          <t>Writer; Director</t>
        </is>
      </c>
      <c r="D217" s="18" t="n"/>
      <c r="E217" s="18" t="n"/>
      <c r="F217" s="5" t="n"/>
      <c r="G217" s="5" t="inlineStr">
        <is>
          <t>Hindi cinema</t>
        </is>
      </c>
      <c r="H217" s="5" t="inlineStr">
        <is>
          <t>An Indian screenwriter, dialogue writer and director, known for his work on Ashutosh Gowariker's Lagaan and for directing Ramji Londonwaley. No birth date or fuller biography could be established.</t>
        </is>
      </c>
      <c r="I217" s="5" t="inlineStr">
        <is>
          <t>Not established; Lagaan (2001) is the earliest of his credits located here.</t>
        </is>
      </c>
      <c r="J217" s="5" t="inlineStr">
        <is>
          <t>Lagaan: Once Upon a Time in India (2001); Ramji Londonwaley (2005)</t>
        </is>
      </c>
      <c r="K217" s="19" t="inlineStr">
        <is>
          <t>Too small a documented body of work to establish one; the two films are a period sports epic and a fish-out-of-water comedy.</t>
        </is>
      </c>
      <c r="L217" s="19" t="n"/>
      <c r="M217" s="5" t="n"/>
      <c r="N217" s="19" t="inlineStr">
        <is>
          <t>Not independently established, but he shares the screenplay credit on Lagaan, among the most acclaimed Hindi films of its era.</t>
        </is>
      </c>
      <c r="O217" s="19" t="inlineStr">
        <is>
          <t>Two films four years apart, in neither of which Bachchan plays a character. He shares the screenplay credit on Lagaan (2001) with Ashutosh Gowariker and Kumar Dave; Bachchan is the film's narrator, the same function Gowariker gave him again on Jodhaa Akbar. He then directed and co-wrote Ramji Londonwaley (2005), in which Bachchan appears as himself. The pairing is one narration and one self appearance, with no documented contact between writer and actor.</t>
        </is>
      </c>
      <c r="P217" s="17" t="n">
        <v>2</v>
      </c>
      <c r="Q217" s="5" t="inlineStr">
        <is>
          <t>FILM-142; FILM-173</t>
        </is>
      </c>
      <c r="R217" s="5" t="inlineStr">
        <is>
          <t>Lagaan (2001), much the more significant film, though Bachchan's role in it is narration.</t>
        </is>
      </c>
      <c r="S217" s="5" t="inlineStr">
        <is>
          <t>Sanjay Dayma is credited on the screenplay of Lagaan alongside its director Ashutosh Gowariker and Kumar Dave, and directed and co-wrote Ramji Londonwaley in 2005, working on the screenplay and dialogue for that film's London sections. He has no Wikipedia article and no birth date or career detail was located. Two corrections are recorded rather than repeated. An IMDb biography states that he was nominated at the Academy Awards for Best Screenplay for Lagaan in 2002; that is wrong, and Lagaan's own article is explicit that its nomination was for Best Foreign Language Film, the third and, as of 2025, last Indian film to be nominated in that category. Separately, the Lagaan wikitext spells his name 'Sanjay Damya', while this workbook and other sources use 'Sanjay Dayma'. Gowariker, who used Bachchan as narrator on both of his own films in this filmography, is already in this roster. The entry is graded Low.</t>
        </is>
      </c>
      <c r="T217" s="5" t="inlineStr">
        <is>
          <t>SOURCE-799; SOURCE-144; SOURCE-174</t>
        </is>
      </c>
      <c r="U217" s="5" t="inlineStr">
        <is>
          <t>Low</t>
        </is>
      </c>
    </row>
    <row r="218" ht="244" customHeight="1">
      <c r="A218" s="15" t="inlineStr">
        <is>
          <t>PERSON-217</t>
        </is>
      </c>
      <c r="B218" s="5" t="inlineStr">
        <is>
          <t>Sanjay Gupta</t>
        </is>
      </c>
      <c r="C218" s="5" t="inlineStr">
        <is>
          <t>Writer; Director; Producer</t>
        </is>
      </c>
      <c r="D218" s="17" t="n">
        <v>1967</v>
      </c>
      <c r="E218" s="18" t="n"/>
      <c r="F218" s="5" t="inlineStr">
        <is>
          <t>1994–present</t>
        </is>
      </c>
      <c r="G218" s="5" t="inlineStr">
        <is>
          <t>Hindi cinema</t>
        </is>
      </c>
      <c r="H218" s="5" t="inlineStr">
        <is>
          <t>Born 14 April 1967 in Mumbai, an Indian filmmaker, producer and screenwriter working in Hindi films since 1994, known largely for remaking American action-thriller and crime films and for casting Sanjay Dutt and John Abraham repeatedly.</t>
        </is>
      </c>
      <c r="I218" s="5" t="inlineStr">
        <is>
          <t>Aatish (1994).</t>
        </is>
      </c>
      <c r="J218" s="5" t="inlineStr">
        <is>
          <t>Aatish (1994); Kaante (2002); Musafir (2004); Zinda (2006); Shootout at Lokhandwala (2007, as producer and writer); Shootout at Wadala (2013); Jazbaa (2015); Kaabil (2017); Mumbai Saga (2021)</t>
        </is>
      </c>
      <c r="K218" s="19" t="inlineStr">
        <is>
          <t>Urban crime and male-ensemble heist or revenge plots, frequently adapted from a specific foreign film, shot in a heavily stylised register.</t>
        </is>
      </c>
      <c r="L218" s="19" t="inlineStr">
        <is>
          <t>A stylist working almost entirely with borrowed structures: desaturated colour, slow motion and ensemble posturing applied to plots taken from American and Korean originals.</t>
        </is>
      </c>
      <c r="M218" s="5" t="n"/>
      <c r="N218" s="19" t="inlineStr">
        <is>
          <t>Not a critical reputation, but his remake-led crime films and the two Shootout pictures are a distinct and commercially durable strand of 2000s Hindi cinema.</t>
        </is>
      </c>
      <c r="O218" s="19" t="inlineStr">
        <is>
          <t>Two films five years apart and in different capacities. He directed and co-wrote Kaante (2002), a Reservoir Dogs remake shot in Los Angeles in which Bachchan leads a six-man ensemble as Major — recorded in this workbook as an ensemble lead, and a notable film of his comeback years for putting him among younger stars as an equal. He then produced and co-wrote Shootout at Lokhandwala (2007) with Suresh Nair and Apoorva Lakhia, in which Bachchan plays Advocate Dhingra in support, alongside Ekta Kapoor as co-producer; he also wrote lyrics for that film. Two of his collaborators there, Suresh Nair and Ekta Kapoor, are separately in this roster.</t>
        </is>
      </c>
      <c r="P218" s="17" t="n">
        <v>2</v>
      </c>
      <c r="Q218" s="5" t="inlineStr">
        <is>
          <t>FILM-148; FILM-186</t>
        </is>
      </c>
      <c r="R218" s="5" t="inlineStr">
        <is>
          <t>Kaante (2002), which he directed and in which Bachchan leads the cast.</t>
        </is>
      </c>
      <c r="S218" s="5" t="inlineStr">
        <is>
          <t>Sanjay Gupta has built a thirty-year career on remaking foreign crime films for Hindi audiences: Kaante from Reservoir Dogs, Zinda from Oldboy, Jazbaa from Seven Days, and the Shootout films from documented Mumbai police encounters. His visual register — desaturated, slow, posed — is consistent enough to be recognisable, and he has cast Sanjay Dutt and John Abraham repeatedly. Kaante, in 2002, is the more interesting of his two Bachchan films: shot in Los Angeles with six male leads, it placed Bachchan among actors thirty years younger and treated him as one of the group rather than its patriarch. Shootout at Lokhandwala, which he produced and co-wrote in 2007, gave him a smaller part as a defence lawyer. Milap Zaveri wrote Kaante's dialogue and appears separately in this batch. His article had to be fetched under a pinned title, since a bare 'Sanjay Gupta' returns a different person, and it does not mention Bachchan. The entry is graded High.</t>
        </is>
      </c>
      <c r="T218" s="5" t="inlineStr">
        <is>
          <t>SOURCE-785; SOURCE-147; SOURCE-185</t>
        </is>
      </c>
      <c r="U218" s="5" t="inlineStr">
        <is>
          <t>High</t>
        </is>
      </c>
    </row>
    <row r="219" ht="259" customHeight="1">
      <c r="A219" s="15" t="inlineStr">
        <is>
          <t>PERSON-218</t>
        </is>
      </c>
      <c r="B219" s="5" t="inlineStr">
        <is>
          <t>Sanjeev Kohli</t>
        </is>
      </c>
      <c r="C219" s="5" t="inlineStr">
        <is>
          <t>Song composer</t>
        </is>
      </c>
      <c r="D219" s="18" t="n"/>
      <c r="E219" s="18" t="n"/>
      <c r="F219" s="5" t="n"/>
      <c r="G219" s="5" t="inlineStr">
        <is>
          <t>Hindi cinema; film business</t>
        </is>
      </c>
      <c r="H219" s="5" t="inlineStr">
        <is>
          <t>The son of the composer Madan Mohan, and chief executive of Yash Raj Films from 2000 to 2009. He is a music executive and archivist of his father's work rather than a working composer, and his most prominent credit is the reconstruction of unused Madan Mohan compositions. No birth date could be established.</t>
        </is>
      </c>
      <c r="I219" s="5" t="inlineStr">
        <is>
          <t>Not established as a composer; his defining credit is Veer-Zaara (2004).</t>
        </is>
      </c>
      <c r="J219" s="5" t="inlineStr">
        <is>
          <t>Veer-Zaara (2004); Rann (2010); Chintamani (2014)</t>
        </is>
      </c>
      <c r="K219" s="19" t="inlineStr">
        <is>
          <t>The recovery and completion of his father's unrecorded music.</t>
        </is>
      </c>
      <c r="L219" s="19" t="inlineStr">
        <is>
          <t>Not a composer in the usual sense: on his principal credit he selected, arranged and completed existing melodies rather than writing new ones.</t>
        </is>
      </c>
      <c r="M219" s="5" t="n"/>
      <c r="N219" s="19" t="inlineStr">
        <is>
          <t>Veer-Zaara's soundtrack is among the most unusual in Hindi cinema — a hit album of new songs by a composer who had been dead for twenty-nine years — and it is his doing.</t>
        </is>
      </c>
      <c r="O219" s="19" t="inlineStr">
        <is>
          <t>Two films six years apart and very different in kind. Veer-Zaara (2004) is the significant one: Kohli found his father's unused recordings shortly after Madan Mohan's death in 1975, tested more than a hundred tunes, judged about thirty to fit, and finalised nine songs and two bonus tracks for Yash Chopra's film, in which Bachchan makes an extended special appearance. He is credited on Rann (2010) among a group of composers, in a film where Bachchan plays the lead, the television proprietor Vijay Harshvardhan Malik. The first credit connects directly to another entry in this roster, since Madan Mohan is recorded here as a collaborator on the strength of that same posthumous Veer-Zaara credit.</t>
        </is>
      </c>
      <c r="P219" s="17" t="n">
        <v>2</v>
      </c>
      <c r="Q219" s="5" t="inlineStr">
        <is>
          <t>FILM-164; FILM-202</t>
        </is>
      </c>
      <c r="R219" s="5" t="inlineStr">
        <is>
          <t>Veer-Zaara (2004), the film on which his reconstruction of his father's music is the whole of his contribution.</t>
        </is>
      </c>
      <c r="S219" s="5" t="inlineStr">
        <is>
          <t>Sanjeev Kohli ran Yash Raj Films as chief executive from 2000 to 2009, and his lasting contribution to Hindi film music is an act of curation rather than composition. His father, Madan Mohan, died in 1975 leaving unused recordings, which Kohli preserved; for Veer-Zaara in 2004 he tested over a hundred of those tunes, selected about thirty as fitting the film, and completed nine songs and two bonus tracks, producing a successful album credited to a composer three decades dead. Madan Mohan appears separately in this roster on the strength of that same credit, so the two rows describe one posthumous collaboration from both sides — a structure repeated in this batch by S. D. Burman, whose songs were recreated for Chup in 2022. A critical sourcing caution is recorded: a direct Wikipedia fetch of 'Sanjeev Kohli' returns a Scottish actor born in 1971, an entirely different person, and that article was identified as wrong and discarded. No biography of this Sanjeev Kohli was located. The entry is graded Low.</t>
        </is>
      </c>
      <c r="T219" s="5" t="inlineStr">
        <is>
          <t>SOURCE-800; SOURCE-163; SOURCE-202</t>
        </is>
      </c>
      <c r="U219" s="5" t="inlineStr">
        <is>
          <t>Low</t>
        </is>
      </c>
    </row>
    <row r="220" ht="169" customHeight="1">
      <c r="A220" s="15" t="inlineStr">
        <is>
          <t>PERSON-219</t>
        </is>
      </c>
      <c r="B220" s="5" t="inlineStr">
        <is>
          <t>Sapan Chakraborty</t>
        </is>
      </c>
      <c r="C220" s="5" t="inlineStr">
        <is>
          <t>Song composer</t>
        </is>
      </c>
      <c r="D220" s="18" t="n"/>
      <c r="E220" s="18" t="n"/>
      <c r="F220" s="5" t="n"/>
      <c r="G220" s="5" t="inlineStr">
        <is>
          <t>Hindi and Bengali cinema</t>
        </is>
      </c>
      <c r="H220" s="5" t="inlineStr">
        <is>
          <t>A composer, arranger, singer and lyricist in Hindi and Bengali films who came to prominence after joining R. D. Burman's team as an assistant music director. He composed for about five Hindi and fifteen Bengali films and wrote many of R. D. Burman's Bengali puja songs. No birth or death date could be established.</t>
        </is>
      </c>
      <c r="I220" s="5" t="inlineStr">
        <is>
          <t>Not established; Naya Nasha (1973) is the earliest of his credits located here.</t>
        </is>
      </c>
      <c r="J220" s="5" t="inlineStr">
        <is>
          <t>Naya Nasha (1973); 36 Ghante (1974); Zameer (1975); and a larger body of Bengali film music</t>
        </is>
      </c>
      <c r="K220" s="19" t="inlineStr">
        <is>
          <t>Bengali melodic sensibility carried into Hindi film scoring, in the idiom of the R. D. Burman workshop where he trained.</t>
        </is>
      </c>
      <c r="L220" s="19" t="inlineStr">
        <is>
          <t>An arranger's composer, formed inside another composer's team, who also sang and wrote lyrics.</t>
        </is>
      </c>
      <c r="M220" s="5" t="n"/>
      <c r="N220" s="19" t="inlineStr">
        <is>
          <t>Not independently established; he is representative of the arrangers and assistants around R. D. Burman who occasionally composed in their own right.</t>
        </is>
      </c>
      <c r="O220" s="19" t="inlineStr">
        <is>
          <t>Two films two years apart, both from Bachchan's breakthrough period. He composed Naya Nasha (1973), on which Bachchan is only the narrator, and Zameer (1975), a B. R. Chopra production directed by Ravi Chopra in which Bachchan plays Badal Singh in the lead. Accounts of his career name Zameer, together with 36 Ghante, as the highlight of his work as a music director, which makes his second Bachchan film the peak of his own composing career.</t>
        </is>
      </c>
      <c r="P220" s="17" t="n">
        <v>2</v>
      </c>
      <c r="Q220" s="5" t="inlineStr">
        <is>
          <t>FILM-018; FILM-035</t>
        </is>
      </c>
      <c r="R220" s="5" t="inlineStr">
        <is>
          <t>Zameer (1975), described in accounts of his career as one of the high points of his work as a composer.</t>
        </is>
      </c>
      <c r="S220" s="5" t="inlineStr">
        <is>
          <t>Sapan Chakraborty made his name inside R. D. Burman's team, where he worked as an assistant music director, arranger and singer, and he wrote many of Burman's Bengali puja songs as a lyricist. His own composing career was modest in Hindi — about five films — and much larger in Bengali, where he scored some fifteen. The two Hindi films counted here are Naya Nasha, where Bachchan narrates, and Zameer, where he plays the lead; a tribute article describes Zameer and 36 Ghande as the highlights of his work as a music director. He has no Wikipedia article, and the sources consulted, including a tribute framed around a death anniversary, did not give a year of birth or death, so both fields are left blank. R. D. Burman, whose team he joined, is PERSON-001 in this roster and its most frequent collaborator with thirty films, and C. J. Pavri, who wrote Zameer's story, is recorded in the previous batch. The entry is graded Low.</t>
        </is>
      </c>
      <c r="T220" s="5" t="inlineStr">
        <is>
          <t>SOURCE-801; SOURCE-025; SOURCE-036</t>
        </is>
      </c>
      <c r="U220" s="5" t="inlineStr">
        <is>
          <t>Low</t>
        </is>
      </c>
    </row>
    <row r="221" ht="214" customHeight="1">
      <c r="A221" s="15" t="inlineStr">
        <is>
          <t>PERSON-220</t>
        </is>
      </c>
      <c r="B221" s="5" t="inlineStr">
        <is>
          <t>Saraswati Entertainment</t>
        </is>
      </c>
      <c r="C221" s="5" t="inlineStr">
        <is>
          <t>Production banner</t>
        </is>
      </c>
      <c r="D221" s="18" t="n"/>
      <c r="E221" s="18" t="n"/>
      <c r="F221" s="5" t="n"/>
      <c r="G221" s="5" t="inlineStr">
        <is>
          <t>Hindi cinema</t>
        </is>
      </c>
      <c r="H221" s="5" t="inlineStr">
        <is>
          <t>Saraswati Entertainment Creations Limited, a production company that partners with larger houses rather than producing alone. No founding date, ownership or full slate could be established.</t>
        </is>
      </c>
      <c r="I221" s="5" t="inlineStr">
        <is>
          <t>Piku (2015) is the earliest credit located for the banner.</t>
        </is>
      </c>
      <c r="J221" s="5" t="inlineStr">
        <is>
          <t>Piku (2015); Ghoomer (2023)</t>
        </is>
      </c>
      <c r="K221" s="19" t="inlineStr">
        <is>
          <t>Small, character-driven films made in partnership with Shoojit Sircar's and R. Balki's circles.</t>
        </is>
      </c>
      <c r="L221" s="19" t="n"/>
      <c r="M221" s="5" t="n"/>
      <c r="N221" s="19" t="inlineStr">
        <is>
          <t>Not established. The banner is recorded because it carries the production credit on two films in this filmography.</t>
        </is>
      </c>
      <c r="O221" s="19" t="inlineStr">
        <is>
          <t>Two films eight years apart, and the first is among the most important of Bachchan's late career. On Piku (2015) the banner appears alongside MSM Motion Pictures and Rising Sun Films, and Bachchan plays Bhashkor Banerjee, the hypochondriac father who is both the comedy and the obstacle of the film — a co-lead, and the one late role in this filmography where a genuine romantic thread survives around him. On Ghoomer (2023) it appears alongside Hope Film Makers and Amitabh Bachchan Corporation, and he appears as himself. The banner's partners on both films are already in this roster.</t>
        </is>
      </c>
      <c r="P221" s="17" t="n">
        <v>2</v>
      </c>
      <c r="Q221" s="5" t="inlineStr">
        <is>
          <t>FILM-225; FILM-255</t>
        </is>
      </c>
      <c r="R221" s="5" t="inlineStr">
        <is>
          <t>Piku (2015), one of the strongest performances of Bachchan's final phase.</t>
        </is>
      </c>
      <c r="S221" s="5" t="inlineStr">
        <is>
          <t>Saraswati Entertainment Creations Limited is a minority partner rather than a lead producer, and it is documented almost entirely through the two films that name it. On Piku it joined MSM Motion Pictures and Shoojit Sircar and Ronnie Lahiri's Rising Sun Films — the group responsible, with Juhi Chaturvedi's scripts, for the three strongest late Bachchan films, Piku, Pink and Gulabo Sitabo. On Ghoomer it appears with Hope Film Makers and Bachchan's own AB Corp. It has no Wikipedia article; searches confirmed only its Piku credit, and the Ghoomer credit rests on that film's wikitext studio field alone. No founding date, ownership or wider slate was located, so the row records what the two films establish and no more. The entry is graded Low.</t>
        </is>
      </c>
      <c r="T221" s="5" t="inlineStr">
        <is>
          <t>SOURCE-802; SOURCE-224; SOURCE-256</t>
        </is>
      </c>
      <c r="U221" s="5" t="inlineStr">
        <is>
          <t>Low</t>
        </is>
      </c>
    </row>
    <row r="222" ht="229" customHeight="1">
      <c r="A222" s="15" t="inlineStr">
        <is>
          <t>PERSON-221</t>
        </is>
      </c>
      <c r="B222" s="5" t="inlineStr">
        <is>
          <t>Shaad Ali</t>
        </is>
      </c>
      <c r="C222" s="5" t="inlineStr">
        <is>
          <t>Director; Writer</t>
        </is>
      </c>
      <c r="D222" s="17" t="n">
        <v>1975</v>
      </c>
      <c r="E222" s="18" t="n"/>
      <c r="F222" s="5" t="n"/>
      <c r="G222" s="5" t="inlineStr">
        <is>
          <t>Hindi cinema</t>
        </is>
      </c>
      <c r="H222" s="5" t="inlineStr">
        <is>
          <t>Born 14 March 1975 in Kanpur to the director Muzaffar Ali and the politician Subhashini Ali, and a grandson of the Azad Hind Fauj commander Lakshmi Sahgal and Colonel Prem Sahgal; his paternal grandfather was the former ruling prince of Kotwara in Awadh, and he is a nephew of Kartikeya Sarabhai and Mallika Sarabhai. Educated at Welham Boys' School and the Lawrence School, Sanawar, he began as an assistant to Mani Ratnam on Dil Se.. (1998).</t>
        </is>
      </c>
      <c r="I222" s="5" t="inlineStr">
        <is>
          <t>Saathiya (2002), made for Yash Raj Films and Madras Talkies, a remake of Mani Ratnam's Alai Payuthey from a script by Ratnam.</t>
        </is>
      </c>
      <c r="J222" s="5" t="inlineStr">
        <is>
          <t>Saathiya (2002); Bunty Aur Babli (2005); Jhoom Barabar Jhoom (2007); Kill Dil (2014); Ok Jaanu (2017); Soorma (2018)</t>
        </is>
      </c>
      <c r="K222" s="19" t="inlineStr">
        <is>
          <t>Young couples and the texture of modern courtship, handled with a strong emphasis on music and movement; several of his films are remakes of Mani Ratnam's.</t>
        </is>
      </c>
      <c r="L222" s="19" t="inlineStr">
        <is>
          <t>A Yash Raj house style crossed with Mani Ratnam's — glossy, song-driven, romance-centred film-making, at its most confident in his first two features.</t>
        </is>
      </c>
      <c r="M222" s="5" t="n"/>
      <c r="N222" s="19" t="inlineStr">
        <is>
          <t>Saathiya and Bunty Aur Babli were among the most popular Hindi romances of their years, and the latter is a landmark of casting rather than of direction.</t>
        </is>
      </c>
      <c r="O222" s="19" t="inlineStr">
        <is>
          <t>Two films two years apart, and the first is significant for a reason outside its own merits. Bunty Aur Babli (2005), which Ali directed, brought Amitabh Bachchan and Abhishek Bachchan together on screen for the first time as real-life father and son, alongside Rani Mukerji; Amitabh plays DCP Dashrath Singh, the policeman pursuing the pair, in a supporting role, and the film was one of the year's biggest hits. Jhoom Barabar Jhoom (2007) used him again, in an extended special appearance as a street musician who frames the film, once more opposite Abhishek Bachchan. Both credits place the father in the margins of his son's films.</t>
        </is>
      </c>
      <c r="P222" s="17" t="n">
        <v>2</v>
      </c>
      <c r="Q222" s="5" t="inlineStr">
        <is>
          <t>FILM-168; FILM-188</t>
        </is>
      </c>
      <c r="R222" s="5" t="inlineStr">
        <is>
          <t>Bunty Aur Babli (2005), the first film to put Amitabh and Abhishek Bachchan on screen together.</t>
        </is>
      </c>
      <c r="S222" s="5" t="inlineStr">
        <is>
          <t>Shaad Ali comes from an unusually distinguished family — his father is the film-maker Muzaffar Ali, his mother the Communist politician Subhashini Ali, and his grandparents Lakshmi Sahgal and Prem Sahgal of the Indian National Army — and learned the trade as Mani Ratnam's assistant. His first two films were his best received: Saathiya, a remake of Ratnam's Alai Payuthey scripted by Ratnam himself, and Bunty Aur Babli, which is remembered less for its small-town con-artist plot than for casting Amitabh Bachchan as the policeman chasing a couple played by his own son and Rani Mukerji, the first time father and son had appeared together. Jhoom Barabar Jhoom followed in 2007, with the older Bachchan reduced to a framing appearance as a street musician. His later films were poorly received. One incidental connection runs to the previous batch: his article records that he briefly dated Pooja Shetty, daughter of the Adlabs founder Manmohan Shetty, whose production subsidiary is PERSON-151. The entry is graded High.</t>
        </is>
      </c>
      <c r="T222" s="5" t="inlineStr">
        <is>
          <t>SOURCE-786; SOURCE-168; SOURCE-189</t>
        </is>
      </c>
      <c r="U222" s="5" t="inlineStr">
        <is>
          <t>High</t>
        </is>
      </c>
    </row>
    <row r="223" ht="214" customHeight="1">
      <c r="A223" s="15" t="inlineStr">
        <is>
          <t>PERSON-222</t>
        </is>
      </c>
      <c r="B223" s="5" t="inlineStr">
        <is>
          <t>Shaktimaan Talwar</t>
        </is>
      </c>
      <c r="C223" s="5" t="inlineStr">
        <is>
          <t>Writer</t>
        </is>
      </c>
      <c r="D223" s="18" t="n"/>
      <c r="E223" s="18" t="n"/>
      <c r="F223" s="5" t="n"/>
      <c r="G223" s="5" t="inlineStr">
        <is>
          <t>Hindi cinema</t>
        </is>
      </c>
      <c r="H223" s="5" t="inlineStr">
        <is>
          <t>A Hindi film writer active in the mid-2000s. No biographical detail, birth date or wider career could be established; searches returned only his film credits.</t>
        </is>
      </c>
      <c r="I223" s="5" t="inlineStr">
        <is>
          <t>Not established; Ab Tumhare Hawale Watan Saathiyo (2004) is the earliest of his credits located here.</t>
        </is>
      </c>
      <c r="J223" s="5" t="inlineStr">
        <is>
          <t>Ab Tumhare Hawale Watan Saathiyo (2004); Family: Ties of Blood (2006)</t>
        </is>
      </c>
      <c r="K223" s="19" t="inlineStr">
        <is>
          <t>Patriotic and family melodrama of the kind Anil Sharma and the Ramsay-produced commercial cinema of the period traded in.</t>
        </is>
      </c>
      <c r="L223" s="19" t="n"/>
      <c r="M223" s="5" t="n"/>
      <c r="N223" s="19" t="inlineStr">
        <is>
          <t>Not established. He is recorded because he is a credited writer on two films in this filmography.</t>
        </is>
      </c>
      <c r="O223" s="19" t="inlineStr">
        <is>
          <t>Two films two years apart, both with substantial Bachchan roles. He is the sole credited writer of Ab Tumhare Hawale Watan Saathiyo (2004), Anil Sharma's long patriotic drama in which Bachchan plays Major General Amarjeet Singh in support of a large cast. He then wrote the story of Family: Ties of Blood (2006) with Ashok Raut, in which Bachchan plays Virendra Sahai, the gangster antagonist — one of the few outright villain roles of his later career. The two are unusual for a writer of this obscurity in giving the actor a general and a crime boss rather than peripheral parts.</t>
        </is>
      </c>
      <c r="P223" s="17" t="n">
        <v>2</v>
      </c>
      <c r="Q223" s="5" t="inlineStr">
        <is>
          <t>FILM-165; FILM-177</t>
        </is>
      </c>
      <c r="R223" s="5" t="inlineStr">
        <is>
          <t>Family: Ties of Blood (2006), where Bachchan plays the antagonist and the story is Talwar's own.</t>
        </is>
      </c>
      <c r="S223" s="5" t="inlineStr">
        <is>
          <t>Shaktimaan Talwar is credited as the writer of Ab Tumhare Hawale Watan Saathiyo (2004) and as co-author of the story of Family: Ties of Blood (2006), and almost nothing else about him could be established: he has no Wikipedia article, and no birth date, death date or further filmography was located. The two films themselves are well documented. The first is Anil Sharma's three-hour patriotic drama, in which Bachchan appears as an army officer; the second is Rajkumar Santoshi's gangster film, produced by Keshu Ramsay under DMS Films — both separate entries in the previous batch — in which Bachchan plays the villain against Akshay Kumar. On Ab Tumhare Hawale the wikitext credits him alone in the writer field, and on Family it credits the story to him with Ashok Raut. The entry is graded Low.</t>
        </is>
      </c>
      <c r="T223" s="5" t="inlineStr">
        <is>
          <t>SOURCE-803; SOURCE-162; SOURCE-177</t>
        </is>
      </c>
      <c r="U223" s="5" t="inlineStr">
        <is>
          <t>Low</t>
        </is>
      </c>
    </row>
    <row r="224" ht="274" customHeight="1">
      <c r="A224" s="15" t="inlineStr">
        <is>
          <t>PERSON-223</t>
        </is>
      </c>
      <c r="B224" s="5" t="inlineStr">
        <is>
          <t>Sheel Kumar</t>
        </is>
      </c>
      <c r="C224" s="5" t="inlineStr">
        <is>
          <t>Producer</t>
        </is>
      </c>
      <c r="D224" s="18" t="n"/>
      <c r="E224" s="18" t="n"/>
      <c r="F224" s="5" t="n"/>
      <c r="G224" s="5" t="inlineStr">
        <is>
          <t>Hindi cinema</t>
        </is>
      </c>
      <c r="H224" s="5" t="inlineStr">
        <is>
          <t>A producer working with Shoojit Sircar and Ronnie Lahiri's Rising Sun Films. No birth date or biographical detail could be established; he is documented through the films he has produced.</t>
        </is>
      </c>
      <c r="I224" s="5" t="inlineStr">
        <is>
          <t>Not established; Pink (2016) is the earliest credit located here.</t>
        </is>
      </c>
      <c r="J224" s="5" t="inlineStr">
        <is>
          <t>Pink (2016); Gulabo Sitabo (2020)</t>
        </is>
      </c>
      <c r="K224" s="19" t="inlineStr">
        <is>
          <t>The Rising Sun register — small-cast, character-led films rooted in a specific Indian city, several of them written by Juhi Chaturvedi.</t>
        </is>
      </c>
      <c r="L224" s="19" t="n"/>
      <c r="M224" s="5" t="n"/>
      <c r="N224" s="19" t="inlineStr">
        <is>
          <t>Not independently established, but he is a producing hand on two of the strongest films of Bachchan's final phase.</t>
        </is>
      </c>
      <c r="O224" s="19" t="inlineStr">
        <is>
          <t>Two films four years apart, and both are among the best late Bachchan roles. On Pink (2016) he is named among the producers in the film's own awards citations — its Filmfare Best Film nomination at the 62nd Filmfare Awards and its AACTA Best Asian Film nomination credit Rashmi Sharma, Pawan Kumar, Shoojit Sircar and Sheel Kumar — and Bachchan plays Deepak Sehgall, the reclusive lawyer who takes on a sexual-assault case, as co-lead. On Gulabo Sitabo (2020), which he produced with Ronnie Lahiri, Bachchan plays Mirza under heavy prosthetics, the mercenary landlord waiting to outlive his much older wife; that film carries the only romance row in the last fifty films of this filmography. For a two-film producer, the quality of the pair is exceptional.</t>
        </is>
      </c>
      <c r="P224" s="17" t="n">
        <v>2</v>
      </c>
      <c r="Q224" s="5" t="inlineStr">
        <is>
          <t>FILM-229; FILM-245</t>
        </is>
      </c>
      <c r="R224" s="5" t="inlineStr">
        <is>
          <t>Gulabo Sitabo (2020), where his producing credit is primary rather than shared among four, and which gives Bachchan the more extraordinary of the two performances.</t>
        </is>
      </c>
      <c r="S224" s="5" t="inlineStr">
        <is>
          <t>Sheel Kumar produces for Rising Sun Films, the company Shoojit Sircar and Ronnie Lahiri founded in 2007, and his two credits here belong to the group that gave Bachchan the strongest run of his last two decades: Piku, Pink and Gulabo Sitabo, all made by the same circle and two of them written by Juhi Chaturvedi. On Pink he is one of four producers named in the film's awards citations; on Gulabo Sitabo he produced with Ronnie Lahiri. Bachchan is a co-lead in both — a lawyer coming out of seclusion in the first, a grasping Lucknow landlord in the second — and Gulabo Sitabo supplies PAIR-095, the single romance row in the final fifty films of this workbook. He has no Wikipedia article, and no birth date or career history was located; his Pink credit is documented through that film's awards tables rather than its infobox. Rising Sun Films, Shoojit Sircar, Ronnie Lahiri and Juhi Chaturvedi are all separate entries in this roster. The entry is graded Low.</t>
        </is>
      </c>
      <c r="T224" s="5" t="inlineStr">
        <is>
          <t>SOURCE-804; SOURCE-228; SOURCE-246</t>
        </is>
      </c>
      <c r="U224" s="5" t="inlineStr">
        <is>
          <t>Low</t>
        </is>
      </c>
    </row>
    <row r="225" ht="244" customHeight="1">
      <c r="A225" s="15" t="inlineStr">
        <is>
          <t>PERSON-224</t>
        </is>
      </c>
      <c r="B225" s="5" t="inlineStr">
        <is>
          <t>Sippy Films</t>
        </is>
      </c>
      <c r="C225" s="5" t="inlineStr">
        <is>
          <t>Production banner</t>
        </is>
      </c>
      <c r="D225" s="18" t="n"/>
      <c r="E225" s="18" t="n"/>
      <c r="F225" s="5" t="n"/>
      <c r="G225" s="5" t="inlineStr">
        <is>
          <t>Hindi cinema</t>
        </is>
      </c>
      <c r="H225" s="5" t="inlineStr">
        <is>
          <t>The production banner of G. P. Sippy, established after the modest success of his first film, Sazaa (1951). Born in Karachi into a Sindhi Hindu trading family and trained as a lawyer, Sippy moved to Mumbai at Partition in 1947; he was president of the IMPPA in 1965–66 and of the Film Federation of India across four terms between 1972 and 1992. In 2026 the company secured outside investment and repositioned itself as a character-IP-led studio built on its legacy titles.</t>
        </is>
      </c>
      <c r="I225" s="5" t="inlineStr">
        <is>
          <t>Sazaa (1951) preceded the banner; the company was established on its success.</t>
        </is>
      </c>
      <c r="J225" s="5" t="inlineStr">
        <is>
          <t>Brahmachari (1968); Andaz (1971); Seeta Aur Geeta (1972); Sholay (1975); Shaan (1980); Saagar (1985)</t>
        </is>
      </c>
      <c r="K225" s="19" t="inlineStr">
        <is>
          <t>Large-scale commercial entertainment made at the top of the market, most of it directed by his son Ramesh Sippy.</t>
        </is>
      </c>
      <c r="L225" s="19" t="inlineStr">
        <is>
          <t>A producer's house in the fullest sense: it spent heavily, shot long, and backed its director's ambition, which is how Sholay came to be made on the scale it was.</t>
        </is>
      </c>
      <c r="M225" s="5" t="n"/>
      <c r="N225" s="19" t="inlineStr">
        <is>
          <t>The banner behind Sholay, the most commercially successful and most widely quoted Hindi film ever made, and behind Shaan and Saagar.</t>
        </is>
      </c>
      <c r="O225" s="19" t="inlineStr">
        <is>
          <t>Two films five years apart, and the first is the single most important commercial film in this filmography. Sholay (1975), directed by Ramesh Sippy and written by Salim–Javed, casts Bachchan as Jai opposite Dharmendra's Veeru, a co-lead that became the defining friendship of Hindi cinema and ends in his death; the film is credited to United Producers and Sippy Films and was distributed by Sippy Films. Shaan (1980), also directed by Ramesh Sippy, cast him as Vijay Kumar in an ensemble attempt to repeat the formula, and did not. The banner therefore accounts for both the peak of the Sippy–Bachchan association and the film that showed it could not be reproduced.</t>
        </is>
      </c>
      <c r="P225" s="17" t="n">
        <v>2</v>
      </c>
      <c r="Q225" s="5" t="inlineStr">
        <is>
          <t>FILM-038; FILM-073</t>
        </is>
      </c>
      <c r="R225" s="5" t="inlineStr">
        <is>
          <t>Sholay (1975), by common consent the most significant commercial Hindi film ever made, and a defining Bachchan role.</t>
        </is>
      </c>
      <c r="S225" s="5" t="inlineStr">
        <is>
          <t>Sippy Films was G. P. Sippy's company, founded on the strength of his first production, Sazaa, in 1951, and it became one of the dominant houses of the 1970s. Sippy himself came from a Sindhi trading family in Karachi, trained as a lawyer, moved to Bombay at Partition and went on to lead both the IMPPA and the Film Federation of India across two decades. The banner's summit is Sholay, directed by his son Ramesh Sippy from a Salim–Javed script, in which Bachchan plays Jai; Shaan followed in 1980 with much the same team and a fraction of the effect. The company was still trading in 2026, when it took investment to relaunch as a character-IP studio built on its own library. It has no Wikipedia article of its own — the Sholay wikitext pipes its name to G. P. Sippy's article and the Shaan wikitext uses a link that resolves to nothing. Both G. P. Sippy and Ramesh Sippy are already in this roster, and this workbook records the Sippys as two unrelated families, the other being N. C. and Romu Sippy. The entry is graded Medium.</t>
        </is>
      </c>
      <c r="T225" s="5" t="inlineStr">
        <is>
          <t>SOURCE-805; SOURCE-039; SOURCE-073</t>
        </is>
      </c>
      <c r="U225" s="5" t="inlineStr">
        <is>
          <t>Medium</t>
        </is>
      </c>
    </row>
    <row r="226" ht="229" customHeight="1">
      <c r="A226" s="15" t="inlineStr">
        <is>
          <t>PERSON-225</t>
        </is>
      </c>
      <c r="B226" s="5" t="inlineStr">
        <is>
          <t>Sneha Khanwalkar</t>
        </is>
      </c>
      <c r="C226" s="5" t="inlineStr">
        <is>
          <t>Song composer</t>
        </is>
      </c>
      <c r="D226" s="17" t="n">
        <v>1983</v>
      </c>
      <c r="E226" s="18" t="n"/>
      <c r="F226" s="5" t="inlineStr">
        <is>
          <t>2004–present</t>
        </is>
      </c>
      <c r="G226" s="5" t="inlineStr">
        <is>
          <t>Hindi cinema</t>
        </is>
      </c>
      <c r="H226" s="5" t="inlineStr">
        <is>
          <t>Born 28 April 1983 in Indore, an Indian music director working in Hindi films and active from 2004. She is known for field-recording and folk-sourced methods, which she also made the subject of the television series Sound Trippin.</t>
        </is>
      </c>
      <c r="I226" s="5" t="inlineStr">
        <is>
          <t>Composing from 2004; her breakthrough was Oye Lucky! Lucky Oye! (2008).</t>
        </is>
      </c>
      <c r="J226" s="5" t="inlineStr">
        <is>
          <t>Oye Lucky! Lucky Oye! (2008); Gangs of Wasseypur Parts 1 and 2 (2012); Ghoomketu (2020); Chup: Revenge of the Artist (2022); the series Sound Trippin</t>
        </is>
      </c>
      <c r="K226" s="19" t="inlineStr">
        <is>
          <t>Regional and folk idioms recorded on location and built into film songs, in deliberate opposition to studio-made soundtracks.</t>
        </is>
      </c>
      <c r="L226" s="19" t="inlineStr">
        <is>
          <t>A field recordist as much as a composer: she collects voices and instruments in the places a film is set and assembles songs from them, which gives her soundtracks an unpolished, specific quality.</t>
        </is>
      </c>
      <c r="M226" s="5" t="inlineStr">
        <is>
          <t>Nominated for Best Music Director at the 58th Filmfare Awards for Gangs of Wasseypur, becoming only the second woman nominated in that category, 28 years after Usha Khanna.</t>
        </is>
      </c>
      <c r="N226" s="19" t="inlineStr">
        <is>
          <t>One of the very few women to have composed for mainstream Hindi cinema and the second ever nominated for the Filmfare Best Music Director award, and the most prominent practitioner of location-sourced film music in India.</t>
        </is>
      </c>
      <c r="O226" s="19" t="inlineStr">
        <is>
          <t>Two films two years apart, in both of which Bachchan appears as himself. She composed songs for Ghoomketu (2020), a COVID-era streaming release, sharing the soundtrack with Jasleen Royal — so that film pairs the two women composers in this batch. She then worked on Chup: Revenge of the Artist (2022), where she is credited alongside Amit Trivedi and S. D. Burman, and specifically with recreating Burman's songs; Bachchan again appears as himself. That recreation credit links her row directly to PERSON-206, and makes her the second person in this batch, after Sanjeev Kohli on Veer-Zaara, to be credited for completing a dead composer's work.</t>
        </is>
      </c>
      <c r="P226" s="17" t="n">
        <v>2</v>
      </c>
      <c r="Q226" s="5" t="inlineStr">
        <is>
          <t>FILM-244; FILM-252</t>
        </is>
      </c>
      <c r="R226" s="5" t="inlineStr">
        <is>
          <t>Chup: Revenge of the Artist (2022), where her recreation of S. D. Burman's songs is the substance of the credit.</t>
        </is>
      </c>
      <c r="S226" s="5" t="inlineStr">
        <is>
          <t>Sneha Khanwalkar composes by going out and recording: her method, made explicit in her television series Sound Trippin, is to gather voices and instruments in the region a film inhabits and build songs from that material, and it produced the soundtracks of Oye Lucky! Lucky Oye! and Gangs of Wasseypur, for which she was nominated for the Filmfare Award for Best Music Director — only the second woman ever nominated in the category, 28 years after Usha Khanna. Her two credits in this filmography are late and small in Bachchan's terms, since he appears as himself in both, but they are interesting in themselves. On Ghoomketu she shares the soundtrack with Jasleen Royal, the other woman composer in this batch; on Chup she is credited with recreating S. D. Burman's songs for a film about Guru Dutt, whose own films Burman had scored — a posthumous collaboration forty-seven years after his death, and the exact counterpart of Sanjeev Kohli's work on Veer-Zaara recorded in this same batch. The entry is graded High.</t>
        </is>
      </c>
      <c r="T226" s="5" t="inlineStr">
        <is>
          <t>SOURCE-787; SOURCE-245; SOURCE-253</t>
        </is>
      </c>
      <c r="U226" s="5" t="inlineStr">
        <is>
          <t>High</t>
        </is>
      </c>
    </row>
    <row r="227" ht="184" customHeight="1">
      <c r="A227" s="15" t="inlineStr">
        <is>
          <t>PERSON-226</t>
        </is>
      </c>
      <c r="B227" s="5" t="inlineStr">
        <is>
          <t>Sohel Don</t>
        </is>
      </c>
      <c r="C227" s="5" t="inlineStr">
        <is>
          <t>Writer (dialogue)</t>
        </is>
      </c>
      <c r="D227" s="18" t="n"/>
      <c r="E227" s="18" t="n"/>
      <c r="F227" s="5" t="n"/>
      <c r="G227" s="5" t="inlineStr">
        <is>
          <t>Hindi cinema</t>
        </is>
      </c>
      <c r="H227" s="5" t="inlineStr">
        <is>
          <t>Nothing is known of his life or training. He surfaces in the mid-1980s as one of several dialogue writers on Manmohan Desai's productions and leaves no trace outside three credits.</t>
        </is>
      </c>
      <c r="I227" s="5" t="inlineStr">
        <is>
          <t>Not established. His earliest located credit is Mard (1985).</t>
        </is>
      </c>
      <c r="J227" s="5" t="inlineStr">
        <is>
          <t>Mard (1985); Allah-Rakha (1986); Gangaa Jamunaa Saraswathi (1988)</t>
        </is>
      </c>
      <c r="K227" s="19" t="inlineStr">
        <is>
          <t>Late-period Manmohan Desai masala: filial duty, disguise, mother-worship and declamatory confrontation scenes.</t>
        </is>
      </c>
      <c r="L227" s="19" t="inlineStr">
        <is>
          <t>No source describes his writing. In both films counted here he is one name in a composite dialogue credit rather than the sole author of the script.</t>
        </is>
      </c>
      <c r="M227" s="5" t="inlineStr">
        <is>
          <t>None located.</t>
        </is>
      </c>
      <c r="N227" s="19" t="inlineStr">
        <is>
          <t>Marginal. He is of interest only as a member of the Desai writing room, which the workbook now documents in some depth.</t>
        </is>
      </c>
      <c r="O227" s="19" t="inlineStr">
        <is>
          <t>Two films, both Manmohan Desai's and both with Bachchan in the lead, at the two ends of Desai's decline. Mard (1985) was the last enormous hit of the Desai–Bachchan partnership; Gangaa Jamunaa Saraswati (1988) was the flop that effectively ended it. On Mard he shares the writing credit with Prayag Raj, Pushpa Raj Anand, Inder Raj Anand, Anil Nagrath and K. K. Shukla, and on Gangaa Jamunaa Saraswati with Kader Khan, Anil Nagrath, Prayag Raj and K. K. Shukla. There is no evidence of direct contact with Bachchan.</t>
        </is>
      </c>
      <c r="P227" s="17" t="n">
        <v>2</v>
      </c>
      <c r="Q227" s="5" t="inlineStr">
        <is>
          <t>FILM-103; FILM-111</t>
        </is>
      </c>
      <c r="R227" s="5" t="inlineStr">
        <is>
          <t>Mard (1985), the larger film and the bigger commercial success.</t>
        </is>
      </c>
      <c r="S227" s="5" t="inlineStr">
        <is>
          <t>Sohel Don is one of the least documented people in this roster: no Wikipedia article, no birth or death date, no interview, no obituary, and a total of three located credits, all of them dialogue work on Manmohan Desai films between 1985 and 1988. He belongs to the house writing team the workbook has already traced through K. K. Shukla (PERSON-011), Desai's principal writer, and Prayag Raj (PERSON-018); Desai's scripts were assembled by committee, and Don's name appears inside composite credits alongside four or five others on each film. Because both of his credits fall in Bachchan's lead years under Desai, he is attached to two of the most-seen films of the period while remaining personally invisible. The entry is graded Low and rests on a search-result summary plus the two film articles.</t>
        </is>
      </c>
      <c r="T227" s="5" t="inlineStr">
        <is>
          <t>SOURCE-806; SOURCE-100; SOURCE-108</t>
        </is>
      </c>
      <c r="U227" s="5" t="inlineStr">
        <is>
          <t>Low</t>
        </is>
      </c>
    </row>
    <row r="228" ht="169" customHeight="1">
      <c r="A228" s="15" t="inlineStr">
        <is>
          <t>PERSON-227</t>
        </is>
      </c>
      <c r="B228" s="5" t="inlineStr">
        <is>
          <t>SPE Films India</t>
        </is>
      </c>
      <c r="C228" s="5" t="inlineStr">
        <is>
          <t>Production banner; Producer</t>
        </is>
      </c>
      <c r="D228" s="18" t="n"/>
      <c r="E228" s="18" t="n"/>
      <c r="F228" s="5" t="n"/>
      <c r="G228" s="5" t="inlineStr">
        <is>
          <t>Hindi cinema; American studio subsidiary</t>
        </is>
      </c>
      <c r="H228" s="5" t="inlineStr">
        <is>
          <t>The Indian film production and distribution arm of Sony Pictures Entertainment. Sony had produced in India before, but relaunched its local production business in 2018, and the two films counted here are that relaunch slate.</t>
        </is>
      </c>
      <c r="I228" s="5" t="inlineStr">
        <is>
          <t>As relaunched: Pad Man and 102 Not Out, both 2018.</t>
        </is>
      </c>
      <c r="J228" s="5" t="inlineStr">
        <is>
          <t>Pad Man (2018); 102 Not Out (2018)</t>
        </is>
      </c>
      <c r="K228" s="19" t="inlineStr">
        <is>
          <t>Mid-budget, socially themed Hindi films with major stars — a menstrual-hygiene campaigner's biography and a comedy about extreme old age — aimed at a wide domestic audience rather than at the multiplex margins.</t>
        </is>
      </c>
      <c r="L228" s="19" t="inlineStr">
        <is>
          <t>A studio financier and distributor rather than a creative house; both films were developed by their Indian producers and boarded by Sony.</t>
        </is>
      </c>
      <c r="M228" s="5" t="inlineStr">
        <is>
          <t>None located for the banner itself.</t>
        </is>
      </c>
      <c r="N228" s="19" t="inlineStr">
        <is>
          <t>A case of a Hollywood major producing local-language Indian films directly rather than distributing imports. Variety's 2021 reporting frames the unit as nurturing local talent while expanding Sony's Hollywood footprint.</t>
        </is>
      </c>
      <c r="O228" s="19" t="inlineStr">
        <is>
          <t>Two films released three months apart in 2018, and they use Bachchan in opposite registers. In Pad Man (February) he is only the off-screen narrator; in 102 Not Out (May) he is the co-lead, playing a 102-year-old father opposite Rishi Kapoor's 75-year-old son, the pair's first film together in 27 years. Variety reported Sony boarding 102 Not Out specifically as a Bachchan–Kapoor vehicle, so the star pairing was the reason for the investment.</t>
        </is>
      </c>
      <c r="P228" s="17" t="n">
        <v>2</v>
      </c>
      <c r="Q228" s="5" t="inlineStr">
        <is>
          <t>FILM-236; FILM-237</t>
        </is>
      </c>
      <c r="R228" s="5" t="inlineStr">
        <is>
          <t>102 Not Out (2018), where the banner is the lead producer and Bachchan the lead actor.</t>
        </is>
      </c>
      <c r="S228" s="5" t="inlineStr">
        <is>
          <t>SPE Films India is Sony Pictures Entertainment's Indian production arm, and its identification here required unpicking a wrong-entity trap. A Wikipedia fetch under the name returns Sony Pictures Networks India, a 26-channel television conglomerate — a sibling Sony company, not this banner — and the two film wikitexts pipe the display name to two different targets, Culver Max Entertainment in one and Sony Pictures Networks in the other, which by the rule established in batch 4 means neither target is the entity. The banner itself has no article. What is documented is the 2018 relaunch of Sony's local Indian production business, of which Pad Man and 102 Not Out were the opening pair. On Pad Man it is one of six banners and Bachchan merely narrates; on 102 Not Out it is the lead producer and Bachchan plays the title role. The entry is graded Low because it rests on trade reporting reached through a web search rather than on any dedicated account of the company.</t>
        </is>
      </c>
      <c r="T228" s="5" t="inlineStr">
        <is>
          <t>SOURCE-807; SOURCE-237; SOURCE-239</t>
        </is>
      </c>
      <c r="U228" s="5" t="inlineStr">
        <is>
          <t>Low</t>
        </is>
      </c>
    </row>
    <row r="229" ht="169" customHeight="1">
      <c r="A229" s="15" t="inlineStr">
        <is>
          <t>PERSON-228</t>
        </is>
      </c>
      <c r="B229" s="5" t="inlineStr">
        <is>
          <t>Sunanda Murali Manohar</t>
        </is>
      </c>
      <c r="C229" s="5" t="inlineStr">
        <is>
          <t>Producer</t>
        </is>
      </c>
      <c r="D229" s="17" t="n">
        <v>1957</v>
      </c>
      <c r="E229" s="17" t="n">
        <v>2017</v>
      </c>
      <c r="F229" s="5" t="inlineStr">
        <is>
          <t>1987–2014</t>
        </is>
      </c>
      <c r="G229" s="5" t="inlineStr">
        <is>
          <t>Tamil, Hindi, British and American cinema</t>
        </is>
      </c>
      <c r="H229" s="5" t="inlineStr">
        <is>
          <t>Born Sunanda Mandre on 10 September 1957, an Indian-British producer and entrepreneur based in London who produced with her husband, the ENT surgeon Dr J. Murali Manohar. Her output spans Tamil, Hindi, Kannada, British and American films across nearly three decades. In 2001 she launched South for You, a south Indian Tamil channel on Britain's Sky network, running it until she sold it in 2011, after which UTV took it over. She died on 30 December 2017.</t>
        </is>
      </c>
      <c r="I229" s="5" t="inlineStr">
        <is>
          <t>Indian Summer (British, 1987).</t>
        </is>
      </c>
      <c r="J229" s="5" t="inlineStr">
        <is>
          <t>Jeans (1998); Jodi (1999); Minnale (2001); Majnu (2002); Arasatchi (2003); Ramji Londonwaley (2005); Provoked (2006); Dhaam Dhoom (2008); Kochadaiiyaan (2014)</t>
        </is>
      </c>
      <c r="K229" s="19" t="inlineStr">
        <is>
          <t>Tamil commercial cinema and diaspora-facing English-language films, often shot or set in Britain.</t>
        </is>
      </c>
      <c r="L229" s="19" t="inlineStr">
        <is>
          <t>A transnational producer who financed Tamil films for the overseas market and English-language films about Indians abroad, working from London rather than Chennai or Mumbai.</t>
        </is>
      </c>
      <c r="M229" s="5" t="inlineStr">
        <is>
          <t>None located.</t>
        </is>
      </c>
      <c r="N229" s="19" t="inlineStr">
        <is>
          <t>One of the few women running an independent transnational production and broadcasting business between India and Britain in this period; the Sky channel gave Tamil-language programming a national British platform for a decade.</t>
        </is>
      </c>
      <c r="O229" s="19" t="inlineStr">
        <is>
          <t>Two films nine years apart, and in neither does Bachchan play a character. In Ramji Londonwaley (2005), a Hindi remake of a Tamil film about an Indian cook in London — squarely her territory — he appears as himself. In Kochadaiiyaan (2014), Soundarya Rajinikanth's motion-capture animated film, he narrates the Hindi version. Both are uses of his public persona rather than his acting, which is characteristic of how late-career producers deployed him.</t>
        </is>
      </c>
      <c r="P229" s="17" t="n">
        <v>2</v>
      </c>
      <c r="Q229" s="5" t="inlineStr">
        <is>
          <t>FILM-173; FILM-222</t>
        </is>
      </c>
      <c r="R229" s="5" t="inlineStr">
        <is>
          <t>Kochadaiiyaan (2014), the far larger production and her last film.</t>
        </is>
      </c>
      <c r="S229" s="5" t="inlineStr">
        <is>
          <t>Sunanda Murali Manohar was an Indian-British producer who built an unusual career between London and Chennai. With her husband she produced across five languages and three national industries, from Tamil hits such as Minnale and Jeans to British and American titles including Provoked and Blood Stone, and in 2001 she launched a Tamil channel on Sky that she ran for a decade. Her two Bachchan credits are both films that use him without casting him: he appears as himself in Ramji Londonwaley, a London-set comedy that matches her own diasporic subject matter, and narrates the Hindi version of Kochadaiiyaan, the Rajinikanth motion-capture epic that proved to be her last production. She died in December 2017, three years after it was released. The entry is graded Medium: her article is well populated with a filmography but carries no career narrative, and it never mentions Bachchan.</t>
        </is>
      </c>
      <c r="T229" s="5" t="inlineStr">
        <is>
          <t>SOURCE-808; SOURCE-174; SOURCE-222</t>
        </is>
      </c>
      <c r="U229" s="5" t="inlineStr">
        <is>
          <t>Medium</t>
        </is>
      </c>
    </row>
    <row r="230" ht="199" customHeight="1">
      <c r="A230" s="15" t="inlineStr">
        <is>
          <t>PERSON-229</t>
        </is>
      </c>
      <c r="B230" s="5" t="inlineStr">
        <is>
          <t>Sunil Manchanda</t>
        </is>
      </c>
      <c r="C230" s="5" t="inlineStr">
        <is>
          <t>Producer</t>
        </is>
      </c>
      <c r="D230" s="18" t="n"/>
      <c r="E230" s="18" t="n"/>
      <c r="F230" s="5" t="n"/>
      <c r="G230" s="5" t="inlineStr">
        <is>
          <t>Hindi cinema; advertising</t>
        </is>
      </c>
      <c r="H230" s="5" t="inlineStr">
        <is>
          <t>An Indian producer and director who came from advertising production, where he worked as an ad-film producer before moving into features. He produces through the banner Mad Entertainment.</t>
        </is>
      </c>
      <c r="I230" s="5" t="inlineStr">
        <is>
          <t>Not established from the sources; his earliest feature credit located here is Tere Naam (2003).</t>
        </is>
      </c>
      <c r="J230" s="5" t="inlineStr">
        <is>
          <t>Tere Naam (2003); Cheeni Kum (2007); Paa (2009)</t>
        </is>
      </c>
      <c r="K230" s="19" t="inlineStr">
        <is>
          <t>Small-cast, single-premise films built around one performance, made cheaply enough that an unconventional subject is not a commercial risk.</t>
        </is>
      </c>
      <c r="L230" s="19" t="inlineStr">
        <is>
          <t>The producer of R. Balki's early films, backing a director whose material — a 64-year-old chef courting a 34-year-old woman, a boy with progeria played by a 67-year-old star — would have been unfinanceable at a larger scale.</t>
        </is>
      </c>
      <c r="M230" s="5" t="inlineStr">
        <is>
          <t>The article records that Paa won five awards from 14 nominations at the 16th Star Screen Awards and that Cheeni Kum won one award and received four nominations including the Apsara Award for Best Movie (2008); these are the films' awards, not his personally.</t>
        </is>
      </c>
      <c r="N230" s="19" t="inlineStr">
        <is>
          <t>Modest in himself, but he financed the two films that opened Bachchan's late character-lead phase under a first-time director.</t>
        </is>
      </c>
      <c r="O230" s="19" t="inlineStr">
        <is>
          <t>Two consecutive R. Balki films with Bachchan at the centre of both, and between them they define his late career. Cheeni Kum (2007) casts him as a cantankerous London chef in a romance with a woman thirty years younger; Paa (2009) casts him, under heavy prosthetics, as a twelve-year-old boy with progeria whose father is played by his own son Abhishek, a role that won Bachchan the National Film Award for Best Actor. On Paa he co-produces with Bachchan and Abhishek Bachchan directly, so the relationship there is a working partnership rather than a hiring.</t>
        </is>
      </c>
      <c r="P230" s="17" t="n">
        <v>2</v>
      </c>
      <c r="Q230" s="5" t="inlineStr">
        <is>
          <t>FILM-185; FILM-201</t>
        </is>
      </c>
      <c r="R230" s="5" t="inlineStr">
        <is>
          <t>Paa (2009), Bachchan's most-awarded late performance.</t>
        </is>
      </c>
      <c r="S230" s="5" t="inlineStr">
        <is>
          <t>Sunil Manchanda is an advertising producer turned film producer whose importance to this filmography is out of all proportion to his three-sentence Wikipedia article. Through Mad Entertainment he backed R. Balki's first two features, Cheeni Kum and Paa, both built entirely around Bachchan and both premised on an idea a cautious financier would refuse: an old man's romance in the first, and in the second a 67-year-old playing a dying child opposite his real son as the father. Paa brought Bachchan his fourth National Film Award for Best Actor and was co-produced with the Bachchans themselves. His banner, Mad Entertainment, is PERSON-178 in this roster with the same two films, so producer and banner are the same collaboration counted twice — the sixth such pair the workbook has recorded. The article itself carries no birth date, no career narrative and no mention of Bachchan, so the entry is graded Medium and leans on the two film articles.</t>
        </is>
      </c>
      <c r="T230" s="5" t="inlineStr">
        <is>
          <t>SOURCE-809; SOURCE-184; SOURCE-200</t>
        </is>
      </c>
      <c r="U230" s="5" t="inlineStr">
        <is>
          <t>Medium</t>
        </is>
      </c>
    </row>
    <row r="231" ht="184" customHeight="1">
      <c r="A231" s="15" t="inlineStr">
        <is>
          <t>PERSON-230</t>
        </is>
      </c>
      <c r="B231" s="5" t="inlineStr">
        <is>
          <t>Swanand Kirkire</t>
        </is>
      </c>
      <c r="C231" s="5" t="inlineStr">
        <is>
          <t>Writer (dialogue and screenplay); lyricist</t>
        </is>
      </c>
      <c r="D231" s="18" t="n"/>
      <c r="E231" s="18" t="n"/>
      <c r="F231" s="5" t="inlineStr">
        <is>
          <t>2003–present</t>
        </is>
      </c>
      <c r="G231" s="5" t="inlineStr">
        <is>
          <t>Hindi and Marathi cinema</t>
        </is>
      </c>
      <c r="H231" s="5" t="inlineStr">
        <is>
          <t>Born in Indore, Madhya Pradesh, a lyricist, playback singer, screenwriter, dialogue writer, assistant director, actor and author working in Hindi and Marathi film and television since 2003. He is best known as a lyricist but maintains a parallel career as a dialogue writer, and has acted in films and web series, including Panchayat 3 and Qala.</t>
        </is>
      </c>
      <c r="I231" s="5" t="inlineStr">
        <is>
          <t>Hazaaron Khwaishein Aisi (2003) as a lyricist.</t>
        </is>
      </c>
      <c r="J231" s="5" t="inlineStr">
        <is>
          <t>As lyricist: Parineeta (2005); Lage Raho Munna Bhai (2006); 3 Idiots (2009). As writer: Eklavya: The Royal Guard (2007); Pad Man (2018). As actor: Chumbak (2018)</t>
        </is>
      </c>
      <c r="K231" s="19" t="inlineStr">
        <is>
          <t>Plain, colloquial Hindi carrying moral argument — songs and dialogue that sound spoken rather than written, often for films with an explicit social thesis.</t>
        </is>
      </c>
      <c r="L231" s="19" t="inlineStr">
        <is>
          <t>A writer of demotic Hindustani who moves between lyric and dialogue; his best-known songs work as argument set to music, and his dialogue work is hired for the same quality.</t>
        </is>
      </c>
      <c r="M231" s="5" t="inlineStr">
        <is>
          <t>National Film Award for Best Lyrics twice — 2006 for 'Bande Me Tha Dum...Vande Mataram' from Lage Raho Munna Bhai and 2009 for 'Behti Hawa Sa Tha Woh' from 3 Idiots — and the National Film Award for Best Supporting Actor at the 66th National Film Awards for the Marathi film Chumbak. Nominated for the Filmfare Award for Best Lyrics for 'Piyu Bole' from Parineeta (2005).</t>
        </is>
      </c>
      <c r="N231" s="19" t="inlineStr">
        <is>
          <t>One of the most decorated Hindi lyricists of his generation, with three National Film Awards across two entirely different crafts.</t>
        </is>
      </c>
      <c r="O231" s="19" t="inlineStr">
        <is>
          <t>Two films eleven years apart, and in both he is a writer rather than a lyricist — a distinction worth making, since it is his lyric work that is famous. On Eklavya: The Royal Guard (2007) he shares the writing credit with Vidhu Vinod Chopra and Abhijat Joshi for a film built on Bachchan's near-wordless performance as a royal bodyguard losing his sight. On Pad Man (2018) he shares the screenplay with R. Balki, on a film in which Bachchan only narrates. There is no evidence of direct contact.</t>
        </is>
      </c>
      <c r="P231" s="17" t="n">
        <v>2</v>
      </c>
      <c r="Q231" s="5" t="inlineStr">
        <is>
          <t>FILM-183; FILM-236</t>
        </is>
      </c>
      <c r="R231" s="5" t="inlineStr">
        <is>
          <t>Eklavya: The Royal Guard (2007), where Bachchan plays the title role and the writing is central to it.</t>
        </is>
      </c>
      <c r="S231" s="5" t="inlineStr">
        <is>
          <t>Swanand Kirkire is that rare figure who has won National Film Awards in two unrelated crafts — twice for lyrics, for Lage Raho Munna Bhai and 3 Idiots, and once for acting, for the Marathi film Chumbak. He is in this roster, though, for neither: both of his Bachchan credits are writing jobs, on Eklavya: The Royal Guard and Pad Man, and his article maintains a separate 'As dialogue writer' section that documents this second career. His verse is colloquial and argumentative, and the same plainness is what directors hire his dialogue for. His article contradicts itself on his birth year, giving 29 April 1970 in the infobox against 29 April 1972 in the lead, so no birth year is recorded here. He also appears in the Sye Raa Narasimha Reddy credits as a lyricist, a film outside his two counted collaborations. The entry is graded High.</t>
        </is>
      </c>
      <c r="T231" s="5" t="inlineStr">
        <is>
          <t>SOURCE-810; SOURCE-182; SOURCE-237</t>
        </is>
      </c>
      <c r="U231" s="5" t="inlineStr">
        <is>
          <t>High</t>
        </is>
      </c>
    </row>
    <row r="232" ht="229" customHeight="1">
      <c r="A232" s="15" t="inlineStr">
        <is>
          <t>PERSON-231</t>
        </is>
      </c>
      <c r="B232" s="5" t="inlineStr">
        <is>
          <t>T. Rama Rao</t>
        </is>
      </c>
      <c r="C232" s="5" t="inlineStr">
        <is>
          <t>Director</t>
        </is>
      </c>
      <c r="D232" s="17" t="n">
        <v>1938</v>
      </c>
      <c r="E232" s="17" t="n">
        <v>2022</v>
      </c>
      <c r="F232" s="5" t="inlineStr">
        <is>
          <t>1966–2000</t>
        </is>
      </c>
      <c r="G232" s="5" t="inlineStr">
        <is>
          <t>Telugu and Hindi cinema</t>
        </is>
      </c>
      <c r="H232" s="5" t="inlineStr">
        <is>
          <t>Born Tatineni Rama Rao on 29 May 1938 at Kapileswarapuram in the Madras Presidency, he directed 75 Hindi and Telugu feature films between 1966 and 2000 and also worked as a producer. He died in Chennai on 20 April 2022.</t>
        </is>
      </c>
      <c r="I232" s="5" t="inlineStr">
        <is>
          <t>Directing from 1966; his Hindi career belongs to the late 1970s and the 1980s.</t>
        </is>
      </c>
      <c r="J232" s="5" t="inlineStr">
        <is>
          <t>Andha Kanoon (1983); Inquilaab (1984); Aakhree Raasta (1986, through his banner)</t>
        </is>
      </c>
      <c r="K232" s="19" t="inlineStr">
        <is>
          <t>Vigilante justice and institutional corruption, with a wronged man forced outside the law — a template he moved between Telugu and Hindi with the cast changed.</t>
        </is>
      </c>
      <c r="L232" s="19" t="inlineStr">
        <is>
          <t>A high-volume professional who worked fast across two industries, remaking proven southern material for the Hindi market with northern stars.</t>
        </is>
      </c>
      <c r="M232" s="5" t="inlineStr">
        <is>
          <t>None located; his article records no awards.</t>
        </is>
      </c>
      <c r="N232" s="19" t="inlineStr">
        <is>
          <t>One of the most prolific of the Telugu directors who colonised Hindi cinema in the 1980s, a traffic that reshaped the decade's commercial films.</t>
        </is>
      </c>
      <c r="O232" s="19" t="inlineStr">
        <is>
          <t>Two films a year apart at a particular moment: Andha Kanoon (1983) is the film Bachchan shot around his recovery from the Coolie injury, and Rajinikanth's Hindi debut, with Bachchan in an extended special appearance rather than the lead. Inquilaab (1984) gives him the lead as a policeman turned political killer. Rama Rao's banner, Lakshmi Productions of Madras, also produced Aakhree Raasta (1986), a third Bachchan film he did not direct — the Aakhree Raasta wikitext pipes his name directly to the banner credit — so the working relationship is wider than the two directing credits the roster counts.</t>
        </is>
      </c>
      <c r="P232" s="17" t="n">
        <v>2</v>
      </c>
      <c r="Q232" s="5" t="inlineStr">
        <is>
          <t>FILM-091; FILM-098</t>
        </is>
      </c>
      <c r="R232" s="5" t="inlineStr">
        <is>
          <t>Inquilaab (1984), the film where Bachchan carries the picture rather than guest-starring in it.</t>
        </is>
      </c>
      <c r="S232" s="5" t="inlineStr">
        <is>
          <t>Tatineni Rama Rao directed 75 films in 34 years across Telugu and Hindi cinema, and he is the clearest instance in this roster of the southern director imported to make Hindi star vehicles. His two Bachchan films sit at the hinge of the actor's career: Andha Kanoon (1983), in which Bachchan takes an extended special appearance while Rajinikanth makes his Hindi debut, and Inquilaab (1984), a lead role as a policeman who guns down a corrupt cabinet. His Madras banner, Lakshmi Productions, also produced Aakhree Raasta two years later under K. Bhagyaraj's direction — another southern remake with Bachchan — which makes him a producer of a third film in this filmography, though the frozen roster counts only the two he directed. His article is a short, award-free account that never mentions Bachchan, and its infobox repeats his birth date in the death field, so his dates are taken from the lead prose. The entry is graded High on the strength of the film articles.</t>
        </is>
      </c>
      <c r="T232" s="5" t="inlineStr">
        <is>
          <t>SOURCE-811; SOURCE-090; SOURCE-095</t>
        </is>
      </c>
      <c r="U232" s="5" t="inlineStr">
        <is>
          <t>High</t>
        </is>
      </c>
    </row>
    <row r="233" ht="169" customHeight="1">
      <c r="A233" s="15" t="inlineStr">
        <is>
          <t>PERSON-232</t>
        </is>
      </c>
      <c r="B233" s="5" t="inlineStr">
        <is>
          <t>T-Series Films</t>
        </is>
      </c>
      <c r="C233" s="5" t="inlineStr">
        <is>
          <t>Production banner</t>
        </is>
      </c>
      <c r="D233" s="18" t="n"/>
      <c r="E233" s="18" t="n"/>
      <c r="F233" s="5" t="inlineStr">
        <is>
          <t>1983–present</t>
        </is>
      </c>
      <c r="G233" s="5" t="inlineStr">
        <is>
          <t>Hindi cinema and music</t>
        </is>
      </c>
      <c r="H233" s="5" t="inlineStr">
        <is>
          <t>The film arm of Super Cassettes Industries, trading as T-Series, founded by Gulshan Kumar in Delhi on 11 July 1983 and run since his murder by his son Bhushan Kumar as chairman and managing director, with Krishan Kumar and Neeraj Kalyan among its key people. T-Series is India's largest music label with up to 35 per cent of the market, owns the most-viewed YouTube channel in the world, and has produced more than 100 films.</t>
        </is>
      </c>
      <c r="I233" s="5" t="inlineStr">
        <is>
          <t>The company dates from 1983; its film production business grew out of its soundtrack business.</t>
        </is>
      </c>
      <c r="J233" s="5" t="inlineStr">
        <is>
          <t>More than 100 films, including Bhoothnath Returns (2014) and the Hindi version of Radhe Shyam (2022)</t>
        </is>
      </c>
      <c r="K233" s="19" t="inlineStr">
        <is>
          <t>Music-led commercial films, sequels and franchise entries, and Hindi distribution of southern productions.</t>
        </is>
      </c>
      <c r="L233" s="19" t="inlineStr">
        <is>
          <t>A label-first studio: it acquires and finances films whose soundtracks it can exploit, and its film slate is inseparable from its music catalogue.</t>
        </is>
      </c>
      <c r="M233" s="5" t="inlineStr">
        <is>
          <t>None recorded for the banner in the article.</t>
        </is>
      </c>
      <c r="N233" s="19" t="inlineStr">
        <is>
          <t>The dominant force in Indian recorded music for four decades and, since the 2010s, one of the largest Hindi film producers; its YouTube channel made it the most-subscribed music entity in the world.</t>
        </is>
      </c>
      <c r="O233" s="19" t="inlineStr">
        <is>
          <t>Two films eight years apart with Bachchan in quite different positions. Bhoothnath Returns (2014) has him in the lead as the ghost Bhoothnath, campaigning in an election, and is co-produced with B. R. Films; Radhe Shyam (2022) is a Telugu-Hindi bilingual in which he narrates the Hindi version only. Bhushan Kumar (PERSON-075) and Krishan Kumar (PERSON-173) appear separately in this roster as producers on the same films, so banner and proprietors overlap.</t>
        </is>
      </c>
      <c r="P233" s="17" t="n">
        <v>2</v>
      </c>
      <c r="Q233" s="5" t="inlineStr">
        <is>
          <t>FILM-220; FILM-248</t>
        </is>
      </c>
      <c r="R233" s="5" t="inlineStr">
        <is>
          <t>Bhoothnath Returns (2014), where Bachchan plays the title role.</t>
        </is>
      </c>
      <c r="S233" s="5" t="inlineStr">
        <is>
          <t>T-Series Films is the production arm of Super Cassettes Industries, the label Gulshan Kumar founded in 1983 that became the largest music company in India and the owner of the most-viewed channel on YouTube. Its film business is an extension of the music business, which is why its two credits in this filmography are a children's fantasy sequel with a strong song slate and a Hindi dub whose Hindi songs it commissioned separately from the Telugu original. In Bhoothnath Returns Bachchan is the lead and the film is a co-production with Ravi Chopra's B. R. Films; in Radhe Shyam he is heard but not seen. The banner has no Wikipedia article of its own — Bhoothnath Returns links a bare [[T-Series Films]] and Radhe Shyam pipes to the parent company — so this row is written from the parent's article and the two film articles, and is graded Medium.</t>
        </is>
      </c>
      <c r="T233" s="5" t="inlineStr">
        <is>
          <t>SOURCE-812; SOURCE-220; SOURCE-250</t>
        </is>
      </c>
      <c r="U233" s="5" t="inlineStr">
        <is>
          <t>Medium</t>
        </is>
      </c>
    </row>
    <row r="234" ht="244" customHeight="1">
      <c r="A234" s="15" t="inlineStr">
        <is>
          <t>PERSON-233</t>
        </is>
      </c>
      <c r="B234" s="5" t="inlineStr">
        <is>
          <t>Tarachand Barjatya</t>
        </is>
      </c>
      <c r="C234" s="5" t="inlineStr">
        <is>
          <t>Producer</t>
        </is>
      </c>
      <c r="D234" s="17" t="n">
        <v>1914</v>
      </c>
      <c r="E234" s="17" t="n">
        <v>1992</v>
      </c>
      <c r="F234" s="5" t="inlineStr">
        <is>
          <t>1947–1992</t>
        </is>
      </c>
      <c r="G234" s="5" t="inlineStr">
        <is>
          <t>Hindi cinema</t>
        </is>
      </c>
      <c r="H234" s="5" t="inlineStr">
        <is>
          <t>Born on 10 May 1914 at Rajshri Bhawan in Kuchaman City, Jodhpur State, he founded Rajshri Productions and produced Hindi films from the 1960s to the 1980s, building the company into a distribution and production house that outlived him and continues today. He died on 21 September 1992.</t>
        </is>
      </c>
      <c r="I234" s="5" t="inlineStr">
        <is>
          <t>Rajshri was established in 1947 as a distribution concern and moved into production in the early 1960s.</t>
        </is>
      </c>
      <c r="J234" s="5" t="inlineStr">
        <is>
          <t>Dosti (1964); Jeevan Mrityu (1970); Piya Ka Ghar (1972); Saudagar (1973); Geet Gaata Chal (1975); Nadiya Ke Paar (1982)</t>
        </is>
      </c>
      <c r="K234" s="19" t="inlineStr">
        <is>
          <t>Family values, modest domestic settings, marriage and duty — films with no villain in the conventional sense and no violence, made for family audiences and small towns.</t>
        </is>
      </c>
      <c r="L234" s="19" t="inlineStr">
        <is>
          <t>His stated mainstay was family-oriented cinema built on family values, made at low cost with unstarry casts and sold through his own distribution network, a model deliberately opposed to the star-led Bombay film.</t>
        </is>
      </c>
      <c r="M234" s="5" t="inlineStr">
        <is>
          <t>None located for him personally; his productions won National Film Awards and Filmfare Awards.</t>
        </is>
      </c>
      <c r="N234" s="19" t="inlineStr">
        <is>
          <t>The founder of one of the longest-lived family firms in Indian cinema and the architect of a distinct commercial model — the wholesome domestic film — that Rajshri still follows.</t>
        </is>
      </c>
      <c r="O234" s="19" t="inlineStr">
        <is>
          <t>Two films in successive years at the very start of Bachchan's career, and both are Rajshri films rather than star vehicles. In Piya Ka Ghar (1972), Basu Chatterjee's comedy about a newly married couple with nowhere private to live in a crowded Bombay chawl, Bachchan appears only in a cameo. In Saudagar (1973), Sudhendu Roy's film of a gur-maker who marries an older woman for her labour and discards her, he has the lead, and it is one of the least sympathetic parts he ever took. Both precede Zanjeer's release pattern of stardom, and Rajshri never used him again once he became a star — which fits a house whose model did not depend on stars.</t>
        </is>
      </c>
      <c r="P234" s="17" t="n">
        <v>2</v>
      </c>
      <c r="Q234" s="5" t="inlineStr">
        <is>
          <t>FILM-010; FILM-024</t>
        </is>
      </c>
      <c r="R234" s="5" t="inlineStr">
        <is>
          <t>Saudagar (1973), a lead role and a genuinely unusual one.</t>
        </is>
      </c>
      <c r="S234" s="5" t="inlineStr">
        <is>
          <t>Tarachand Barjatya founded Rajshri Productions and made it the most durable family firm in Hindi cinema, producing wholesome, small-budget domestic films through his own distribution network from the 1960s onward — a deliberate alternative to the star system. His two Bachchan credits both come from the pre-stardom window of 1972–73: a cameo in Basu Chatterjee's Piya Ka Ghar and the lead in Saudagar, where Bachchan plays a jaggery-maker who marries a widow for her skill at boiling gur and abandons her for a younger woman once he can afford to. After 1973 Rajshri and Bachchan never worked together again, which is consistent with a house built to avoid star salaries. His article is short, records no awards and does not mention Bachchan; its infobox repeats the birth date in the death field, so dates come from the lead. Rajshri Productions is PERSON-096 in this roster with three films, one more than his own count. The entry is graded High.</t>
        </is>
      </c>
      <c r="T234" s="5" t="inlineStr">
        <is>
          <t>SOURCE-813; SOURCE-010; SOURCE-023</t>
        </is>
      </c>
      <c r="U234" s="5" t="inlineStr">
        <is>
          <t>High</t>
        </is>
      </c>
    </row>
    <row r="235" ht="244" customHeight="1">
      <c r="A235" s="15" t="inlineStr">
        <is>
          <t>PERSON-234</t>
        </is>
      </c>
      <c r="B235" s="5" t="inlineStr">
        <is>
          <t>Tito</t>
        </is>
      </c>
      <c r="C235" s="5" t="inlineStr">
        <is>
          <t>Producer</t>
        </is>
      </c>
      <c r="D235" s="18" t="n"/>
      <c r="E235" s="18" t="n"/>
      <c r="F235" s="5" t="inlineStr">
        <is>
          <t>1970s–1990s</t>
        </is>
      </c>
      <c r="G235" s="5" t="inlineStr">
        <is>
          <t>Hindi and Assamese cinema</t>
        </is>
      </c>
      <c r="H235" s="5" t="inlineStr">
        <is>
          <t>Born Kushaljeet Singh Juneja in Punjab, the son of a liquor supplier to Army canteen stores and Indian Army troops who owned warehouses in Nagaland. With his brother Ramanjit 'Tony' Juneja he began by producing Assamese films in Guwahati, moved to Bombay and worked at Roop Tara Studios, and in the 1970s the brothers launched their own banner, Navjeevan Films.</t>
        </is>
      </c>
      <c r="I235" s="5" t="inlineStr">
        <is>
          <t>Do Anjaane (1976), the brothers' first Hindi production.</t>
        </is>
      </c>
      <c r="J235" s="5" t="inlineStr">
        <is>
          <t>Do Anjaane (1976); Mr. Natwarlal (1979); Ram Balram (1980); Teri Kasam (1982); Insaniyat (1994)</t>
        </is>
      </c>
      <c r="K235" s="19" t="inlineStr">
        <is>
          <t>Star-driven melodrama and action built on Bachchan, and specifically on pairing him with Rekha.</t>
        </is>
      </c>
      <c r="L235" s="19" t="inlineStr">
        <is>
          <t>Producers who backed their own judgement about a star pairing against distributor opinion — DNA records that Mr. Natwarlal was made despite distributor skepticism and became a blockbuster.</t>
        </is>
      </c>
      <c r="M235" s="5" t="inlineStr">
        <is>
          <t>None located.</t>
        </is>
      </c>
      <c r="N235" s="19" t="inlineStr">
        <is>
          <t>The brothers first put Amitabh Bachchan and Rekha together on screen, in Do Anjaane (1976), launching the most commercially potent and most gossiped-about pairing of the period.</t>
        </is>
      </c>
      <c r="O235" s="19" t="inlineStr">
        <is>
          <t>The frozen roster counts two films, Do Anjaane (1976) and Ram Balram (1980), but the real figure is higher. The same producer appears in the Films sheet as 'Tito Juneja' on Insaniyat (1994), and DNA credits the brothers with Mr. Natwarlal (1979), which the workbook attributes to 'Tony Glaad' under the variant banner spelling 'Navjeevan Productions'. On that account four films in this filmography are theirs. Do Anjaane is the significant one: it paired Bachchan with Rekha for the first time, a combination the brothers then used again in Mr. Natwarlal. Their fortunes tracked his — DNA records that they drifted away from films as his popularity waned in the late 1980s.</t>
        </is>
      </c>
      <c r="P235" s="17" t="n">
        <v>2</v>
      </c>
      <c r="Q235" s="5" t="inlineStr">
        <is>
          <t>FILM-045; FILM-072</t>
        </is>
      </c>
      <c r="R235" s="5" t="inlineStr">
        <is>
          <t>Do Anjaane (1976), the first Bachchan–Rekha film.</t>
        </is>
      </c>
      <c r="S235" s="5" t="inlineStr">
        <is>
          <t>Tito is the professional name of Kushaljeet Singh Juneja, who with his brother Ramanjit 'Tony' Juneja ran Navjeevan Films, one of the busiest Bachchan-dependent production outfits of the late 1970s. Sons of a liquor supplier to the Army, the brothers started with Assamese films in Guwahati before moving to Bombay, and their first Hindi production, Do Anjaane (1976), did something no one had done before: it put Amitabh Bachchan and Rekha on screen together. They repeated the pairing in Mr. Natwarlal (1979), made over distributor objections and a blockbuster, and followed with Ram Balram (1980). A long tail of later films failed and the brothers withdrew as Bachchan's box-office power declined. This row records a roster artifact rather than smoothing it: the producer is credited as 'Tito' on two films and 'Tito Juneja' on Insaniyat, so the frozen roster splits one man's filmography and counts two films where the data supports three or four. His brother is PERSON-284 and the banner is PERSON-188. Graded Medium on a single trade feature.</t>
        </is>
      </c>
      <c r="T235" s="5" t="inlineStr">
        <is>
          <t>SOURCE-814; SOURCE-043; SOURCE-072</t>
        </is>
      </c>
      <c r="U235" s="5" t="inlineStr">
        <is>
          <t>Medium</t>
        </is>
      </c>
    </row>
    <row r="236" ht="184" customHeight="1">
      <c r="A236" s="15" t="inlineStr">
        <is>
          <t>PERSON-235</t>
        </is>
      </c>
      <c r="B236" s="5" t="inlineStr">
        <is>
          <t>Utpal Biswas</t>
        </is>
      </c>
      <c r="C236" s="5" t="inlineStr">
        <is>
          <t>Song composer</t>
        </is>
      </c>
      <c r="D236" s="18" t="n"/>
      <c r="E236" s="18" t="n"/>
      <c r="F236" s="5" t="n"/>
      <c r="G236" s="5" t="inlineStr">
        <is>
          <t>Hindi cinema</t>
        </is>
      </c>
      <c r="H236" s="5" t="inlineStr">
        <is>
          <t>A Hindi film composer and the son of the composer Anil Biswas, one of the founding figures of Hindi film music. He worked as half of a composing pair billed in some listings as 'Amar–Utpal'.</t>
        </is>
      </c>
      <c r="I236" s="5" t="inlineStr">
        <is>
          <t>Not established.</t>
        </is>
      </c>
      <c r="J236" s="5" t="inlineStr">
        <is>
          <t>Shahenshah (1988); Main Azaad Hoon (1989)</t>
        </is>
      </c>
      <c r="K236" s="19" t="inlineStr">
        <is>
          <t>Late-1980s Hindi film songs for star vehicles, with Anand Bakshi as lyricist on Shahenshah.</t>
        </is>
      </c>
      <c r="L236" s="19" t="inlineStr">
        <is>
          <t>No source describes his music. Both credits are shared with a partner rather than held alone.</t>
        </is>
      </c>
      <c r="M236" s="5" t="inlineStr">
        <is>
          <t>None located.</t>
        </is>
      </c>
      <c r="N236" s="19" t="inlineStr">
        <is>
          <t>Marginal in his own right; his interest is as the son of Anil Biswas working two generations later on a very different kind of film.</t>
        </is>
      </c>
      <c r="O236" s="19" t="inlineStr">
        <is>
          <t>Two consecutive Tinnu Anand films with Bachchan in the lead. Shahenshah (1988) is the comeback vehicle Bachchan made after his brief and unhappy period in Parliament, with a story credited to his wife Jaya Bachchan and a title song that became one of the most recognisable of his career; Main Azaad Hoon (1989), from a Javed Akhtar script, is its opposite, a bleak film about a man hired to impersonate a fictional saviour invented by a newspaper. No direct contact is documented.</t>
        </is>
      </c>
      <c r="P236" s="17" t="n">
        <v>2</v>
      </c>
      <c r="Q236" s="5" t="inlineStr">
        <is>
          <t>FILM-107; FILM-115</t>
        </is>
      </c>
      <c r="R236" s="5" t="inlineStr">
        <is>
          <t>Shahenshah (1988), much the larger film.</t>
        </is>
      </c>
      <c r="S236" s="5" t="inlineStr">
        <is>
          <t>Utpal Biswas is a composer known almost entirely through two credits, both on Tinnu Anand films starring Bachchan at the end of the 1980s. Search results identify him as the son of Anil Biswas, the pioneering composer of the 1940s and 1950s, but no article, birth date or career account could be found for him. His credits also expose a name inconsistency in the workbook's own data: his partner is 'Amar Haldipur' in the Shahenshah credits and 'Amar Biswas' in the Main Azaad Hoon credits, plainly one person — Amar Haldipur — who has acquired the wrong half of the duo's surname in one film's infobox. The pair are billed in some listings as 'Amar–Utpal', which makes this a likely fourth instance of the flattened-duo artifact the workbook has tracked through BapiTutul, Kedar Bhargav and Rohan Vinayak. The roster is frozen, so both spellings stand and are noted here. The entry is graded Low.</t>
        </is>
      </c>
      <c r="T236" s="5" t="inlineStr">
        <is>
          <t>SOURCE-815; SOURCE-107; SOURCE-115</t>
        </is>
      </c>
      <c r="U236" s="5" t="inlineStr">
        <is>
          <t>Low</t>
        </is>
      </c>
    </row>
    <row r="237" ht="169" customHeight="1">
      <c r="A237" s="15" t="inlineStr">
        <is>
          <t>PERSON-236</t>
        </is>
      </c>
      <c r="B237" s="5" t="inlineStr">
        <is>
          <t>Vaishal Shah</t>
        </is>
      </c>
      <c r="C237" s="5" t="inlineStr">
        <is>
          <t>Producer</t>
        </is>
      </c>
      <c r="D237" s="17" t="n">
        <v>1984</v>
      </c>
      <c r="E237" s="18" t="n"/>
      <c r="F237" s="5" t="inlineStr">
        <is>
          <t>2015–present</t>
        </is>
      </c>
      <c r="G237" s="5" t="inlineStr">
        <is>
          <t>Gujarati, Hindi and Marathi cinema</t>
        </is>
      </c>
      <c r="H237" s="5" t="inlineStr">
        <is>
          <t>Born in Ahmedabad on 10 November 1984, a producer working chiefly in Gujarati cinema, with credits also in Marathi and Hindi. He was the first producer to bring the actors Malhar Thakar, Yash Soni and Mitra Gadhavi together, in Chhello Divas (2015), and reunited them in Shu Thayu? (2018) and 3 Ekka (2023), both among the ten highest-grossing Gujarati films.</t>
        </is>
      </c>
      <c r="I237" s="5" t="inlineStr">
        <is>
          <t>Chhello Divas (2015).</t>
        </is>
      </c>
      <c r="J237" s="5" t="inlineStr">
        <is>
          <t>Chhello Divas (2015); Karsandas Pay &amp; Use (2017); Shu Thayu? (2018); Fakt Mahilao Maate (2022); 3 Ekka (2023); Fakt Purusho Maate (2024); Chaniya Toli (2025)</t>
        </is>
      </c>
      <c r="K237" s="19" t="inlineStr">
        <is>
          <t>Urban Gujarati comedies with a social premise — his stated aim is films that entertain while carrying a social message.</t>
        </is>
      </c>
      <c r="L237" s="19" t="inlineStr">
        <is>
          <t>A producer of the new Gujarati commercial cinema of the 2010s and 2020s, working with a recurring ensemble of young Ahmedabad actors and, latterly, with a Hindi star attached to raise the films' profile.</t>
        </is>
      </c>
      <c r="M237" s="5" t="inlineStr">
        <is>
          <t>None located.</t>
        </is>
      </c>
      <c r="N237" s="19" t="inlineStr">
        <is>
          <t>One of the producers who built the modern Gujarati film industry's commercial revival, and the one who brought Amitabh Bachchan into it.</t>
        </is>
      </c>
      <c r="O237" s="19" t="inlineStr">
        <is>
          <t>Two Gujarati films two years apart, both co-produced with Anand Pandit and both featuring Bachchan in an extended special appearance: Fakt Mahilao Maate (2022), which is Bachchan's Gujarati-language debut, and its counterpart Fakt Purusho Maate (2024). Their association began earlier, on the Hindi film Chehre (2021), which his article records him co-producing with Pandit and which starred Bachchan — a third film the frozen roster does not count for him.</t>
        </is>
      </c>
      <c r="P237" s="17" t="n">
        <v>2</v>
      </c>
      <c r="Q237" s="5" t="inlineStr">
        <is>
          <t>FILM-250; FILM-258</t>
        </is>
      </c>
      <c r="R237" s="5" t="inlineStr">
        <is>
          <t>Fakt Mahilao Maate (2022), Bachchan's first film in Gujarati.</t>
        </is>
      </c>
      <c r="S237" s="5" t="inlineStr">
        <is>
          <t>Vaishal Shah is a Gujarati producer of the industry's commercial revival, best known for Chhello Divas and Shu Thayu? and for assembling the recurring young ensemble those films made stars of. His significance here is specific and real: with Anand Pandit he produced the two films that took Amitabh Bachchan into Gujarati-language cinema in his eighties. Fakt Mahilao Maate (2022) is Bachchan's Gujarati debut — a late-career first the workbook records alongside his Tamil debut in Vettaiyan — and Fakt Purusho Maate (2024) is its companion piece, with Bachchan again in an extended special appearance. The two men had already worked together on the Hindi film Chehre in 2021, which his article documents but the workbook's producer field attributes to Pandit's banner, so his roster count of two understates the relationship. Anand Pandit is PERSON-040 and Anand Pandit Motion Pictures PERSON-125. The entry is graded High.</t>
        </is>
      </c>
      <c r="T237" s="5" t="inlineStr">
        <is>
          <t>SOURCE-816; SOURCE-252; SOURCE-259</t>
        </is>
      </c>
      <c r="U237" s="5" t="inlineStr">
        <is>
          <t>High</t>
        </is>
      </c>
    </row>
    <row r="238" ht="214" customHeight="1">
      <c r="A238" s="15" t="inlineStr">
        <is>
          <t>PERSON-237</t>
        </is>
      </c>
      <c r="B238" s="5" t="inlineStr">
        <is>
          <t>Vanraj Bhatia</t>
        </is>
      </c>
      <c r="C238" s="5" t="inlineStr">
        <is>
          <t>Background-score composer</t>
        </is>
      </c>
      <c r="D238" s="17" t="n">
        <v>1927</v>
      </c>
      <c r="E238" s="17" t="n">
        <v>2021</v>
      </c>
      <c r="F238" s="5" t="inlineStr">
        <is>
          <t>1950s–2010s</t>
        </is>
      </c>
      <c r="G238" s="5" t="inlineStr">
        <is>
          <t>Indian parallel cinema; Western classical music in India</t>
        </is>
      </c>
      <c r="H238" s="5" t="inlineStr">
        <is>
          <t>Born in Bombay on 31 May 1927 and died there on 7 May 2021, a composer best known for his work in Indian New Wave cinema and one of the leading composers of Western classical music in India. He wrote for solo piano, chamber ensembles, voice, large ensemble and opera alongside his film and television scores, and composed extensively for documentary and theatre.</t>
        </is>
      </c>
      <c r="I238" s="5" t="inlineStr">
        <is>
          <t>His film career belongs to the parallel cinema of the 1970s, with Manthan (1976) and Bhumika (1977) among the earliest widely recognised scores.</t>
        </is>
      </c>
      <c r="J238" s="5" t="inlineStr">
        <is>
          <t>Manthan (1976); Bhumika (1977); Tamas (1988); Ajooba (1991); Ghatak: Lethal (1996)</t>
        </is>
      </c>
      <c r="K238" s="19" t="inlineStr">
        <is>
          <t>Scores for socially engaged and historical subjects, particularly the films of Shyam Benegal and Govind Nihalani.</t>
        </is>
      </c>
      <c r="L238" s="19" t="inlineStr">
        <is>
          <t>A conservatory-trained composer who brought Western classical technique to Indian film scoring, writing orchestral underscore as composition rather than as accompaniment — which is why his film credits are so often for background score rather than songs.</t>
        </is>
      </c>
      <c r="M238" s="5" t="inlineStr">
        <is>
          <t>National Film Award for Best Music Direction for the television film Tamas (1988); Sangeet Natak Akademi Award for Creative and Experimental Music (1989); Padma Shri (2012); Lili Boulanger Memorial Fund (1957); BFJA awards for the music of Manthan (1976) and Bhumika (1977); Sur Singar Samsad Award for best classical score in 1986 and 1987; Maharashtra Rajya Puraskar (1990).</t>
        </is>
      </c>
      <c r="N238" s="19" t="inlineStr">
        <is>
          <t>The defining composer of Indian parallel cinema and a rare figure who held a serious concert-music career alongside film work.</t>
        </is>
      </c>
      <c r="O238" s="19" t="inlineStr">
        <is>
          <t>Two films of the 1990s, both commercial rather than art cinema, and in both he writes the background score while other composers write the songs. Ajooba (1991) is Shashi Kapoor's Indo-Soviet superhero fantasy with Bachchan in the lead and songs by Laxmikant–Pyarelal; Ghatak: Lethal (1996) is Rajkumar Santoshi's action film, in which Bachchan appears as himself, with songs by R. D. Burman and Anu Malik. The pairing of India's foremost art-cinema composer with two mainstream star vehicles is incongruous and is the most interesting fact about the collaboration.</t>
        </is>
      </c>
      <c r="P238" s="17" t="n">
        <v>2</v>
      </c>
      <c r="Q238" s="5" t="inlineStr">
        <is>
          <t>FILM-120; FILM-128</t>
        </is>
      </c>
      <c r="R238" s="5" t="inlineStr">
        <is>
          <t>Ajooba (1991), the larger film and the one with Bachchan in the lead.</t>
        </is>
      </c>
      <c r="S238" s="5" t="inlineStr">
        <is>
          <t>Vanraj Bhatia was the composer of Indian parallel cinema — Manthan, Bhumika, Tamas — and simultaneously one of the very few Indians writing Western classical concert music, with a catalogue running to opera, chamber works and piano music. He won the National Film Award for Tamas, the Sangeet Natak Akademi Award and the Padma Shri. His two credits in this filmography are therefore anomalous: both are mainstream commercial films, Ajooba and Ghatak, and in both he writes only the background score while separate composers supply the songs, which is the division his training suits. In Ghatak Bachchan appears as himself rather than as a character. His article does not mention Bachchan and its infobox repeats the birth date in the death field, so dates are taken from the lead. The entry is graded High: the article is thorough on his life and work even though the collaboration itself is undocumented.</t>
        </is>
      </c>
      <c r="T238" s="5" t="inlineStr">
        <is>
          <t>SOURCE-817; SOURCE-120; SOURCE-128</t>
        </is>
      </c>
      <c r="U238" s="5" t="inlineStr">
        <is>
          <t>High</t>
        </is>
      </c>
    </row>
    <row r="239" ht="199" customHeight="1">
      <c r="A239" s="15" t="inlineStr">
        <is>
          <t>PERSON-238</t>
        </is>
      </c>
      <c r="B239" s="5" t="inlineStr">
        <is>
          <t>Viacom18 Motion Pictures</t>
        </is>
      </c>
      <c r="C239" s="5" t="inlineStr">
        <is>
          <t>Production banner; Producer</t>
        </is>
      </c>
      <c r="D239" s="18" t="n"/>
      <c r="E239" s="18" t="n"/>
      <c r="F239" s="5" t="inlineStr">
        <is>
          <t>2009–2024</t>
        </is>
      </c>
      <c r="G239" s="5" t="inlineStr">
        <is>
          <t>Hindi cinema</t>
        </is>
      </c>
      <c r="H239" s="5" t="inlineStr">
        <is>
          <t>An Indian film production and distribution company based in Mumbai, later renamed Viacom18 Studios, a subsidiary of JioStar — the joint venture of Reliance Industries, Viacom18 and Disney India. It was among the first studio-model motion picture businesses in India, covering acquisition, production, syndication, marketing and worldwide distribution of features, digital films, web series and short films, and from 2011 it distributed Paramount Pictures titles in India, Bangladesh and Sri Lanka. Following the Viacom18–Disney Star merger it was folded into Star Studios to form Star Studio18.</t>
        </is>
      </c>
      <c r="I239" s="5" t="inlineStr">
        <is>
          <t>The studio's film operation dates from around 2009.</t>
        </is>
      </c>
      <c r="J239" s="5" t="inlineStr">
        <is>
          <t>A large slate across fifteen years, including Bbuddah... Hoga Terra Baap (2011) and Boss (2013)</t>
        </is>
      </c>
      <c r="K239" s="19" t="inlineStr">
        <is>
          <t>Mainstream star vehicles alongside mid-budget urban films; a broad studio slate rather than an authored one.</t>
        </is>
      </c>
      <c r="L239" s="19" t="inlineStr">
        <is>
          <t>A corporate studio: it acquired and co-financed projects originated by others, and its identity is commercial rather than creative.</t>
        </is>
      </c>
      <c r="M239" s="5" t="inlineStr">
        <is>
          <t>None recorded for the banner in the article.</t>
        </is>
      </c>
      <c r="N239" s="19" t="inlineStr">
        <is>
          <t>One of the first true studio-model companies in Hindi cinema, and an early vehicle for Hollywood distribution partnerships in India.</t>
        </is>
      </c>
      <c r="O239" s="19" t="inlineStr">
        <is>
          <t>Two films two years apart and at opposite ends of his involvement. Bbuddah... Hoga Terra Baap (2011) is built entirely around him — a self-aware vehicle produced by his son Abhishek Bachchan with the studio and ABCL, in which Bachchan plays an ageing gangster and the film trades openly on his own iconography. Boss (2013) is an Akshay Kumar action comedy in which Bachchan is only the off-screen narrator. The studio is a co-producer on the first and a banner on the second.</t>
        </is>
      </c>
      <c r="P239" s="17" t="n">
        <v>2</v>
      </c>
      <c r="Q239" s="5" t="inlineStr">
        <is>
          <t>FILM-205; FILM-217</t>
        </is>
      </c>
      <c r="R239" s="5" t="inlineStr">
        <is>
          <t>Bbuddah... Hoga Terra Baap (2011), a film made as a Bachchan vehicle.</t>
        </is>
      </c>
      <c r="S239" s="5" t="inlineStr">
        <is>
          <t>Viacom18 Motion Pictures, later Viacom18 Studios, was one of the first studio-model film companies in India, running production, acquisition, marketing and worldwide distribution from Mumbai and handling Paramount's Indian releases from 2011. It no longer exists under either name: after Viacom18 merged with Disney Star it was absorbed into Star Studio18. Its two Bachchan credits show the range of a corporate slate — Bbuddah... Hoga Terra Baap, a vehicle produced with Abhishek Bachchan and ABCL that is explicitly about Bachchan's own myth, and Boss, a remake of a Malayalam action comedy where he is heard in voice-over and nothing more. The roster carries the company under its former name, which is what both film wikitexts use; the Boss wikitext pipes the old name to the new article. The article never mentions Bachchan, so the entry is graded Medium and rests on the two film articles for the collaboration itself.</t>
        </is>
      </c>
      <c r="T239" s="5" t="inlineStr">
        <is>
          <t>SOURCE-818; SOURCE-205; SOURCE-217</t>
        </is>
      </c>
      <c r="U239" s="5" t="inlineStr">
        <is>
          <t>Medium</t>
        </is>
      </c>
    </row>
    <row r="240" ht="199" customHeight="1">
      <c r="A240" s="15" t="inlineStr">
        <is>
          <t>PERSON-239</t>
        </is>
      </c>
      <c r="B240" s="5" t="inlineStr">
        <is>
          <t>Vijay Raghav Rao</t>
        </is>
      </c>
      <c r="C240" s="5" t="inlineStr">
        <is>
          <t>Song composer</t>
        </is>
      </c>
      <c r="D240" s="17" t="n">
        <v>1925</v>
      </c>
      <c r="E240" s="17" t="n">
        <v>2011</v>
      </c>
      <c r="F240" s="5" t="inlineStr">
        <is>
          <t>1950s–2000s</t>
        </is>
      </c>
      <c r="G240" s="5" t="inlineStr">
        <is>
          <t>Indian classical music; parallel cinema and documentary</t>
        </is>
      </c>
      <c r="H240" s="5" t="inlineStr">
        <is>
          <t>Born Vijaya Raghava Rao in Chennai on 3 November 1925 and died on 30 November 2011, a flautist, composer, choreographer, musicologist, poet and fiction writer. He taught a generation of flautists, his students including G. S. Sachdev, Ronu Majumdar and Deepak Ram.</t>
        </is>
      </c>
      <c r="I240" s="5" t="inlineStr">
        <is>
          <t>Not established from the sources.</t>
        </is>
      </c>
      <c r="J240" s="5" t="inlineStr">
        <is>
          <t>Bhuvan Shome (1969); Cinema Cinema (1979)</t>
        </is>
      </c>
      <c r="K240" s="19" t="inlineStr">
        <is>
          <t>Music for art cinema and documentary, drawing on Hindustani classical practice rather than film-song convention.</t>
        </is>
      </c>
      <c r="L240" s="19" t="inlineStr">
        <is>
          <t>A classical performer-composer rather than a film-song writer; his film work belongs to the documentary and New Wave tradition, where score serves the image rather than the playback singer.</t>
        </is>
      </c>
      <c r="M240" s="5" t="inlineStr">
        <is>
          <t>Padma Shri (1970); Sangeet Natak Akademi Award in the Creative and Experimental Music category (1982), the academy's highest honour for a performing artist.</t>
        </is>
      </c>
      <c r="N240" s="19" t="inlineStr">
        <is>
          <t>A major figure in twentieth-century Indian classical music and one of the composers who gave the Indian New Wave its sound.</t>
        </is>
      </c>
      <c r="O240" s="19" t="inlineStr">
        <is>
          <t>The two films bracket the whole of Bachchan's early career and neither casts him as a character. Bhuvan Shome (1969) is Mrinal Sen's landmark New Wave film and carries Bachchan's very first screen credit, as its off-screen narrator — he was an unknown, and the voice is the entire performance. Cinema Cinema (1979) is Krishna Shah's compilation film about Indian cinema, in which Bachchan appears as himself, by then the biggest star in the country. Rao scored both, a decade apart, without any documented contact with him.</t>
        </is>
      </c>
      <c r="P240" s="17" t="n">
        <v>2</v>
      </c>
      <c r="Q240" s="5" t="inlineStr">
        <is>
          <t>FILM-001; FILM-066</t>
        </is>
      </c>
      <c r="R240" s="5" t="inlineStr">
        <is>
          <t>Bhuvan Shome (1969), the first credit of Bachchan's career.</t>
        </is>
      </c>
      <c r="S240" s="5" t="inlineStr">
        <is>
          <t>Pandit Vijay Raghav Rao was a flautist, composer, choreographer, musicologist and writer, awarded the Padma Shri in 1970 and the Sangeet Natak Akademi Award in 1982, and a teacher of flautists including Ronu Majumdar and G. S. Sachdev. His place in this filmography is quietly remarkable: he wrote the music for Bhuvan Shome, Mrinal Sen's 1969 film that inaugurated the Indian New Wave and gave an unknown Amitabh Bachchan his first screen credit as narrator, and then for Cinema Cinema ten years later, where Bachchan appears as himself at the height of his fame. Nothing connects the two beyond the composer. His Wikipedia article is short, has no short description and carries only a Personal life section; it mentions neither film nor Bachchan, and its infobox repeats the birth date in the death field, so his dates come from the lead prose. The credits themselves rest on the two film articles. The entry is graded Medium.</t>
        </is>
      </c>
      <c r="T240" s="5" t="inlineStr">
        <is>
          <t>SOURCE-819; SOURCE-003; SOURCE-069</t>
        </is>
      </c>
      <c r="U240" s="5" t="inlineStr">
        <is>
          <t>Medium</t>
        </is>
      </c>
    </row>
    <row r="241" ht="214" customHeight="1">
      <c r="A241" s="15" t="inlineStr">
        <is>
          <t>PERSON-240</t>
        </is>
      </c>
      <c r="B241" s="5" t="inlineStr">
        <is>
          <t>Viju Shah</t>
        </is>
      </c>
      <c r="C241" s="5" t="inlineStr">
        <is>
          <t>Song composer</t>
        </is>
      </c>
      <c r="D241" s="17" t="n">
        <v>1959</v>
      </c>
      <c r="E241" s="18" t="n"/>
      <c r="F241" s="5" t="inlineStr">
        <is>
          <t>1989–present</t>
        </is>
      </c>
      <c r="G241" s="5" t="inlineStr">
        <is>
          <t>Hindi cinema</t>
        </is>
      </c>
      <c r="H241" s="5" t="inlineStr">
        <is>
          <t>Born Vijay Shah on 5 June 1959, the son of Kalyanji Virji Shah of the composing duo Kalyanji–Anandji. He has composed soundtracks for more than 20 Hindi films since 1989, and his article divides his career into an early phase to 1992, a rise to prominence to 1997 and later work from 1998.</t>
        </is>
      </c>
      <c r="I241" s="5" t="inlineStr">
        <is>
          <t>Tridev (1989).</t>
        </is>
      </c>
      <c r="J241" s="5" t="inlineStr">
        <is>
          <t>Tridev (1989); Vishwatma (1992); Mohra (1994); Gupt: The Hidden Truth (1997); Bade Miyan Chote Miyan (1998)</t>
        </is>
      </c>
      <c r="K241" s="19" t="inlineStr">
        <is>
          <t>Synthesiser-led action and thriller soundtracks — the sound of the 1990s Hindi masala film, with heavy electronic textures and dance-floor rhythm.</t>
        </is>
      </c>
      <c r="L241" s="19" t="inlineStr">
        <is>
          <t>The first major Hindi composer to build his sound on synthesisers and sequencing rather than orchestra, giving the action films of the 1990s a distinctly electronic signature.</t>
        </is>
      </c>
      <c r="M241" s="5" t="inlineStr">
        <is>
          <t>Filmfare Award for Best Background Score in 1998 for Gupt: The Hidden Truth.</t>
        </is>
      </c>
      <c r="N241" s="19" t="inlineStr">
        <is>
          <t>Defined the electronic sound of 1990s Hindi commercial cinema, and carried the Kalyanji–Anandji line into a second generation.</t>
        </is>
      </c>
      <c r="O241" s="19" t="inlineStr">
        <is>
          <t>Two films two years apart in Bachchan's least successful decade, and they mark both ends of his ABCL venture. Tere Mere Sapne (1996) was produced by Bachchan's own company, ABCL, with Bachchan himself as narrator — his article notes the ABCL connection explicitly. Bade Miyan Chote Miyan (1998) is the David Dhawan comedy that paired Bachchan with Govinda in double roles and was one of the few commercial successes of his comeback period. His father's duo, Kalyanji–Anandji, had scored a long run of Bachchan films in the 1970s, so this is a second-generation collaboration.</t>
        </is>
      </c>
      <c r="P241" s="17" t="n">
        <v>2</v>
      </c>
      <c r="Q241" s="5" t="inlineStr">
        <is>
          <t>FILM-129; FILM-132</t>
        </is>
      </c>
      <c r="R241" s="5" t="inlineStr">
        <is>
          <t>Bade Miyan Chote Miyan (1998), the hit of the two.</t>
        </is>
      </c>
      <c r="S241" s="5" t="inlineStr">
        <is>
          <t>Viju Shah is the son of Kalyanji Virji Shah and the composer who made the synthesiser the default instrument of 1990s Hindi commercial cinema, from Tridev through Mohra to Gupt, for which he won the Filmfare Award for Best Background Score. His two Bachchan credits fall either side of the actor's lowest commercial ebb: Tere Mere Sapne, produced by Bachchan's own ABCL with Bachchan narrating, and Bade Miyan Chote Miyan, the David Dhawan double-role comedy with Govinda that was one of the successes of his return. The relationship is generational as much as personal — his father's duo, Kalyanji–Anandji, is PERSON-005 in this roster with a long list of 1970s Bachchan films, and ABCL is PERSON-015. His article is detailed on his career and explicitly ties Tere Mere Sapne to Bachchan's company. The entry is graded High.</t>
        </is>
      </c>
      <c r="T241" s="5" t="inlineStr">
        <is>
          <t>SOURCE-820; SOURCE-129; SOURCE-132</t>
        </is>
      </c>
      <c r="U241" s="5" t="inlineStr">
        <is>
          <t>High</t>
        </is>
      </c>
    </row>
    <row r="242" ht="214" customHeight="1">
      <c r="A242" s="15" t="inlineStr">
        <is>
          <t>PERSON-241</t>
        </is>
      </c>
      <c r="B242" s="5" t="inlineStr">
        <is>
          <t>Vipul Amrutlal Shah</t>
        </is>
      </c>
      <c r="C242" s="5" t="inlineStr">
        <is>
          <t>Director; Writer; Producer</t>
        </is>
      </c>
      <c r="D242" s="18" t="n"/>
      <c r="E242" s="18" t="n"/>
      <c r="F242" s="5" t="inlineStr">
        <is>
          <t>1990s–present</t>
        </is>
      </c>
      <c r="G242" s="5" t="inlineStr">
        <is>
          <t>Gujarati theatre; Hindi and Gujarati cinema</t>
        </is>
      </c>
      <c r="H242" s="5" t="inlineStr">
        <is>
          <t>He began in Gujarati theatre, directing and performing in a number of well-received plays, and made his film debut with the Gujarati film Dariya Chhoru in the late 1990s, with J. D. Majethia in the lead. He moved to Hindi cinema in 2002 and by 2010 had directed six Hindi films, four of them starring Akshay Kumar. He later produced and wrote The Kerala Story and is associated with its sequel.</t>
        </is>
      </c>
      <c r="I242" s="5" t="inlineStr">
        <is>
          <t>Dariya Chhoru (1999, Gujarati); Aankhen (2002) in Hindi.</t>
        </is>
      </c>
      <c r="J242" s="5" t="inlineStr">
        <is>
          <t>Aankhen (2002); Waqt: The Race Against Time (2005); Namastey London (2007); London Dreams (2009); Action Replayy (2010); The Kerala Story (2023, as producer and writer)</t>
        </is>
      </c>
      <c r="K242" s="19" t="inlineStr">
        <is>
          <t>High-concept commercial premises — a blind bank heist, a dying father teaching his son to work, an arranged marriage across cultures — played for a mass audience, and in recent years politically charged subject matter.</t>
        </is>
      </c>
      <c r="L242" s="19" t="inlineStr">
        <is>
          <t>A theatre-trained director of tightly plotted commercial films, comfortable with ensemble casts and with sustained single-location tension; his Gujarati stage background shows in dialogue-driven confrontation scenes.</t>
        </is>
      </c>
      <c r="M242" s="5" t="inlineStr">
        <is>
          <t>None located; his article records no awards.</t>
        </is>
      </c>
      <c r="N242" s="19" t="inlineStr">
        <is>
          <t>A dependable commercial director of the 2000s whose later work as a producer has been considerably more controversial than his directing.</t>
        </is>
      </c>
      <c r="O242" s="19" t="inlineStr">
        <is>
          <t>Two films three years apart, and he directed both — the only director in this stretch of the roster with two Bachchan films to his name. Aankhen (2002) casts Bachchan against type as Vijay Singh Rajput, a sacked bank manager who trains three blind men to rob his old branch, one of the few outright antagonist roles of his late career. Waqt: The Race Against Time (2005) casts him as a dying father who drives his idle son out of the house to force him to grow up, opposite Akshay Kumar; Shah produced that one himself. His wife, the actress Shefali Shah, appears in both films.</t>
        </is>
      </c>
      <c r="P242" s="17" t="n">
        <v>2</v>
      </c>
      <c r="Q242" s="5" t="inlineStr">
        <is>
          <t>FILM-145; FILM-167</t>
        </is>
      </c>
      <c r="R242" s="5" t="inlineStr">
        <is>
          <t>Aankhen (2002), for the unusual casting of Bachchan as the villain.</t>
        </is>
      </c>
      <c r="S242" s="5" t="inlineStr">
        <is>
          <t>Vipul Amrutlal Shah came out of Gujarati theatre, made one Gujarati film and then built a decade-long run of Hindi commercial hits, four of them with Akshay Kumar. Both of his Bachchan films are strong, unusual uses of the actor. In Aankhen he is the antagonist — a humiliated bank manager who recruits and trains three blind men to carry out a robbery, a premise that depends entirely on Bachchan's authority being turned to malice. In Waqt: The Race Against Time, which Shah also produced, he is a father concealing a terminal illness who drives his son out of the house to make him self-sufficient, opposite Akshay Kumar. Shefali Shah, his wife, is in both. His article resolves from the roster name to the shorter title 'Vipul Shah' and gives his birth year as 1973 in the short description only, uncorroborated in the body. Since 2023 he has been better known as producer and writer of The Kerala Story. The entry is graded High.</t>
        </is>
      </c>
      <c r="T242" s="5" t="inlineStr">
        <is>
          <t>SOURCE-821; SOURCE-145; SOURCE-167</t>
        </is>
      </c>
      <c r="U242" s="5" t="inlineStr">
        <is>
          <t>High</t>
        </is>
      </c>
    </row>
    <row r="243" ht="184" customHeight="1">
      <c r="A243" s="15" t="inlineStr">
        <is>
          <t>PERSON-242</t>
        </is>
      </c>
      <c r="B243" s="5" t="inlineStr">
        <is>
          <t>Vishal Bhardwaj</t>
        </is>
      </c>
      <c r="C243" s="5" t="inlineStr">
        <is>
          <t>Song composer</t>
        </is>
      </c>
      <c r="D243" s="17" t="n">
        <v>1965</v>
      </c>
      <c r="E243" s="18" t="n"/>
      <c r="F243" s="5" t="inlineStr">
        <is>
          <t>1995–present</t>
        </is>
      </c>
      <c r="G243" s="5" t="inlineStr">
        <is>
          <t>Hindi cinema</t>
        </is>
      </c>
      <c r="H243" s="5" t="inlineStr">
        <is>
          <t>Born on 4 August 1965 in Chandpur, Uttar Pradesh, a filmmaker, music composer and playback singer and the recipient of nine National Film Awards and a Filmfare Award. He debuted as a composer on the children's film Abhay (1995), gained recognition with Gulzar's Maachis (1996) and won the Filmfare R. D. Burman Award for New Music Talent, then composed for Satya (1998) and Godmother (1999). He turned director with Makdee (2002). He is married to the singer Rekha Bhardwaj and calls the writer-lyricist Gulzar, his most frequent collaborator, his father.</t>
        </is>
      </c>
      <c r="I243" s="5" t="inlineStr">
        <is>
          <t>Abhay (1995) as composer; Makdee (2002) as director.</t>
        </is>
      </c>
      <c r="J243" s="5" t="inlineStr">
        <is>
          <t>Maachis (1996); Satya (1998); Godmother (1999); Maqbool (2003); Omkara (2006); Ishqiya (2010); Haider (2014); Talvar (2015)</t>
        </is>
      </c>
      <c r="K243" s="19" t="inlineStr">
        <is>
          <t>Shakespeare transposed to Indian violence — Macbeth into the Mumbai underworld, Othello into Uttar Pradesh politics, Hamlet into Kashmir — alongside adaptations of Ruskin Bond and films drawn from real crimes.</t>
        </is>
      </c>
      <c r="L243" s="19" t="inlineStr">
        <is>
          <t>Morally grey characters and adapted literary structure, with music he writes himself; as a composer for other directors his songs tend to be folk-inflected and sparely arranged rather than orchestral.</t>
        </is>
      </c>
      <c r="M243" s="5" t="inlineStr">
        <is>
          <t>National Film Award for Best Music Direction for Godmother, for Ishqiya and, at the 62nd National Film Awards, for Haider, where he also won Best Screenplay; National Film Award for Best Children's Film for The Blue Umbrella and a Special Jury Award for Omkara; Filmfare R. D. Burman Award for New Music Talent for Maachis; Filmfare nominations for Best Director and Best Music Director for Kaminey.</t>
        </is>
      </c>
      <c r="N243" s="19" t="inlineStr">
        <is>
          <t>The most significant literary adapter in modern Hindi cinema and one of very few figures of the first rank in both directing and film composition.</t>
        </is>
      </c>
      <c r="O243" s="19" t="inlineStr">
        <is>
          <t>Two films in successive years, and in both he is only the composer — he has never directed Bachchan. Ramji Londonwaley (2005) is a comedy about an Indian cook stranded in London in which Bachchan appears as himself. Nishabd (2007) is Ram Gopal Varma's film of a 60-year-old man's infatuation with his daughter's eighteen-year-old friend, the most transgressive role of Bachchan's late career and one of only two films in the last fifty to generate a Romances row. The songs are Bhardwaj's; the film is Varma's.</t>
        </is>
      </c>
      <c r="P243" s="17" t="n">
        <v>2</v>
      </c>
      <c r="Q243" s="5" t="inlineStr">
        <is>
          <t>FILM-173; FILM-184</t>
        </is>
      </c>
      <c r="R243" s="5" t="inlineStr">
        <is>
          <t>Nishabd (2007), much the more substantial film and a central Bachchan performance.</t>
        </is>
      </c>
      <c r="S243" s="5" t="inlineStr">
        <is>
          <t>Vishal Bhardwaj is the director of Maqbool, Omkara and Haider — the three Shakespeare adaptations that are the most ambitious literary project in modern Hindi cinema — and a composer decorated with National Film Awards in his own right, having begun in music before he ever directed. He appears in this roster only in the smaller capacity: he wrote the songs for Ramji Londonwaley, in which Bachchan plays himself, and for Nishabd, Ram Gopal Varma's study of an ageing man's obsession with a teenage girl, which is one of the very few late Bachchan films with a genuine romantic thread and carries two Romances rows in this workbook. He has never directed Bachchan, and his article does not mention him. The entry is graded High for the biography and is explicit that the collaboration is peripheral to the work he is known for.</t>
        </is>
      </c>
      <c r="T243" s="5" t="inlineStr">
        <is>
          <t>SOURCE-822; SOURCE-174; SOURCE-183</t>
        </is>
      </c>
      <c r="U243" s="5" t="inlineStr">
        <is>
          <t>High</t>
        </is>
      </c>
    </row>
    <row r="244" ht="184" customHeight="1">
      <c r="A244" s="15" t="inlineStr">
        <is>
          <t>PERSON-243</t>
        </is>
      </c>
      <c r="B244" s="5" t="inlineStr">
        <is>
          <t>White Feather Films</t>
        </is>
      </c>
      <c r="C244" s="5" t="inlineStr">
        <is>
          <t>Production banner</t>
        </is>
      </c>
      <c r="D244" s="18" t="n"/>
      <c r="E244" s="18" t="n"/>
      <c r="F244" s="5" t="inlineStr">
        <is>
          <t>2002–present</t>
        </is>
      </c>
      <c r="G244" s="5" t="inlineStr">
        <is>
          <t>Hindi cinema</t>
        </is>
      </c>
      <c r="H244" s="5" t="inlineStr">
        <is>
          <t>The production banner founded by the writer-director-producer Sanjay Gupta, which has produced more than ten films. It has worked in partnership with Pritish Nandy's Essel Vision since Kaante (2002), and has announced multi-film deals with Essel Vision and a tie-up with Eros.</t>
        </is>
      </c>
      <c r="I244" s="5" t="inlineStr">
        <is>
          <t>Kaante (2002).</t>
        </is>
      </c>
      <c r="J244" s="5" t="inlineStr">
        <is>
          <t>Kaante (2002); Shootout at Lokhandwala (2007); Shootout at Wadala (2013); The Miranda Brothers (2024)</t>
        </is>
      </c>
      <c r="K244" s="19" t="inlineStr">
        <is>
          <t>Mumbai crime — heists, encounter cops, gangsters — shot in a hard, stylised, heavily graded manner borrowed from American and Korean genre cinema.</t>
        </is>
      </c>
      <c r="L244" s="19" t="inlineStr">
        <is>
          <t>The house style is Sanjay Gupta's: ensemble crime films with saturated colour, slow motion and a large male cast, frequently adapted or borrowed from foreign originals.</t>
        </is>
      </c>
      <c r="M244" s="5" t="inlineStr">
        <is>
          <t>The Shootout at Lokhandwala article records an AXN Action Award for Best Action Film credited to White Feather Films.</t>
        </is>
      </c>
      <c r="N244" s="19" t="inlineStr">
        <is>
          <t>A significant independent crime-film house of the 2000s, and the banner behind the Shootout franchise.</t>
        </is>
      </c>
      <c r="O244" s="19" t="inlineStr">
        <is>
          <t>Two films five years apart, both crime pictures and both with Bachchan in an ensemble. Kaante (2002) is a heist film shot in Los Angeles with six male leads, Bachchan among them as Major, in which he is one of an ensemble rather than the centre. Shootout at Lokhandwala (2007), directed by Apoorva Lakhia, gives him the supporting role of Advocate Dhingra, the lawyer framing the police encounter. Banner and founder are the same collaboration counted twice: Sanjay Gupta is PERSON-217 with the identical two films.</t>
        </is>
      </c>
      <c r="P244" s="17" t="n">
        <v>2</v>
      </c>
      <c r="Q244" s="5" t="inlineStr">
        <is>
          <t>FILM-148; FILM-186</t>
        </is>
      </c>
      <c r="R244" s="5" t="inlineStr">
        <is>
          <t>Kaante (2002), the larger role and the banner's first film.</t>
        </is>
      </c>
      <c r="S244" s="5" t="inlineStr">
        <is>
          <t>White Feather Films is Sanjay Gupta's production company, founded around Kaante in 2002 and since responsible for the Shootout films and a continuing line of Mumbai crime pictures. Its two Bachchan credits are both ensemble crime films in which he is one figure among several: Kaante, the Los Angeles-shot heist with six male leads, and Shootout at Lokhandwala, where he plays the defence lawyer rather than a policeman or a gangster. The banner has no Wikipedia article and pipes to its founder, the pattern identified in batch 4, so this row is built from trade coverage, the company's corporate announcements and the two film articles. Because Gupta himself is PERSON-217 with exactly the same two films, this is the fifth banner-equals-producer pair the workbook has recorded, after BMB/K. C. Bokadia, DMS/Keshu Ramsay, Good Co./Vikas Bahl and Prakash Jha/Prakash Jha Productions; the two rows should be read together and not as independent collaborations. Graded Low.</t>
        </is>
      </c>
      <c r="T244" s="5" t="inlineStr">
        <is>
          <t>SOURCE-823; SOURCE-147; SOURCE-185</t>
        </is>
      </c>
      <c r="U244" s="5" t="inlineStr">
        <is>
          <t>Low</t>
        </is>
      </c>
    </row>
    <row r="245" ht="244" customHeight="1">
      <c r="A245" s="15" t="inlineStr">
        <is>
          <t>PERSON-244</t>
        </is>
      </c>
      <c r="B245" s="5" t="inlineStr">
        <is>
          <t>Yash-Vinay</t>
        </is>
      </c>
      <c r="C245" s="5" t="inlineStr">
        <is>
          <t>Writer (screenplay)</t>
        </is>
      </c>
      <c r="D245" s="18" t="n"/>
      <c r="E245" s="18" t="n"/>
      <c r="F245" s="5" t="n"/>
      <c r="G245" s="5" t="inlineStr">
        <is>
          <t>Hindi cinema</t>
        </is>
      </c>
      <c r="H245" s="5" t="inlineStr">
        <is>
          <t>A screenwriting duo. IMDbPro splits the Kaante credit into two individuals, Yash Keswani and Vinay, but nothing else about either man has been located — no birth dates, no interviews, no other credits.</t>
        </is>
      </c>
      <c r="I245" s="5" t="inlineStr">
        <is>
          <t>Kaante (2002) is the earliest credit located.</t>
        </is>
      </c>
      <c r="J245" s="5" t="inlineStr">
        <is>
          <t>Kaante (2002); Viruddh (2005)</t>
        </is>
      </c>
      <c r="K245" s="19" t="inlineStr">
        <is>
          <t>Both credits are films about men bound by a code — a heist crew held together and then broken by suspicion, and a father who takes the law into his own hands after his son is murdered.</t>
        </is>
      </c>
      <c r="L245" s="19" t="inlineStr">
        <is>
          <t>No source describes their writing. In both films they share the credit with the director, so the shape of each script is at least as much his.</t>
        </is>
      </c>
      <c r="M245" s="5" t="inlineStr">
        <is>
          <t>None located.</t>
        </is>
      </c>
      <c r="N245" s="19" t="inlineStr">
        <is>
          <t>Marginal; they are of interest as an example of the anonymous working screenwriter in 2000s Hindi cinema.</t>
        </is>
      </c>
      <c r="O245" s="19" t="inlineStr">
        <is>
          <t>Two films three years apart with Bachchan central to both, and they are linked by the same people. On Kaante (2002) the duo share the screenplay with the director Sanjay Gupta; Bachchan is one of six ensemble leads, and Mahesh Manjrekar acts in the film. On Viruddh (2005) they share the writing with Mahesh Manjrekar, who directs, and Sanjay Pawar; the film was produced by Bachchan's own ABCL and gives him one of his strongest late leads, a mild Maharashtrian pensioner who turns on the men who killed his son. The pairing of the two films is therefore not a coincidence — Manjrekar moved from the cast of the first to the direction of the second, and took these writers with him.</t>
        </is>
      </c>
      <c r="P245" s="17" t="n">
        <v>2</v>
      </c>
      <c r="Q245" s="5" t="inlineStr">
        <is>
          <t>FILM-148; FILM-172</t>
        </is>
      </c>
      <c r="R245" s="5" t="inlineStr">
        <is>
          <t>Viruddh (2005), where Bachchan carries the film and it was made by his own company.</t>
        </is>
      </c>
      <c r="S245" s="5" t="inlineStr">
        <is>
          <t>Yash-Vinay are a screenwriting duo with two credits in this filmography and almost no documentary trace beyond them. They co-wrote Kaante with Sanjay Gupta and then Viruddh with Mahesh Manjrekar — a connection with a clear line through it, since Manjrekar acted in Kaante before directing Viruddh. Both films matter to Bachchan: the first is the Los Angeles heist ensemble, the second an ABCL production that gave him one of the best-reviewed late performances of the decade, a retired man pushed into vigilantism. IMDbPro's split of the Kaante credit into 'Yash Keswani' and 'Vinay' is the only evidence of the members' individual identities and is uncorroborated. The hyphenated roster name is worth noting against the workbook's running list of flattened duos — BapiTutul, Kedar Bhargav, Rohan Vinayak — because here the separator survived and the team is correctly recorded as a team. Graded Low.</t>
        </is>
      </c>
      <c r="T245" s="5" t="inlineStr">
        <is>
          <t>SOURCE-824; SOURCE-147; SOURCE-170</t>
        </is>
      </c>
      <c r="U245" s="5" t="inlineStr">
        <is>
          <t>Low</t>
        </is>
      </c>
    </row>
    <row r="246" ht="199" customHeight="1">
      <c r="A246" s="15" t="inlineStr">
        <is>
          <t>PERSON-245</t>
        </is>
      </c>
      <c r="B246" s="5" t="inlineStr">
        <is>
          <t>Aniruddha Roy Chowdhury</t>
        </is>
      </c>
      <c r="C246" s="5" t="inlineStr">
        <is>
          <t>Director; Writer</t>
        </is>
      </c>
      <c r="D246" s="17" t="n">
        <v>1964</v>
      </c>
      <c r="E246" s="18" t="n"/>
      <c r="F246" s="5" t="n"/>
      <c r="G246" s="5" t="inlineStr">
        <is>
          <t>Bengali and Hindi cinema</t>
        </is>
      </c>
      <c r="H246" s="5" t="inlineStr">
        <is>
          <t>Born in Kolkata on 31 July 1964, a director and producer of Bengali and Hindi films who came to national attention with the Hindi film Pink. His article credits him with three national awards, the Aravindan Puraskaram, an IIFA award, two Zee Cine Awards, two ETC Bollywood Business Awards, a Stardust Award and best director at the Jagran Film Festival.</t>
        </is>
      </c>
      <c r="I246" s="5" t="inlineStr">
        <is>
          <t>Anuranan (2006) in Bengali; Pink (2016) in Hindi.</t>
        </is>
      </c>
      <c r="J246" s="5" t="inlineStr">
        <is>
          <t>Anuranan (2006); Antaheen (2008); Buno Haansh (2014); Pink (2016); Lost (2023)</t>
        </is>
      </c>
      <c r="K246" s="19" t="inlineStr">
        <is>
          <t>Urban Bengali and Delhi milieux, women under social pressure, and the gap between respectability and conduct.</t>
        </is>
      </c>
      <c r="L246" s="19" t="inlineStr">
        <is>
          <t>A restrained realist who works in muted colour and long conversational scenes, and who builds films around a moral argument made in dialogue rather than through incident.</t>
        </is>
      </c>
      <c r="M246" s="5" t="inlineStr">
        <is>
          <t>The article states he received National Film Awards for Pink and for Antaheen (2008), the latter in the Best Film category, and lists an IIFA award, two Zee Cine Awards and a Jagran Film Festival best director award among others.</t>
        </is>
      </c>
      <c r="N246" s="19" t="inlineStr">
        <is>
          <t>Pink was among the most widely discussed Hindi films of its decade for its treatment of consent, and it reached a mass audience with an argument that had previously been confined to art cinema.</t>
        </is>
      </c>
      <c r="O246" s="19" t="inlineStr">
        <is>
          <t>One film, and it is one of the two or three most important of Bachchan's late career. In Pink (2016) he plays Deepak Sehgal, a retired lawyer with bipolar disorder who comes out of seclusion to defend three young women accused after a violent assault, and the film's argument — that 'no' is a complete sentence — is delivered through his cross-examinations. The film gave Bachchan the most quoted dialogue of his old age, written by Ritesh Shah (PERSON-108), whose dialogue awards for it are for lines written for Bachchan.</t>
        </is>
      </c>
      <c r="P246" s="17" t="n">
        <v>1</v>
      </c>
      <c r="Q246" s="5" t="inlineStr">
        <is>
          <t>FILM-229</t>
        </is>
      </c>
      <c r="R246" s="5" t="inlineStr">
        <is>
          <t>Pink (2016), his only film with Bachchan.</t>
        </is>
      </c>
      <c r="S246" s="5" t="inlineStr">
        <is>
          <t>Aniruddha Roy Chowdhury is a Bengali director who made his reputation with Anuranan and Antaheen before crossing into Hindi cinema with Pink in 2016 — a film that put a courtroom argument about consent in front of a mass audience and became one of the defining Hindi releases of the decade. Bachchan's Deepak Sehgal, the reclusive lawyer who takes the case, is the vehicle for that argument, and the performance is among his most admired late roles. The film sits inside a cluster this workbook has already mapped: Rising Sun Films, Shoojit Sircar and Ronnie Lahiri produced it, and Ritesh Shah's award-winning dialogue was written for Bachchan. His article's awards section is unsourced prose with one visibly truncated sentence, so its award claims are reported as the article's own rather than verified, and it never mentions Bachchan by name. The entry is graded Medium.</t>
        </is>
      </c>
      <c r="T246" s="5" t="inlineStr">
        <is>
          <t>SOURCE-825; SOURCE-228</t>
        </is>
      </c>
      <c r="U246" s="5" t="inlineStr">
        <is>
          <t>Medium</t>
        </is>
      </c>
    </row>
    <row r="247" ht="139" customHeight="1">
      <c r="A247" s="15" t="inlineStr">
        <is>
          <t>PERSON-246</t>
        </is>
      </c>
      <c r="B247" s="5" t="inlineStr">
        <is>
          <t>Anthony D'Souza</t>
        </is>
      </c>
      <c r="C247" s="5" t="inlineStr">
        <is>
          <t>Director</t>
        </is>
      </c>
      <c r="D247" s="18" t="n"/>
      <c r="E247" s="18" t="n"/>
      <c r="F247" s="5" t="n"/>
      <c r="G247" s="5" t="inlineStr">
        <is>
          <t>Hindi cinema; advertising</t>
        </is>
      </c>
      <c r="H247" s="5" t="inlineStr">
        <is>
          <t>Also credited as Tony D'Souza, an Indian writer, director and producer who came to features from advertising, having shot more than a hundred music videos and more than a hundred commercials.</t>
        </is>
      </c>
      <c r="I247" s="5" t="inlineStr">
        <is>
          <t>Blue (2009), reported at the time as the most expensive Indian film yet made and notable for its underwater stunt work.</t>
        </is>
      </c>
      <c r="J247" s="5" t="inlineStr">
        <is>
          <t>Blue (2009); Boss (2013); Azhar (2016)</t>
        </is>
      </c>
      <c r="K247" s="19" t="inlineStr">
        <is>
          <t>Large-scale action spectacle and star vehicles, latterly sports biography.</t>
        </is>
      </c>
      <c r="L247" s="19" t="inlineStr">
        <is>
          <t>A commercials director's approach to features — heavy on set pieces, stunt sequences and surface — with Akshay Kumar as his recurring lead.</t>
        </is>
      </c>
      <c r="M247" s="5" t="inlineStr">
        <is>
          <t>None located.</t>
        </is>
      </c>
      <c r="N247" s="19" t="inlineStr">
        <is>
          <t>Minor; Blue is remembered chiefly for its budget and its underwater photography.</t>
        </is>
      </c>
      <c r="O247" s="19" t="inlineStr">
        <is>
          <t>One film, and the connection is slight. Boss (2013) is an Akshay Kumar action comedy remade from the Malayalam Pokkiri Raja, in which Bachchan does not appear on screen at all — he is the off-screen narrator, lending his voice to introduce the film. There is no evidence the two men met on it.</t>
        </is>
      </c>
      <c r="P247" s="17" t="n">
        <v>1</v>
      </c>
      <c r="Q247" s="5" t="inlineStr">
        <is>
          <t>FILM-217</t>
        </is>
      </c>
      <c r="R247" s="5" t="inlineStr">
        <is>
          <t>Boss (2013), his only film in this filmography.</t>
        </is>
      </c>
      <c r="S247" s="5" t="inlineStr">
        <is>
          <t>Anthony D'Souza came out of advertising, where he shot hundreds of commercials and music videos, and made his feature debut with Blue in 2009, a film whose budget and underwater sequences drew more attention than its reception. He directed Akshay Kumar again in Boss (2013), a remake of the Malayalam Pokkiri Raja, and then the cricket biography Azhar (2016). Boss is his only entry in this filmography and it uses Bachchan purely as a narrating voice, which makes this one of the most nominal collaborations in the roster — the kind of credit that admits a director to a two-film threshold list without any working relationship behind it. He has no Wikipedia article: the pinned title returned an error page and a bare fetch was not attempted, since the name is shared with several unrelated public figures. Graded Low on a search summary and the film's own article.</t>
        </is>
      </c>
      <c r="T247" s="5" t="inlineStr">
        <is>
          <t>SOURCE-826; SOURCE-217</t>
        </is>
      </c>
      <c r="U247" s="5" t="inlineStr">
        <is>
          <t>Low</t>
        </is>
      </c>
    </row>
    <row r="248" ht="124" customHeight="1">
      <c r="A248" s="15" t="inlineStr">
        <is>
          <t>PERSON-247</t>
        </is>
      </c>
      <c r="B248" s="5" t="inlineStr">
        <is>
          <t>Anubhav Sinha</t>
        </is>
      </c>
      <c r="C248" s="5" t="inlineStr">
        <is>
          <t>Director; Writer</t>
        </is>
      </c>
      <c r="D248" s="17" t="n">
        <v>1965</v>
      </c>
      <c r="E248" s="18" t="n"/>
      <c r="F248" s="5" t="inlineStr">
        <is>
          <t>1993–present</t>
        </is>
      </c>
      <c r="G248" s="5" t="inlineStr">
        <is>
          <t>Hindi cinema</t>
        </is>
      </c>
      <c r="H248" s="5" t="inlineStr">
        <is>
          <t>Born in Allahabad on 22 June 1965, a director, producer and writer in Hindi cinema active since 1993. He worked first in television and then in commercial features, and from 2018 turned to a sustained run of socio-political films.</t>
        </is>
      </c>
      <c r="I248" s="5" t="inlineStr">
        <is>
          <t>Tum Bin (2001).</t>
        </is>
      </c>
      <c r="J248" s="5" t="inlineStr">
        <is>
          <t>Tum Bin (2001); Dus (2005); Ra.One (2011); Mulk (2018); Article 15 (2019); Thappad (2020); Anek (2022); Bheed (2023); IC 814: The Kandahar Hijack (2024)</t>
        </is>
      </c>
      <c r="K248" s="19" t="inlineStr">
        <is>
          <t>Since 2018, communal prejudice, caste, domestic violence, the north-east and the migrant crisis — issue films built on a single injustice examined at length. Before that, mainstream romance and action.</t>
        </is>
      </c>
      <c r="L248" s="19" t="inlineStr">
        <is>
          <t>Two distinct careers: a commercial director of the 2000s who became, in his fifties, the most consistently political mainstream filmmaker of his generation.</t>
        </is>
      </c>
      <c r="M248" s="5" t="inlineStr">
        <is>
          <t>His awards table lists an AACTA nomination for Best Asian Film for Thappad and IIFA nominations for Article 15 in Best Film, Best Director, Best Story and Best Screenplay; every Result cell in the table is blank, so no win is asserted.</t>
        </is>
      </c>
      <c r="N248" s="19" t="inlineStr">
        <is>
          <t>The leading figure in the return of the issue-driven film to mainstream Hindi cinema after 2018.</t>
        </is>
      </c>
      <c r="O248" s="19" t="inlineStr">
        <is>
          <t>One film, and it belongs to his commercial phase. Ra.One (2011) is the Shah Rukh Khan science-fiction spectacle produced by Red Chillies, in which Bachchan does not appear — he narrates the opening. The collaboration is a voice credit on a film whose subject has nothing to do with the work Sinha is now known for.</t>
        </is>
      </c>
      <c r="P248" s="17" t="n">
        <v>1</v>
      </c>
      <c r="Q248" s="5" t="inlineStr">
        <is>
          <t>FILM-207</t>
        </is>
      </c>
      <c r="R248" s="5" t="inlineStr">
        <is>
          <t>Ra.One (2011), his only film in this filmography.</t>
        </is>
      </c>
      <c r="S248" s="5" t="inlineStr">
        <is>
          <t>Anubhav Sinha has had two careers. The first, from Tum Bin in 2001 through Dus to Ra.One in 2011, was mainstream and commercial; the second, beginning with Mulk in 2018 and running through Article 15, Thappad, Anek and Bheed, has made him the most reliably political director working in Hindi cinema. His single entry in this filmography comes from the first: Ra.One, the Shah Rukh Khan superhero film, on which Bachchan is only the opening narrator and never appears. His article does not mention Bachchan, and every Result cell in its awards table is blank, so nothing is read off it. The entry is graded Medium — the biography is well documented, but the collaboration behind it is a voice-over.</t>
        </is>
      </c>
      <c r="T248" s="5" t="inlineStr">
        <is>
          <t>SOURCE-827; SOURCE-207</t>
        </is>
      </c>
      <c r="U248" s="5" t="inlineStr">
        <is>
          <t>Medium</t>
        </is>
      </c>
    </row>
    <row r="249" ht="124" customHeight="1">
      <c r="A249" s="15" t="inlineStr">
        <is>
          <t>PERSON-248</t>
        </is>
      </c>
      <c r="B249" s="5" t="inlineStr">
        <is>
          <t>Arabind Sen</t>
        </is>
      </c>
      <c r="C249" s="5" t="inlineStr">
        <is>
          <t>Director; Producer</t>
        </is>
      </c>
      <c r="D249" s="18" t="n"/>
      <c r="E249" s="18" t="n"/>
      <c r="F249" s="5" t="n"/>
      <c r="G249" s="5" t="inlineStr">
        <is>
          <t>Hindi cinema</t>
        </is>
      </c>
      <c r="H249" s="5" t="inlineStr">
        <is>
          <t>A Hindi film director and producer whose credits, indexed variously under Arabind Sen and Aravind Sen, run from the early 1950s to the mid-1980s. Nothing of his life, training or origins has been located.</t>
        </is>
      </c>
      <c r="I249" s="5" t="inlineStr">
        <is>
          <t>Not established; database listings show directing credits from the early 1950s, including Jaal Saz (1959).</t>
        </is>
      </c>
      <c r="J249" s="5" t="inlineStr">
        <is>
          <t>Jaal Saz (1959); Jaal Saaz (1969); Kasauti (1974); Nasihat (1986)</t>
        </is>
      </c>
      <c r="K249" s="19" t="inlineStr">
        <is>
          <t>Melodrama and crime-tinged romance of the kind common to the period; too little is documented to characterise the body of work.</t>
        </is>
      </c>
      <c r="L249" s="19" t="inlineStr">
        <is>
          <t>No source describes his direction.</t>
        </is>
      </c>
      <c r="M249" s="5" t="inlineStr">
        <is>
          <t>None located.</t>
        </is>
      </c>
      <c r="N249" s="19" t="inlineStr">
        <is>
          <t>Marginal in the record, though a career spanning three decades implies steady professional work that has simply gone undocumented.</t>
        </is>
      </c>
      <c r="O249" s="19" t="inlineStr">
        <is>
          <t>One film, which he both directed and produced. Kasauti (1974) casts Bachchan as Amit Sharma opposite Hema Malini, with Pran, in the crowded year immediately after Zanjeer when he was making several films at once and his persona was still being fixed. There is no record of any further contact.</t>
        </is>
      </c>
      <c r="P249" s="17" t="n">
        <v>1</v>
      </c>
      <c r="Q249" s="5" t="inlineStr">
        <is>
          <t>FILM-029</t>
        </is>
      </c>
      <c r="R249" s="5" t="inlineStr">
        <is>
          <t>Kasauti (1974), his only film with Bachchan.</t>
        </is>
      </c>
      <c r="S249" s="5" t="inlineStr">
        <is>
          <t>Arabind Sen directed and produced Kasauti (1974), in which Amitabh Bachchan starred with Hema Malini and Pran, and that single credit is almost the whole of what this workbook can establish about him. Database listings place him as a working director from the early 1950s to 1986, with Jaal Saz, Jaal Saaz and Nasihat among his films, and record his name under two spellings that disagree with each other; the workbook keeps the one used by the Kasauti article. He has no Wikipedia article, no located birth or death date and no biographical account of any kind. Kasauti belongs to the year after Zanjeer, when Bachchan was working at extraordinary volume and taking whatever came, which is context for how a director otherwise absent from the record came to make a film with him. Graded Unknown for the person and Low for the credit.</t>
        </is>
      </c>
      <c r="T249" s="5" t="inlineStr">
        <is>
          <t>SOURCE-828; SOURCE-027</t>
        </is>
      </c>
      <c r="U249" s="5" t="inlineStr">
        <is>
          <t>Low</t>
        </is>
      </c>
    </row>
    <row r="250" ht="214" customHeight="1">
      <c r="A250" s="15" t="inlineStr">
        <is>
          <t>PERSON-249</t>
        </is>
      </c>
      <c r="B250" s="5" t="inlineStr">
        <is>
          <t>Ashok Gupta</t>
        </is>
      </c>
      <c r="C250" s="5" t="inlineStr">
        <is>
          <t>Director</t>
        </is>
      </c>
      <c r="D250" s="18" t="n"/>
      <c r="E250" s="18" t="n"/>
      <c r="F250" s="5" t="n"/>
      <c r="G250" s="5" t="inlineStr">
        <is>
          <t>Hindi cinema</t>
        </is>
      </c>
      <c r="H250" s="5" t="inlineStr">
        <is>
          <t>Nothing has been established about him — no birth date, no training, no other credit. He exists in the record solely as the man who finished Yaar Meri Zindagi.</t>
        </is>
      </c>
      <c r="I250" s="5" t="inlineStr">
        <is>
          <t>Not established.</t>
        </is>
      </c>
      <c r="J250" s="5" t="inlineStr">
        <is>
          <t>Yaar Meri Zindagi (completed 1999, released 2008)</t>
        </is>
      </c>
      <c r="K250" s="19" t="inlineStr">
        <is>
          <t>Not determinable from a single credit.</t>
        </is>
      </c>
      <c r="L250" s="19" t="inlineStr">
        <is>
          <t>No source describes his direction.</t>
        </is>
      </c>
      <c r="M250" s="5" t="inlineStr">
        <is>
          <t>None located.</t>
        </is>
      </c>
      <c r="N250" s="19" t="inlineStr">
        <is>
          <t>Negligible in himself, but the film he completed is a genuine curiosity: a production begun in 1976 and released in 2008.</t>
        </is>
      </c>
      <c r="O250" s="19" t="inlineStr">
        <is>
          <t>One film, and he did not begin it. Yaar Meri Zindagi started shooting in 1976 under the director Mukul Dutt, who left in 1984 after what the film's article calls numerous problems and creative differences. Ashok Gupta took over in 1998 and finished it within a year, then struggled to get it released; it finally opened on 22 April 2008 with about 20 prints in Mumbai and Maharashtra. Bachchan plays Dr Ajay Singh opposite Shatrughan Sinha, and the footage of him is from a period more than thirty years before release. The score is by R. D. Burman, who died in 1994.</t>
        </is>
      </c>
      <c r="P250" s="17" t="n">
        <v>1</v>
      </c>
      <c r="Q250" s="5" t="inlineStr">
        <is>
          <t>FILM-194</t>
        </is>
      </c>
      <c r="R250" s="5" t="inlineStr">
        <is>
          <t>Yaar Meri Zindagi, his only film with Bachchan.</t>
        </is>
      </c>
      <c r="S250" s="5" t="inlineStr">
        <is>
          <t>Ashok Gupta is credited as the director of Yaar Meri Zindagi, and the interest of the row lies entirely in the film. Shooting began in 1976, with Mukul Dutt directing; Dutt left in 1984, and Gupta took over in 1998 and completed the picture within a year, only to find he could not release it. It reached about twenty screens in April 2008, 32 years after the first day of photography — the longest production span of any film in this filmography — which is why a 1970s Bachchan performance carries an R. D. Burman score by a composer fourteen years dead at release, and why Wikipedia files it under 'rediscovered films'. Of Gupta himself nothing whatever could be found: no article, no birth year, no second credit. He should not be confused with the editor Nipun Ashok Gupta, a different person credited on Aag, Sarkar Raj and Ghoomer, whose name matches on a substring search of the cached wikitext. Graded Unknown for the person, Low for the credit.</t>
        </is>
      </c>
      <c r="T250" s="5" t="inlineStr">
        <is>
          <t>SOURCE-829; SOURCE-194</t>
        </is>
      </c>
      <c r="U250" s="5" t="inlineStr">
        <is>
          <t>Low</t>
        </is>
      </c>
    </row>
    <row r="251" ht="154" customHeight="1">
      <c r="A251" s="15" t="inlineStr">
        <is>
          <t>PERSON-250</t>
        </is>
      </c>
      <c r="B251" s="5" t="inlineStr">
        <is>
          <t>Ayan Mukerji</t>
        </is>
      </c>
      <c r="C251" s="5" t="inlineStr">
        <is>
          <t>Director; Writer; Producer</t>
        </is>
      </c>
      <c r="D251" s="17" t="n">
        <v>1983</v>
      </c>
      <c r="E251" s="18" t="n"/>
      <c r="F251" s="5" t="inlineStr">
        <is>
          <t>2004–present</t>
        </is>
      </c>
      <c r="G251" s="5" t="inlineStr">
        <is>
          <t>Hindi cinema</t>
        </is>
      </c>
      <c r="H251" s="5" t="inlineStr">
        <is>
          <t>Born Ayan Deb Mukerji in Calcutta on 15 August 1983, a member of the Mukherjee-Samarth film family, active since 2004 and known for his collaborations with Ranbir Kapoor under Karan Johar's Dharma Productions.</t>
        </is>
      </c>
      <c r="I251" s="5" t="inlineStr">
        <is>
          <t>Wake Up Sid (2009), which won him the Filmfare Award for Best Debut Director.</t>
        </is>
      </c>
      <c r="J251" s="5" t="inlineStr">
        <is>
          <t>Wake Up Sid (2009); Yeh Jawaani Hai Deewani (2013); Brahmāstra: Part One – Shiva (2022)</t>
        </is>
      </c>
      <c r="K251" s="19" t="inlineStr">
        <is>
          <t>Young men who will not grow up, and the family or lover who forces the issue; latterly an attempt to build an Indian mythological fantasy universe.</t>
        </is>
      </c>
      <c r="L251" s="19" t="inlineStr">
        <is>
          <t>Glossy, emotionally direct films made at the top of the Dharma production scale, with Ranbir Kapoor as his recurring lead in all three features.</t>
        </is>
      </c>
      <c r="M251" s="5" t="inlineStr">
        <is>
          <t>Filmfare Award for Best Debut Director for Wake Up Sid, with Best Director nominations for all three of his features.</t>
        </is>
      </c>
      <c r="N251" s="19" t="inlineStr">
        <is>
          <t>Brahmāstra was the most expensive attempt yet to found a Hindi-language fantasy franchise on Hindu mythological material, with a visual-effects operation built around it.</t>
        </is>
      </c>
      <c r="O251" s="19" t="inlineStr">
        <is>
          <t>One film. In Brahmāstra: Part One – Shiva (2022) Bachchan plays Raghu, known as Guruji, the leader of the Brahmānsh who trains the protagonist and wields the Vanarastra — a supporting role, though a load-bearing one, in a film headlined by Ranbir Kapoor and Alia Bhatt. The article names Bachchan among its leads. It was one of the largest films of his late career and among the biggest Hindi releases of the year.</t>
        </is>
      </c>
      <c r="P251" s="17" t="n">
        <v>1</v>
      </c>
      <c r="Q251" s="5" t="inlineStr">
        <is>
          <t>FILM-251</t>
        </is>
      </c>
      <c r="R251" s="5" t="inlineStr">
        <is>
          <t>Brahmāstra: Part One – Shiva (2022), his only film with Bachchan.</t>
        </is>
      </c>
      <c r="S251" s="5" t="inlineStr">
        <is>
          <t>Ayan Mukerji has directed three features in fifteen years, all with Ranbir Kapoor and all for Dharma Productions: Wake Up Sid, which won him the Filmfare Best Debut Director award, Yeh Jawaani Hai Deewani, and then the decade-long undertaking of Brahmāstra: Part One – Shiva, an attempt to found a fantasy franchise on Hindu mythological material at a scale Hindi cinema had not tried before. Bachchan's Guruji, the teacher who explains the mythology and dies doing it, is a supporting part in the film but a central one to its structure, and at 80 he was among its principal draws. Mukerji belongs to the Mukherjee-Samarth family, one of the oldest film dynasties in the industry. His article names Bachchan among the film's leads; the Filmfare debut win is asserted in its lead prose and not read off its awards table, whose Result cells are blank. The entry is graded High.</t>
        </is>
      </c>
      <c r="T251" s="5" t="inlineStr">
        <is>
          <t>SOURCE-830; SOURCE-251</t>
        </is>
      </c>
      <c r="U251" s="5" t="inlineStr">
        <is>
          <t>High</t>
        </is>
      </c>
    </row>
    <row r="252" ht="199" customHeight="1">
      <c r="A252" s="15" t="inlineStr">
        <is>
          <t>PERSON-251</t>
        </is>
      </c>
      <c r="B252" s="5" t="inlineStr">
        <is>
          <t>B. R. Ishara</t>
        </is>
      </c>
      <c r="C252" s="5" t="inlineStr">
        <is>
          <t>Director; Writer</t>
        </is>
      </c>
      <c r="D252" s="17" t="n">
        <v>1934</v>
      </c>
      <c r="E252" s="17" t="n">
        <v>2012</v>
      </c>
      <c r="F252" s="5" t="inlineStr">
        <is>
          <t>1964–1996</t>
        </is>
      </c>
      <c r="G252" s="5" t="inlineStr">
        <is>
          <t>Hindi cinema</t>
        </is>
      </c>
      <c r="H252" s="5" t="inlineStr">
        <is>
          <t>Born Roshan Lal Sharma on 7 September 1934 at Bharwain, Chintpurni, in Una district, Himachal Pradesh, and known professionally as Babu Ram Ishara. He directed 35 Hindi films between 1964 and 1996 and was best known for his work in the 1970s. He was married to the actress Rehana Sultan and died in Mumbai on 25 July 2012.</t>
        </is>
      </c>
      <c r="I252" s="5" t="inlineStr">
        <is>
          <t>Directing from 1964; his reputation was made by Chetna (1970).</t>
        </is>
      </c>
      <c r="J252" s="5" t="inlineStr">
        <is>
          <t>Chetna (1970); Ek Nazar (1972); Milap; Log Kya Kahenge; Ghar Ki Laaj; Woh Phir Aayegi; Sautela Bhai</t>
        </is>
      </c>
      <c r="K252" s="19" t="inlineStr">
        <is>
          <t>Sexual frankness and social taboo handled at low budget — the films that gave 1970s Hindi cinema its reputation for the 'bold' subject, often centred on a woman's compromised position.</t>
        </is>
      </c>
      <c r="L252" s="19" t="inlineStr">
        <is>
          <t>A fast, cheap, independent director working outside the big banners, who cast newcomers rather than stars and made his films on small budgets.</t>
        </is>
      </c>
      <c r="M252" s="5" t="inlineStr">
        <is>
          <t>None located.</t>
        </is>
      </c>
      <c r="N252" s="19" t="inlineStr">
        <is>
          <t>One of the defining figures of the low-budget 'bold' film of the 1970s, and a notable caster of unknowns — his article lists a striking roll of newcomers he worked with.</t>
        </is>
      </c>
      <c r="O252" s="19" t="inlineStr">
        <is>
          <t>One film, and its date is what matters. Ek Nazar (1972) came before Zanjeer, when Bachchan had a dozen films and no stardom; he plays Manmohan Tyagi, also called Akash, opposite Jaya Bhaduri. His article names Bachchan in a list of newcomers he worked with, alongside Danny Denzongpa, Rakesh Pandey, Vijay Arora, Jaya Bhaduri, Reena Roy, Shatrughan Sinha, Raj Kiran and Raza Murad — which places the collaboration precisely: Ishara hired him as an unknown, not as a star, and never worked with him again once he became one.</t>
        </is>
      </c>
      <c r="P252" s="17" t="n">
        <v>1</v>
      </c>
      <c r="Q252" s="5" t="inlineStr">
        <is>
          <t>FILM-014</t>
        </is>
      </c>
      <c r="R252" s="5" t="inlineStr">
        <is>
          <t>Ek Nazar (1972), his only film with Bachchan.</t>
        </is>
      </c>
      <c r="S252" s="5" t="inlineStr">
        <is>
          <t>B. R. Ishara, born Roshan Lal Sharma in Himachal Pradesh, directed 35 films between 1964 and 1996 and was the leading practitioner of the low-budget, sexually frank Hindi film of the 1970s, a line that began with Chetna in 1970. He worked outside the major banners and cast unknowns, which is how he came to make Ek Nazar with Amitabh Bachchan and Jaya Bhaduri in 1972, a year before Zanjeer changed Bachchan's position in the industry. His article's one mention of Bachchan is telling: it lists him among the newcomers Ishara worked with, in the same breath as Danny Denzongpa, Reena Roy and Shatrughan Sinha. He married the actress Rehana Sultan, who had starred in Chetna, and died in Mumbai in 2012; his article's infobox repeats the birth date in the death field, so the dates are taken from the lead. Graded High.</t>
        </is>
      </c>
      <c r="T252" s="5" t="inlineStr">
        <is>
          <t>SOURCE-831; SOURCE-013</t>
        </is>
      </c>
      <c r="U252" s="5" t="inlineStr">
        <is>
          <t>High</t>
        </is>
      </c>
    </row>
    <row r="253" ht="184" customHeight="1">
      <c r="A253" s="15" t="inlineStr">
        <is>
          <t>PERSON-252</t>
        </is>
      </c>
      <c r="B253" s="5" t="inlineStr">
        <is>
          <t>Bejoy Nambiar</t>
        </is>
      </c>
      <c r="C253" s="5" t="inlineStr">
        <is>
          <t>Director</t>
        </is>
      </c>
      <c r="D253" s="17" t="n">
        <v>1979</v>
      </c>
      <c r="E253" s="18" t="n"/>
      <c r="F253" s="5" t="n"/>
      <c r="G253" s="5" t="inlineStr">
        <is>
          <t>Hindi, Tamil and Malayalam cinema</t>
        </is>
      </c>
      <c r="H253" s="5" t="inlineStr">
        <is>
          <t>Born in Mumbai on 12 April 1979, a director and screenwriter known first for his short films Rahu and Reflections, both starring Mohanlal. He won Sony PIX's Gateway to Hollywood as best director, judged by Ashok Amritraj, Rajat Kapoor and Anurag Basu.</t>
        </is>
      </c>
      <c r="I253" s="5" t="inlineStr">
        <is>
          <t>Shaitan (2011).</t>
        </is>
      </c>
      <c r="J253" s="5" t="inlineStr">
        <is>
          <t>Shaitan (2011); David (2013); Wazir (2016); Solo (2017); Taish (2020)</t>
        </is>
      </c>
      <c r="K253" s="19" t="inlineStr">
        <is>
          <t>Young men in violent trouble, told in fragmented or multi-strand structures, with a strong emphasis on music and visual design.</t>
        </is>
      </c>
      <c r="L253" s="19" t="inlineStr">
        <is>
          <t>A stylist who favours anthology and parallel-narrative structures, heavy soundtrack use and bilingual production; his films look and sound distinct from mainstream Hindi cinema even when their plots are conventional.</t>
        </is>
      </c>
      <c r="M253" s="5" t="inlineStr">
        <is>
          <t>His awards table lists 2012 nominations for Shaitan — Producers Guild Best Screenplay, Screen Awards for Best Director, Most Promising Debut Director and Best Screenplay, and Stardust Best Director — with every Result cell blank, so no win is asserted.</t>
        </is>
      </c>
      <c r="N253" s="19" t="inlineStr">
        <is>
          <t>Part of the wave of stylistically self-conscious directors who entered Hindi cinema around 2011 through Anurag Kashyap's orbit.</t>
        </is>
      </c>
      <c r="O253" s="19" t="inlineStr">
        <is>
          <t>One film. Wazir (2016) casts Bachchan as Pandit Omkarnath Dhar, a wheelchair-using chess grandmaster who befriends a bereaved ATS officer played by Farhan Akhtar and draws him into a plan of revenge; the film is short, tightly plotted and built on the two men's scenes together. Nambiar directed it, but it was written and produced by Vidhu Vinod Chopra, and his article treats it as a directing assignment rather than an authored film — it is the one Nambiar feature that is not his own material.</t>
        </is>
      </c>
      <c r="P253" s="17" t="n">
        <v>1</v>
      </c>
      <c r="Q253" s="5" t="inlineStr">
        <is>
          <t>FILM-226</t>
        </is>
      </c>
      <c r="R253" s="5" t="inlineStr">
        <is>
          <t>Wazir (2016), his only film with Bachchan.</t>
        </is>
      </c>
      <c r="S253" s="5" t="inlineStr">
        <is>
          <t>Bejoy Nambiar came to features through short films with Mohanlal and a directing competition, and made his debut with Shaitan in 2011, a stylised account of five young people whose prank goes wrong. His films — David, Solo, Taish — favour split narratives, bilingual production and prominent soundtracks. Wazir, his only credit in this filmography, is the outlier in that body of work: written and produced by Vidhu Vinod Chopra, it is a taut chess-and-revenge two-hander in which Bachchan plays a disabled grandmaster opposite Farhan Akhtar, and the role is one of the better late parts written for him. His article mentions Bachchan once, in exactly that connection. Every Result cell in its awards table is blank, so nothing is claimed from it. The entry is graded High.</t>
        </is>
      </c>
      <c r="T253" s="5" t="inlineStr">
        <is>
          <t>SOURCE-832; SOURCE-226</t>
        </is>
      </c>
      <c r="U253" s="5" t="inlineStr">
        <is>
          <t>High</t>
        </is>
      </c>
    </row>
    <row r="254" ht="184" customHeight="1">
      <c r="A254" s="15" t="inlineStr">
        <is>
          <t>PERSON-253</t>
        </is>
      </c>
      <c r="B254" s="5" t="inlineStr">
        <is>
          <t>C. V. Sridhar</t>
        </is>
      </c>
      <c r="C254" s="5" t="inlineStr">
        <is>
          <t>Director; Producer; Writer</t>
        </is>
      </c>
      <c r="D254" s="17" t="n">
        <v>1933</v>
      </c>
      <c r="E254" s="17" t="n">
        <v>2008</v>
      </c>
      <c r="F254" s="5" t="inlineStr">
        <is>
          <t>1959–1991</t>
        </is>
      </c>
      <c r="G254" s="5" t="inlineStr">
        <is>
          <t>Tamil, Hindi and Telugu cinema</t>
        </is>
      </c>
      <c r="H254" s="5" t="inlineStr">
        <is>
          <t>Born Chithamur Vijayaraghavalu Sridhar on 22 July 1933 in the Madras Presidency and died in Chennai on 20 October 2008. He directed nearly 60 films in Tamil, Hindi and Telugu between 1959 and 1991, working through Venus Pictures and then his own banner, Chitralaya.</t>
        </is>
      </c>
      <c r="I254" s="5" t="inlineStr">
        <is>
          <t>Kalyana Parisu (1959), which won a Certificate of Merit for Best Feature Film in Tamil.</t>
        </is>
      </c>
      <c r="J254" s="5" t="inlineStr">
        <is>
          <t>Kalyana Parisu (1959); Nenjil Or Aalayam (1962); Dil Ek Mandir (1963); Kaadhalikka Neramillai (1964); Vennira Aadai; Gehri Chaal (1973)</t>
        </is>
      </c>
      <c r="K254" s="19" t="inlineStr">
        <is>
          <t>Romantic triangles, hospitals and sacrifice, alternating with light comedy — he was known as the 'nava-rasa director' for moving between registers.</t>
        </is>
      </c>
      <c r="L254" s="19" t="inlineStr">
        <is>
          <t>A writer-director who scripted his own films and remade his Tamil successes in Hindi himself, and who was noted for drawing strong comic work from T. R. Ramachandran, K. A. Thangavelu and Nagesh.</t>
        </is>
      </c>
      <c r="M254" s="5" t="inlineStr">
        <is>
          <t>Certificate of Merit for Best Feature Film in Tamil for Kalyana Parisu (1959); President's Silver Medal for Best Feature Film in Tamil for Nenjil Or Aalayam (1962); Filmfare Award for Best Story for Nazrana (1961); Kalaimamani Award; Tamil Nadu State Arignar Anna Award (1997). Nominated for Filmfare Best Director and Best Story for Dil Ek Mandir (1963) and Filmfare Best Tamil Director for Urimai Kural (1975) and Ilamai Oonjal Aadukirathu.</t>
        </is>
      </c>
      <c r="N254" s="19" t="inlineStr">
        <is>
          <t>One of the major Tamil writer-directors of the 1960s and an early and successful practitioner of the Tamil-to-Hindi remake, a traffic that would dominate Hindi commercial cinema two decades later.</t>
        </is>
      </c>
      <c r="O254" s="19" t="inlineStr">
        <is>
          <t>One film, made at the hinge of Bachchan's career. Gehri Chaal (1973) casts him as Ratan in a co-lead alongside Jeetendra and Hema Malini, and Sridhar directed, produced, co-wrote and made it under his own Chitralaya banner, so every production credit on the film is his. It was released in July 1973, two months after Zanjeer, in the window where Bachchan was moving from journeyman to star.</t>
        </is>
      </c>
      <c r="P254" s="17" t="n">
        <v>1</v>
      </c>
      <c r="Q254" s="5" t="inlineStr">
        <is>
          <t>FILM-022</t>
        </is>
      </c>
      <c r="R254" s="5" t="inlineStr">
        <is>
          <t>Gehri Chaal (1973), his only film with Bachchan.</t>
        </is>
      </c>
      <c r="S254" s="5" t="inlineStr">
        <is>
          <t>C. V. Sridhar was one of the most successful Tamil writer-directors of his generation, with nearly 60 films across Tamil, Hindi and Telugu and a Filmfare Best Story award for Nazrana. He was called the nava-rasa director for his range, moving from the comedy Kaadhalikka Neramillai to the hospital melodrama Nenjil Or Aalayam, which he remade in Hindi himself as Dil Ek Mandir. His single Bachchan film, Gehri Chaal (1973), he directed, produced and co-wrote under his own Chitralaya banner, with Bachchan as Ratan opposite Jeetendra and Hema Malini — released in the same year as Zanjeer, when Bachchan was still cast as one lead among several rather than the picture's centre. His article does not mention Bachchan, and its infobox gives a death date of 16 August 1933 that is neither his birth nor his death, so the lead's dates are used. Graded High.</t>
        </is>
      </c>
      <c r="T254" s="5" t="inlineStr">
        <is>
          <t>SOURCE-833; SOURCE-021</t>
        </is>
      </c>
      <c r="U254" s="5" t="inlineStr">
        <is>
          <t>High</t>
        </is>
      </c>
    </row>
    <row r="255" ht="214" customHeight="1">
      <c r="A255" s="15" t="inlineStr">
        <is>
          <t>PERSON-254</t>
        </is>
      </c>
      <c r="B255" s="5" t="inlineStr">
        <is>
          <t>Chandra Barot</t>
        </is>
      </c>
      <c r="C255" s="5" t="inlineStr">
        <is>
          <t>Director</t>
        </is>
      </c>
      <c r="D255" s="17" t="n">
        <v>1939</v>
      </c>
      <c r="E255" s="17" t="n">
        <v>2025</v>
      </c>
      <c r="F255" s="5" t="inlineStr">
        <is>
          <t>1970–2025</t>
        </is>
      </c>
      <c r="G255" s="5" t="inlineStr">
        <is>
          <t>Hindi cinema</t>
        </is>
      </c>
      <c r="H255" s="5" t="inlineStr">
        <is>
          <t>Born in 1939 in the Tanganyika Territory and raised in Tanzania, he moved to India and joined the actor-director Manoj Kumar as an assistant director, working on Purab Aur Pachhim (1970), Yaadgaar (1970), Shor (1972) and Roti Kapda Aur Makaan (1974) before directing. He died in Bandra, Mumbai, on 20 July 2025.</t>
        </is>
      </c>
      <c r="I255" s="5" t="inlineStr">
        <is>
          <t>Don (1978), his first film as director.</t>
        </is>
      </c>
      <c r="J255" s="5" t="inlineStr">
        <is>
          <t>Don (1978)</t>
        </is>
      </c>
      <c r="K255" s="19" t="inlineStr">
        <is>
          <t>A single film defines him: the double-identity crime thriller, with a criminal and his innocent lookalike.</t>
        </is>
      </c>
      <c r="L255" s="19" t="inlineStr">
        <is>
          <t>Not characterisable across a body of work. Don itself is fast, song-driven and plotted around mistaken identity, and it was cut and scored to be relentless.</t>
        </is>
      </c>
      <c r="M255" s="5" t="inlineStr">
        <is>
          <t>None located.</t>
        </is>
      </c>
      <c r="N255" s="19" t="inlineStr">
        <is>
          <t>Don attained cult status and has been remade repeatedly, including the 2006 Shah Rukh Khan version, which caused some controversy. Few directors are so completely identified with one film.</t>
        </is>
      </c>
      <c r="O255" s="19" t="inlineStr">
        <is>
          <t>One film, and it is among the most important Bachchan ever made. In Don (1978) he plays the double role of the Bombay crime boss Don and Vijay, the guileless paan-chewing villager recruited to impersonate him after his death — a part that fixed the Bachchan of the late 1970s as definitively as Deewaar or Sholay, and gave him 'Khaike Paan Banaras Wala'. The production was overshadowed by tragedy: its producer Nariman Irani died before the film was finished, injured in November 1977 when a wall collapsed on him during the shooting of Manoj Kumar's Kranti at Rajkamal Kalamandir Studios.</t>
        </is>
      </c>
      <c r="P255" s="17" t="n">
        <v>1</v>
      </c>
      <c r="Q255" s="5" t="inlineStr">
        <is>
          <t>FILM-059</t>
        </is>
      </c>
      <c r="R255" s="5" t="inlineStr">
        <is>
          <t>Don (1978), his only film with Bachchan and the making of both their reputations.</t>
        </is>
      </c>
      <c r="S255" s="5" t="inlineStr">
        <is>
          <t>Chandra Barot was born in Tanganyika, grew up in Tanzania, came to India and served his apprenticeship as Manoj Kumar's assistant on Purab Aur Pachhim, Shor and Roti Kapda Aur Makaan. He then directed Don, and effectively nothing else — one of the starkest one-film careers in Hindi cinema, and one of the most consequential. Bachchan's double role as the gangster Don and his village lookalike Vijay is among the defining performances of his peak, and the film has been remade and sequelised for nearly fifty years, most prominently by Farhan Akhtar with Shah Rukh Khan in 2006. Don's making was marked by the death of its producer, Nariman Irani, crushed by a collapsing wall during a cloudburst on the set of another film at Rajkamal Kalamandir — the studio this workbook recorded in batch 5 as a shooting facility wrongly read as a production banner. Barot died in July 2025. His article never mentions Bachchan by name. Graded High.</t>
        </is>
      </c>
      <c r="T255" s="5" t="inlineStr">
        <is>
          <t>SOURCE-834; SOURCE-060</t>
        </is>
      </c>
      <c r="U255" s="5" t="inlineStr">
        <is>
          <t>High</t>
        </is>
      </c>
    </row>
    <row r="256" ht="169" customHeight="1">
      <c r="A256" s="15" t="inlineStr">
        <is>
          <t>PERSON-255</t>
        </is>
      </c>
      <c r="B256" s="5" t="inlineStr">
        <is>
          <t>Desh Mukherjee</t>
        </is>
      </c>
      <c r="C256" s="5" t="inlineStr">
        <is>
          <t>Director</t>
        </is>
      </c>
      <c r="D256" s="18" t="n"/>
      <c r="E256" s="18" t="n"/>
      <c r="F256" s="5" t="n"/>
      <c r="G256" s="5" t="inlineStr">
        <is>
          <t>Hindi cinema</t>
        </is>
      </c>
      <c r="H256" s="5" t="inlineStr">
        <is>
          <t>Principally an art director and production designer rather than a director; database listings index him under those functions, and he is credited in that capacity on Deewaar (1975). His name is also spelt Desh Mukerji.</t>
        </is>
      </c>
      <c r="I256" s="5" t="inlineStr">
        <is>
          <t>Immaan Dharam (1977) as director.</t>
        </is>
      </c>
      <c r="J256" s="5" t="inlineStr">
        <is>
          <t>As art director: Deewaar (1975). As director: Immaan Dharam (1977); Aatank (1996)</t>
        </is>
      </c>
      <c r="K256" s="19" t="inlineStr">
        <is>
          <t>Not determinable; he directed only twice, twenty years apart.</t>
        </is>
      </c>
      <c r="L256" s="19" t="inlineStr">
        <is>
          <t>No source describes his direction. A designer's career interrupted by two attempts at directing.</t>
        </is>
      </c>
      <c r="M256" s="5" t="inlineStr">
        <is>
          <t>None located.</t>
        </is>
      </c>
      <c r="N256" s="19" t="inlineStr">
        <is>
          <t>Slight as a director. His significance, if the database attribution holds, is as the designer of Deewaar.</t>
        </is>
      </c>
      <c r="O256" s="19" t="inlineStr">
        <is>
          <t>One film. Immaan Dharam (1977) was his directorial debut, written by Salim–Javed and starring Shashi Kapoor, Sanjeev Kumar, Amitabh Bachchan and Rekha, with Bachchan as Ahmed Raza in a co-lead. The film failed commercially and he returned to set design, directing again only around 1996. The connection to Bachchan runs through Salim–Javed rather than through him: the same writers had made Deewaar, which he is credited with designing.</t>
        </is>
      </c>
      <c r="P256" s="17" t="n">
        <v>1</v>
      </c>
      <c r="Q256" s="5" t="inlineStr">
        <is>
          <t>FILM-046</t>
        </is>
      </c>
      <c r="R256" s="5" t="inlineStr">
        <is>
          <t>Immaan Dharam (1977), his only film with Bachchan.</t>
        </is>
      </c>
      <c r="S256" s="5" t="inlineStr">
        <is>
          <t>Desh Mukherjee was a set designer and art director who directed twice in a long career. His debut, Immaan Dharam (1977), had everything a film of the moment could want — a Salim–Javed script and a cast of Shashi Kapoor, Sanjeev Kumar, Amitabh Bachchan and Rekha — and it failed, after which he went back to design and did not direct again for roughly twenty years. Database listings and a fan account credit him as the art director of Deewaar, which would make his connection to this filmography older and more substantial than the directing credit suggests, though that attribution rests on weak sources and is graded accordingly. He has no Wikipedia article and no located birth or death date, and his name is spelt two ways across listings. Bachchan plays Ahmed Raza, one of three male leads. Graded Low.</t>
        </is>
      </c>
      <c r="T256" s="5" t="inlineStr">
        <is>
          <t>SOURCE-835; SOURCE-047</t>
        </is>
      </c>
      <c r="U256" s="5" t="inlineStr">
        <is>
          <t>Low</t>
        </is>
      </c>
    </row>
    <row r="257" ht="154" customHeight="1">
      <c r="A257" s="15" t="inlineStr">
        <is>
          <t>PERSON-256</t>
        </is>
      </c>
      <c r="B257" s="5" t="inlineStr">
        <is>
          <t>E. V. V. Satyanarayana</t>
        </is>
      </c>
      <c r="C257" s="5" t="inlineStr">
        <is>
          <t>Director; Writer</t>
        </is>
      </c>
      <c r="D257" s="17" t="n">
        <v>1956</v>
      </c>
      <c r="E257" s="17" t="n">
        <v>2011</v>
      </c>
      <c r="F257" s="5" t="inlineStr">
        <is>
          <t>1982–2011</t>
        </is>
      </c>
      <c r="G257" s="5" t="inlineStr">
        <is>
          <t>Telugu cinema</t>
        </is>
      </c>
      <c r="H257" s="5" t="inlineStr">
        <is>
          <t>Born Edara Veera Venkata Satyanarayana on 10 June 1956 at Korumamidi in Andhra State and died in Hyderabad on 21 January 2011. He directed 51 Telugu films, introduced many actors to Telugu cinema and founded his own production company, E. V. V. Cinema, in 2000.</t>
        </is>
      </c>
      <c r="I257" s="5" t="inlineStr">
        <is>
          <t>Directing from 1982.</t>
        </is>
      </c>
      <c r="J257" s="5" t="inlineStr">
        <is>
          <t>Alluda Majaka; Hello Brother; Intlo Illalu Vantintlo Priyuralu; Goppinti Alludu; Varasudu; Aame (1994); Sooryavansham (1999)</t>
        </is>
      </c>
      <c r="K257" s="19" t="inlineStr">
        <is>
          <t>Comedy and family melodrama, frequently built on domestic conflict and broad farce.</t>
        </is>
      </c>
      <c r="L257" s="19" t="inlineStr">
        <is>
          <t>A prolific Telugu comedy director with a reputation for launching performers; his style is ensemble-driven and dialogue-led.</t>
        </is>
      </c>
      <c r="M257" s="5" t="inlineStr">
        <is>
          <t>Nandi Award in 1994 for the film Aame.</t>
        </is>
      </c>
      <c r="N257" s="19" t="inlineStr">
        <is>
          <t>One of the most productive Telugu directors of his generation, with 51 films in under thirty years.</t>
        </is>
      </c>
      <c r="O257" s="19" t="inlineStr">
        <is>
          <t>One film, and it is the only Hindi film he ever made. Sooryavansham (1999) casts Bachchan in a double role as the imperious Thakur Bhanu Pratap Singh and his rejected son Heera, opposite Soundarya, in a remake of the Tamil Suryavamsam. His article names the film and names Bachchan directly. It came in the middle of Bachchan's commercially bleakest stretch and was a box-office failure on release.</t>
        </is>
      </c>
      <c r="P257" s="17" t="n">
        <v>1</v>
      </c>
      <c r="Q257" s="5" t="inlineStr">
        <is>
          <t>FILM-135</t>
        </is>
      </c>
      <c r="R257" s="5" t="inlineStr">
        <is>
          <t>Sooryavansham (1999), his only film with Bachchan.</t>
        </is>
      </c>
      <c r="S257" s="5" t="inlineStr">
        <is>
          <t>E. V. V. Satyanarayana directed 51 films in Telugu between 1982 and his death in 2011, nearly all of them comedies and family melodramas, and founded his own company, E. V. V. Cinema, in 2000. He made exactly one Hindi film, Sooryavansham, a remake of the Tamil Suryavamsam in which Amitabh Bachchan plays both a domineering village patriarch and the son he disowns, opposite Soundarya. It arrived in 1999, in the worst commercial period of Bachchan's career, and failed. His article names both the film and the actor, which is more than most entries in this batch manage, and its infobox repeats the birth date in the death field, so the lead's dates are used. Graded High.</t>
        </is>
      </c>
      <c r="T257" s="5" t="inlineStr">
        <is>
          <t>SOURCE-836; SOURCE-135</t>
        </is>
      </c>
      <c r="U257" s="5" t="inlineStr">
        <is>
          <t>High</t>
        </is>
      </c>
    </row>
    <row r="258" ht="139" customHeight="1">
      <c r="A258" s="15" t="inlineStr">
        <is>
          <t>PERSON-257</t>
        </is>
      </c>
      <c r="B258" s="5" t="inlineStr">
        <is>
          <t>Farah Khan</t>
        </is>
      </c>
      <c r="C258" s="5" t="inlineStr">
        <is>
          <t>Director; Writer</t>
        </is>
      </c>
      <c r="D258" s="17" t="n">
        <v>1965</v>
      </c>
      <c r="E258" s="18" t="n"/>
      <c r="F258" s="5" t="inlineStr">
        <is>
          <t>1987–present</t>
        </is>
      </c>
      <c r="G258" s="5" t="inlineStr">
        <is>
          <t>Hindi cinema</t>
        </is>
      </c>
      <c r="H258" s="5" t="inlineStr">
        <is>
          <t>Born Farah Khan on 9 January 1965 in Bombay, a choreographer, director, dancer, writer, producer and actress. She has choreographed more than a hundred songs in over 80 films and has worked in Telugu and Tamil cinema and on international projects including Monsoon Wedding (2001), the stage musical Bombay Dreams (2002), Vanity Fair (2004), the Chinese film Perhaps Love (2005), Marigold (2007) and Kung Fu Yoga (2017).</t>
        </is>
      </c>
      <c r="I258" s="5" t="inlineStr">
        <is>
          <t>Choreography from 1987; directing with Main Hoon Na (2004).</t>
        </is>
      </c>
      <c r="J258" s="5" t="inlineStr">
        <is>
          <t>Main Hoon Na (2004); Om Shanti Om (2007); Tees Maar Khan (2010); Happy New Year (2014)</t>
        </is>
      </c>
      <c r="K258" s="19" t="inlineStr">
        <is>
          <t>Affectionate pastiche of Hindi cinema itself — films about films, ensemble casts, star cameos and elaborate song picturisation as the main event.</t>
        </is>
      </c>
      <c r="L258" s="19" t="inlineStr">
        <is>
          <t>A choreographer's cinema: her films are built around set-piece numbers and industry in-jokes, and she assembles very large casts of stars playing versions of themselves.</t>
        </is>
      </c>
      <c r="M258" s="5" t="inlineStr">
        <is>
          <t>National Film Award for Best Choreography and seven Filmfare Awards; Filmfare Best Director nominations for Main Hoon Na and Om Shanti Om; nominations at the Tony Awards and the Golden Horse Awards.</t>
        </is>
      </c>
      <c r="N258" s="19" t="inlineStr">
        <is>
          <t>The most successful woman director in commercial Hindi cinema by box office, and the choreographer who shaped the look of the Hindi film song through the 1990s and 2000s.</t>
        </is>
      </c>
      <c r="O258" s="19" t="inlineStr">
        <is>
          <t>One film, and he appears in it as himself. Om Shanti Om (2007) is a reincarnation comedy steeped in the Hindi cinema of the 1970s — precisely Bachchan's era — and it uses him in a self-appearance rather than a role, one of a large number of stars who appear as themselves. The collaboration is a guest turn in a film about the industry he dominated, not a working relationship.</t>
        </is>
      </c>
      <c r="P258" s="17" t="n">
        <v>1</v>
      </c>
      <c r="Q258" s="5" t="inlineStr">
        <is>
          <t>FILM-191</t>
        </is>
      </c>
      <c r="R258" s="5" t="inlineStr">
        <is>
          <t>Om Shanti Om (2007), his only film with her.</t>
        </is>
      </c>
      <c r="S258" s="5" t="inlineStr">
        <is>
          <t>Farah Khan choreographed more than a hundred songs before she directed anything, and her four features — Main Hoon Na, Om Shanti Om, Tees Maar Khan and Happy New Year — are built the way a choreographer builds, around set pieces, ensembles and the pleasures of Hindi cinema quoting itself. She has a National Film Award for choreography, seven Filmfare Awards and nominations at the Tonys and the Golden Horse Awards, and is the most commercially successful woman director in the industry. Her one point of contact with this filmography is Om Shanti Om, a film saturated in the 1970s cinema Bachchan defined, in which he appears as himself among a crowd of star cameos. Her article does not mention him. The entry is graded High for the biography, with the collaboration recorded as the guest appearance it is.</t>
        </is>
      </c>
      <c r="T258" s="5" t="inlineStr">
        <is>
          <t>SOURCE-837; SOURCE-188</t>
        </is>
      </c>
      <c r="U258" s="5" t="inlineStr">
        <is>
          <t>High</t>
        </is>
      </c>
    </row>
    <row r="259" ht="184" customHeight="1">
      <c r="A259" s="15" t="inlineStr">
        <is>
          <t>PERSON-258</t>
        </is>
      </c>
      <c r="B259" s="5" t="inlineStr">
        <is>
          <t>Gennady Vasilyev</t>
        </is>
      </c>
      <c r="C259" s="5" t="inlineStr">
        <is>
          <t>Director</t>
        </is>
      </c>
      <c r="D259" s="17" t="n">
        <v>1940</v>
      </c>
      <c r="E259" s="17" t="n">
        <v>1999</v>
      </c>
      <c r="F259" s="5" t="n"/>
      <c r="G259" s="5" t="inlineStr">
        <is>
          <t>Soviet and Russian cinema</t>
        </is>
      </c>
      <c r="H259" s="5" t="inlineStr">
        <is>
          <t>Gennadi Leonidovich Vasilyev, born 31 August 1940 and died 21 October 1999, was a Russian film director. His article records nothing of his training or career beyond a single title.</t>
        </is>
      </c>
      <c r="I259" s="5" t="inlineStr">
        <is>
          <t>Not established from the sources.</t>
        </is>
      </c>
      <c r="J259" s="5" t="inlineStr">
        <is>
          <t>Finist, the Brave Falcon (1975); Ajooba (1991)</t>
        </is>
      </c>
      <c r="K259" s="19" t="inlineStr">
        <is>
          <t>His one documented film is a Russian folk-tale fantasy, which is consistent with his being brought onto an Indian fantasy adventure.</t>
        </is>
      </c>
      <c r="L259" s="19" t="inlineStr">
        <is>
          <t>No source describes his direction.</t>
        </is>
      </c>
      <c r="M259" s="5" t="inlineStr">
        <is>
          <t>None located.</t>
        </is>
      </c>
      <c r="N259" s="19" t="inlineStr">
        <is>
          <t>Minor in his own cinema, but he is a rare instance of a Soviet director co-directing a mainstream Hindi film.</t>
        </is>
      </c>
      <c r="O259" s="19" t="inlineStr">
        <is>
          <t>One film. Ajooba (1991) was an Indo-Soviet co-production between Shashi Kapoor's Aasia Films and the Gorky Film Studio, produced and directed by Kapoor with Vasilyev as Soviet co-director, and Bachchan plays the lead, Shehzada Ali, a masked swashbuckler raised by dolphins. The film was expensive, long-delayed and a heavy failure. Nothing records any direct working relationship between Vasilyev and Bachchan, and Vasilyev's own article does not mention the film, India or Bachchan at all.</t>
        </is>
      </c>
      <c r="P259" s="17" t="n">
        <v>1</v>
      </c>
      <c r="Q259" s="5" t="inlineStr">
        <is>
          <t>FILM-120</t>
        </is>
      </c>
      <c r="R259" s="5" t="inlineStr">
        <is>
          <t>Ajooba (1991), his only film with Bachchan.</t>
        </is>
      </c>
      <c r="S259" s="5" t="inlineStr">
        <is>
          <t>Gennady Vasilyev was a Russian director known at home for the 1975 folk-tale film Finist, the Brave Falcon, and known in this filmography for co-directing Ajooba, the Indo-Soviet fantasy Shashi Kapoor produced, directed and nearly ruined himself on. The film paired Aasia Films with the Gorky Film Studio and cast Bachchan as a masked hero in a story of sorcery and disguise; it failed badly. His Wikipedia article is a two-sentence stub of about 1.7 KB with no filmography and no mention of India, so everything about the collaboration comes from Ajooba's own article. His name also carries a piece of this project's own history: in phase 1 the Ajooba director field had been parsed into three fragments — 'Russian film director', 'Gennady' and 'Vasilyev' — and was repaired during the batch-1 name reconciliation. Graded Low.</t>
        </is>
      </c>
      <c r="T259" s="5" t="inlineStr">
        <is>
          <t>SOURCE-838; SOURCE-120</t>
        </is>
      </c>
      <c r="U259" s="5" t="inlineStr">
        <is>
          <t>Low</t>
        </is>
      </c>
    </row>
    <row r="260" ht="169" customHeight="1">
      <c r="A260" s="15" t="inlineStr">
        <is>
          <t>PERSON-259</t>
        </is>
      </c>
      <c r="B260" s="5" t="inlineStr">
        <is>
          <t>Govind Nihalani</t>
        </is>
      </c>
      <c r="C260" s="5" t="inlineStr">
        <is>
          <t>Director; Producer; Writer</t>
        </is>
      </c>
      <c r="D260" s="17" t="n">
        <v>1940</v>
      </c>
      <c r="E260" s="18" t="n"/>
      <c r="F260" s="5" t="inlineStr">
        <is>
          <t>1962–present</t>
        </is>
      </c>
      <c r="G260" s="5" t="inlineStr">
        <is>
          <t>Hindi cinema; parallel cinema</t>
        </is>
      </c>
      <c r="H260" s="5" t="inlineStr">
        <is>
          <t>Born in Karachi on 19 December 1940 and active since 1962, a director, cinematographer, screenwriter and producer central to the parallel cinema movement. He shot films for Shyam Benegal before directing, and has won six National Film Awards and five Filmfare Awards.</t>
        </is>
      </c>
      <c r="I260" s="5" t="inlineStr">
        <is>
          <t>Aakrosh (1980) as director; as cinematographer he had already shot Junoon (1979).</t>
        </is>
      </c>
      <c r="J260" s="5" t="inlineStr">
        <is>
          <t>Aakrosh (1980); Ardh Satya (1983); Party (1984); Tamas (1988); Drishti (1990); Hazaar Chaurasi Ki Maa (1998); Dev (2004)</t>
        </is>
      </c>
      <c r="K260" s="19" t="inlineStr">
        <is>
          <t>State violence, caste and communal conflict, police complicity and the moral exhaustion of institutions — his subject is almost always power exercised on the powerless.</t>
        </is>
      </c>
      <c r="L260" s="19" t="inlineStr">
        <is>
          <t>A cinematographer-director whose films are visually austere and politically unambiguous, built on long confrontational scenes and performances stripped of star mannerism.</t>
        </is>
      </c>
      <c r="M260" s="5" t="inlineStr">
        <is>
          <t>Padma Shri (2002); National Film Award for Best Cinematography for Junoon (1979); National Film Award for Best Feature Film in Hindi as director for Aakrosh (1980), Ardh Satya (1983), Drishti (1990) and Hazaar Chaurasi Ki Maa (1998); Nargis Dutt Award for Best Feature Film on National Integration for Tamas (1988); Filmfare Best Cinematographer for Junoon.</t>
        </is>
      </c>
      <c r="N260" s="19" t="inlineStr">
        <is>
          <t>With Shyam Benegal, the central figure of Indian parallel cinema, and the director who brought its politics into a recognisably commercial register with Ardh Satya.</t>
        </is>
      </c>
      <c r="O260" s="19" t="inlineStr">
        <is>
          <t>One film, and it is the most politically serious part Bachchan took in his late career. Dev (2004) casts him as DCP Dev Pratap Singh, a senior police officer who breaks with the state over the killing of Muslims in a riot, opposite Om Puri as the officer who does not. Nihalani directed, produced, co-wrote and shot the film himself, so every major credit on it is his. The subject placed a major commercial star inside a parallel-cinema argument about communal violence.</t>
        </is>
      </c>
      <c r="P260" s="17" t="n">
        <v>1</v>
      </c>
      <c r="Q260" s="5" t="inlineStr">
        <is>
          <t>FILM-159</t>
        </is>
      </c>
      <c r="R260" s="5" t="inlineStr">
        <is>
          <t>Dev (2004), his only film with Bachchan.</t>
        </is>
      </c>
      <c r="S260" s="5" t="inlineStr">
        <is>
          <t>Govind Nihalani is, with Shyam Benegal, the defining figure of Indian parallel cinema — a cinematographer who shot Junoon before directing Aakrosh, Ardh Satya, Party, Tamas and Hazaar Chaurasi Ki Maa, winning six National Film Awards and the Padma Shri. His films are about power and its victims: caste violence, police torture, communal massacre. His single Bachchan credit, Dev (2004), is of a piece with that body of work and is unusual in this filmography for putting Bachchan at the centre of an explicitly political film about a state failing to protect its Muslim citizens, with Om Puri as his opposite number. Nihalani directed, produced, wrote and photographed it. His article, thorough on his awards and career, does not mention Bachchan. Graded High.</t>
        </is>
      </c>
      <c r="T260" s="5" t="inlineStr">
        <is>
          <t>SOURCE-839; SOURCE-157</t>
        </is>
      </c>
      <c r="U260" s="5" t="inlineStr">
        <is>
          <t>High</t>
        </is>
      </c>
    </row>
    <row r="261" ht="229" customHeight="1">
      <c r="A261" s="15" t="inlineStr">
        <is>
          <t>PERSON-260</t>
        </is>
      </c>
      <c r="B261" s="5" t="inlineStr">
        <is>
          <t>Harish Razdan</t>
        </is>
      </c>
      <c r="C261" s="5" t="inlineStr">
        <is>
          <t>Director (credited)</t>
        </is>
      </c>
      <c r="D261" s="18" t="n"/>
      <c r="E261" s="18" t="n"/>
      <c r="F261" s="5" t="n"/>
      <c r="G261" s="5" t="inlineStr">
        <is>
          <t>Hindi cinema</t>
        </is>
      </c>
      <c r="H261" s="5" t="inlineStr">
        <is>
          <t>Nothing has been established. No article, no birth date, no other credit and no confirmation from any source outside one film's infobox that he worked in the industry at all.</t>
        </is>
      </c>
      <c r="I261" s="5" t="inlineStr">
        <is>
          <t>Not established.</t>
        </is>
      </c>
      <c r="J261" s="5" t="inlineStr">
        <is>
          <t>None confirmed.</t>
        </is>
      </c>
      <c r="K261" s="19" t="inlineStr">
        <is>
          <t>Not determinable.</t>
        </is>
      </c>
      <c r="L261" s="19" t="inlineStr">
        <is>
          <t>No source describes him.</t>
        </is>
      </c>
      <c r="M261" s="5" t="inlineStr">
        <is>
          <t>None located.</t>
        </is>
      </c>
      <c r="N261" s="19" t="inlineStr">
        <is>
          <t>None established.</t>
        </is>
      </c>
      <c r="O261" s="19" t="inlineStr">
        <is>
          <t>One credit, and it is disputed. The Wikipedia infobox for Baghban (2003) lists four names in its director field — Ravi Chopra, Harish Razdan, Vishal Desai and Yatin Dang — and phase 1 copied all four into the Films sheet, which is how he entered this roster. Every other source located, including the same article's own prose, the press, Letterboxd, Wikidata, Indiancine.ma and Cinemaazi, credits Ravi Chopra as the film's sole director. Bachchan plays Raj Malhotra, the retired bank clerk turned away by his sons, in one of the biggest successes of his late career; there is no evidence Razdan had any part in directing him.</t>
        </is>
      </c>
      <c r="P261" s="17" t="n">
        <v>1</v>
      </c>
      <c r="Q261" s="5" t="inlineStr">
        <is>
          <t>FILM-153</t>
        </is>
      </c>
      <c r="R261" s="5" t="inlineStr">
        <is>
          <t>Baghban (2003), by default — it is his only credit.</t>
        </is>
      </c>
      <c r="S261" s="5" t="inlineStr">
        <is>
          <t>Harish Razdan is the least substantiated entry in this roster. He appears in exactly one place: the director field of Baghban's Wikipedia infobox, alongside Ravi Chopra and two other names, and that field is the only reason he has a row at all. A dedicated search turned up nothing whatever — no article, no birth date, no second credit, no confirmation that he worked on the film. Every other account of Baghban, the Wikipedia article's own text included, names Ravi Chopra alone as director, with B. R. Chopra producing and co-writing for B. R. Films. The likeliest explanation is that the three additional names are assistant or second-unit directors promoted into the infobox by an editor. The conflict is recorded rather than resolved, in keeping with this workbook's practice, and the row is graded Unknown; his two co-listed names, Vishal Desai and Yatin Dang, have one credit each and did not meet the roster's threshold.</t>
        </is>
      </c>
      <c r="T261" s="5" t="inlineStr">
        <is>
          <t>SOURCE-840; SOURCE-151</t>
        </is>
      </c>
      <c r="U261" s="5" t="inlineStr">
        <is>
          <t>Unknown</t>
        </is>
      </c>
    </row>
    <row r="262" ht="154" customHeight="1">
      <c r="A262" s="15" t="inlineStr">
        <is>
          <t>PERSON-261</t>
        </is>
      </c>
      <c r="B262" s="5" t="inlineStr">
        <is>
          <t>J. D. Chakravarthy</t>
        </is>
      </c>
      <c r="C262" s="5" t="inlineStr">
        <is>
          <t>Director</t>
        </is>
      </c>
      <c r="D262" s="17" t="n">
        <v>1970</v>
      </c>
      <c r="E262" s="18" t="n"/>
      <c r="F262" s="5" t="inlineStr">
        <is>
          <t>1989–present</t>
        </is>
      </c>
      <c r="G262" s="5" t="inlineStr">
        <is>
          <t>Telugu, Hindi, Tamil and Malayalam cinema</t>
        </is>
      </c>
      <c r="H262" s="5" t="inlineStr">
        <is>
          <t>Born Nagulapati Srinivasa Chakravarthy in Hyderabad on 16 April 1970, an actor, filmmaker, screenwriter and musician working primarily in Telugu cinema. He debuted in Ram Gopal Varma's Telugu action film Siva and made his Hindi debut in its 1990 remake Shiva, and has since appeared in more than seventy films.</t>
        </is>
      </c>
      <c r="I262" s="5" t="inlineStr">
        <is>
          <t>Siva (1989) as an actor.</t>
        </is>
      </c>
      <c r="J262" s="5" t="inlineStr">
        <is>
          <t>As actor: Siva (1989); Shiva (1990); Satya (1998); Money (1993); Gulabi (1995); Anaganaga Oka Roju (1997). As director: a segment of Darna Zaroori Hai (2006)</t>
        </is>
      </c>
      <c r="K262" s="19" t="inlineStr">
        <is>
          <t>The Ram Gopal Varma orbit — urban crime, the underworld and the young man drawn into it.</t>
        </is>
      </c>
      <c r="L262" s="19" t="inlineStr">
        <is>
          <t>Primarily a performer; his directing is occasional and confined to the Varma stable's collaborative projects.</t>
        </is>
      </c>
      <c r="M262" s="5" t="inlineStr">
        <is>
          <t>None located.</t>
        </is>
      </c>
      <c r="N262" s="19" t="inlineStr">
        <is>
          <t>A significant actor in the Varma school, with Siva and Satya among the most influential Indian crime films of their decades; his directing career is slight.</t>
        </is>
      </c>
      <c r="O262" s="19" t="inlineStr">
        <is>
          <t>One film, and the connection is nominal. Darna Zaroori Hai (2006) is a portmanteau horror film of six stories with a different director for each; Chakravarthy directed the fifth, 'A Bride's Revenge'. Bachchan plays Professor Sunil Khanna in the frame story — the schoolteacher telling the tales — which Ram Gopal Varma directed. The two are credited on the same film but did not work on the same footage.</t>
        </is>
      </c>
      <c r="P262" s="17" t="n">
        <v>1</v>
      </c>
      <c r="Q262" s="5" t="inlineStr">
        <is>
          <t>FILM-178</t>
        </is>
      </c>
      <c r="R262" s="5" t="inlineStr">
        <is>
          <t>Darna Zaroori Hai (2006), his only film in this filmography.</t>
        </is>
      </c>
      <c r="S262" s="5" t="inlineStr">
        <is>
          <t>J. D. Chakravarthy is known as an actor, not a director: he made his debut in Ram Gopal Varma's Siva in 1989, repeated it in the Hindi remake, and starred in Satya, one of the most influential Indian films of the 1990s, in a career of more than seventy features. He appears in this roster because of a directing credit — one of the seven segment directors of Darna Zaroori Hai, where he took 'A Bride's Revenge'. Bachchan's role in that film is the professor of the frame story, which Varma directed himself, so the two men's contributions do not touch. It is the clearest example in this batch of the anthology film producing collaborator credits that reflect no working relationship at all. His article does not mention Bachchan. Graded Medium.</t>
        </is>
      </c>
      <c r="T262" s="5" t="inlineStr">
        <is>
          <t>SOURCE-841; SOURCE-178</t>
        </is>
      </c>
      <c r="U262" s="5" t="inlineStr">
        <is>
          <t>Medium</t>
        </is>
      </c>
    </row>
    <row r="263" ht="139" customHeight="1">
      <c r="A263" s="15" t="inlineStr">
        <is>
          <t>PERSON-262</t>
        </is>
      </c>
      <c r="B263" s="5" t="inlineStr">
        <is>
          <t>Jiji Philip</t>
        </is>
      </c>
      <c r="C263" s="5" t="inlineStr">
        <is>
          <t>Director</t>
        </is>
      </c>
      <c r="D263" s="18" t="n"/>
      <c r="E263" s="18" t="n"/>
      <c r="F263" s="5" t="n"/>
      <c r="G263" s="5" t="inlineStr">
        <is>
          <t>Hindi cinema</t>
        </is>
      </c>
      <c r="H263" s="5" t="inlineStr">
        <is>
          <t>Nothing has been established beyond a single segment-directing credit. He is also credited as Jijy Philip.</t>
        </is>
      </c>
      <c r="I263" s="5" t="inlineStr">
        <is>
          <t>Not established.</t>
        </is>
      </c>
      <c r="J263" s="5" t="inlineStr">
        <is>
          <t>'Ghostly Audition', the fourth story of Darna Zaroori Hai (2006)</t>
        </is>
      </c>
      <c r="K263" s="19" t="inlineStr">
        <is>
          <t>Not determinable from one twenty-minute segment.</t>
        </is>
      </c>
      <c r="L263" s="19" t="inlineStr">
        <is>
          <t>No source describes his direction.</t>
        </is>
      </c>
      <c r="M263" s="5" t="inlineStr">
        <is>
          <t>None located.</t>
        </is>
      </c>
      <c r="N263" s="19" t="inlineStr">
        <is>
          <t>None established.</t>
        </is>
      </c>
      <c r="O263" s="19" t="inlineStr">
        <is>
          <t>One film, and they share no footage. In Darna Zaroori Hai (2006) he directed 'Ghostly Audition', in which a director planning a horror film gives a lift to a young woman who pretends to be a ghost. Bachchan appears only in the frame story, as Professor Sunil Khanna, directed by Ram Gopal Varma. The collaboration is a shared credit and nothing more.</t>
        </is>
      </c>
      <c r="P263" s="17" t="n">
        <v>1</v>
      </c>
      <c r="Q263" s="5" t="inlineStr">
        <is>
          <t>FILM-178</t>
        </is>
      </c>
      <c r="R263" s="5" t="inlineStr">
        <is>
          <t>Darna Zaroori Hai (2006), his only credit.</t>
        </is>
      </c>
      <c r="S263" s="5" t="inlineStr">
        <is>
          <t>Jiji Philip directed the fourth story of Darna Zaroori Hai, 'Ghostly Audition', one of six segments by six different directors in a Ram Gopal Varma production. Outside that credit nothing about him could be found — no Wikipedia article, no birth date, no second film — and even his name is unstable, appearing as Jiji Philip in the film's own wikitext and Jijy Philip in database listings. His inclusion in this roster is an artifact of how anthology films distribute credits: Bachchan's scenes belong to the frame narrative, which Varma directed, so the two never worked together. The workbook records the relationship as nominal rather than implying a collaboration that did not occur. Graded Low.</t>
        </is>
      </c>
      <c r="T263" s="5" t="inlineStr">
        <is>
          <t>SOURCE-842; SOURCE-178</t>
        </is>
      </c>
      <c r="U263" s="5" t="inlineStr">
        <is>
          <t>Low</t>
        </is>
      </c>
    </row>
    <row r="264" ht="199" customHeight="1">
      <c r="A264" s="15" t="inlineStr">
        <is>
          <t>PERSON-263</t>
        </is>
      </c>
      <c r="B264" s="5" t="inlineStr">
        <is>
          <t>K. Bhagyaraj</t>
        </is>
      </c>
      <c r="C264" s="5" t="inlineStr">
        <is>
          <t>Director; Writer</t>
        </is>
      </c>
      <c r="D264" s="17" t="n">
        <v>1953</v>
      </c>
      <c r="E264" s="17" t="n">
        <v>2026</v>
      </c>
      <c r="F264" s="5" t="inlineStr">
        <is>
          <t>1977–2026</t>
        </is>
      </c>
      <c r="G264" s="5" t="inlineStr">
        <is>
          <t>Tamil cinema</t>
        </is>
      </c>
      <c r="H264" s="5" t="inlineStr">
        <is>
          <t>Born Krishnaswamy Bhagyaraj on 7 January 1953 at Vellankoil near Gobichettipalayam and died in Chennai on 27 June 2026. A filmmaker, actor, musician and politician who worked predominantly in Tamil cinema, he began in the mid-1970s as an assistant director under G. Ramakrishnan and Bharathiraja, wrote scripts and dialogue while taking small acting roles, and from the early 1980s directed films in which he usually played the lead. He wrote and directed more than 25 films, acted in over 75, edited the Tamil weekly Bhagya and wrote several novels. His son is the actor Shanthanu.</t>
        </is>
      </c>
      <c r="I264" s="5" t="inlineStr">
        <is>
          <t>Directing from the early 1980s, after an apprenticeship with Bharathiraja.</t>
        </is>
      </c>
      <c r="J264" s="5" t="inlineStr">
        <is>
          <t>Mouna Geethangal; Darling Darling Darling; Chinna Veedu; Aakhree Raasta (1986); Rasukutty</t>
        </is>
      </c>
      <c r="K264" s="19" t="inlineStr">
        <is>
          <t>Rural and small-town Tamil life, marriage and its discontents, and comedy grounded in social embarrassment; he frequently remade his own films in other languages.</t>
        </is>
      </c>
      <c r="L264" s="19" t="inlineStr">
        <is>
          <t>A writer-director-star in the fullest sense, controlling script, direction and lead performance, with a reputation as one of the most influential writer-directors in 1980s Tamil cinema.</t>
        </is>
      </c>
      <c r="M264" s="5" t="inlineStr">
        <is>
          <t>None located in the article.</t>
        </is>
      </c>
      <c r="N264" s="19" t="inlineStr">
        <is>
          <t>Among the most influential Tamil writer-directors of the 1980s, and a significant conduit of Tamil material into Hindi cinema through remakes.</t>
        </is>
      </c>
      <c r="O264" s="19" t="inlineStr">
        <is>
          <t>One film, and its casting is documented. Bhagyaraj set out in 1985 to direct a Hindi remake of Bharathiraja's 1984 film Oru Kaidhiyin Diary, with Rajesh Khanna in the lead; Khanna dropped out over dates, and Bhagyaraj cast Amitabh Bachchan instead. The result was Aakhree Raasta (1986), in which Bachchan plays David D'Costa in a double role as father and son, one of his most admired performances of the decade. The film was produced by A. Poornachandra Rao for Lakshmi Productions of Madras, the banner associated with T. Rama Rao (PERSON-231).</t>
        </is>
      </c>
      <c r="P264" s="17" t="n">
        <v>1</v>
      </c>
      <c r="Q264" s="5" t="inlineStr">
        <is>
          <t>FILM-104</t>
        </is>
      </c>
      <c r="R264" s="5" t="inlineStr">
        <is>
          <t>Aakhree Raasta (1986), his only film with Bachchan.</t>
        </is>
      </c>
      <c r="S264" s="5" t="inlineStr">
        <is>
          <t>K. Bhagyaraj was one of the dominant writer-directors of Tamil cinema in the 1980s, a Bharathiraja protégé who wrote, directed and starred in his own films, acted in more than seventy others, edited a weekly magazine and wrote novels. He directed one Hindi film, Aakhree Raasta, a remake of Bharathiraja's Oru Kaidhiyin Diary, and his article records exactly how Bachchan came to it: Rajesh Khanna was cast first, in 1985, and dropped out over scheduling, at which point Bhagyaraj turned to Bachchan. The film gave Bachchan a double role as a wronged father and his policeman son and is among the strongest performances of his mid-career. Bhagyaraj died on 27 June 2026, less than three months before this research date; his article's infobox repeats the birth date in the death field, so the lead's dates are used. Graded High.</t>
        </is>
      </c>
      <c r="T264" s="5" t="inlineStr">
        <is>
          <t>SOURCE-843; SOURCE-104</t>
        </is>
      </c>
      <c r="U264" s="5" t="inlineStr">
        <is>
          <t>High</t>
        </is>
      </c>
    </row>
    <row r="265" ht="169" customHeight="1">
      <c r="A265" s="15" t="inlineStr">
        <is>
          <t>PERSON-264</t>
        </is>
      </c>
      <c r="B265" s="5" t="inlineStr">
        <is>
          <t>K. V. Raju</t>
        </is>
      </c>
      <c r="C265" s="5" t="inlineStr">
        <is>
          <t>Director; Writer</t>
        </is>
      </c>
      <c r="D265" s="17" t="n">
        <v>1954</v>
      </c>
      <c r="E265" s="17" t="n">
        <v>2021</v>
      </c>
      <c r="F265" s="5" t="inlineStr">
        <is>
          <t>1982–2021</t>
        </is>
      </c>
      <c r="G265" s="5" t="inlineStr">
        <is>
          <t>Kannada and Hindi cinema</t>
        </is>
      </c>
      <c r="H265" s="5" t="inlineStr">
        <is>
          <t>Born in 1954, a director, screenwriter and dialogue writer who worked in Kannada and Hindi cinema. He entered the Kannada industry in 1982 as associate director on Baadada Hoo, directed by his brother K. V. Jayaram, and made his own debut as director and scriptwriter with Olave Baduku (1984), going on to direct many acclaimed Kannada films through the 1980s and 1990s. He died of a heart attack at his Rajajinagar home in Bengaluru on 24 December 2021, aged 67.</t>
        </is>
      </c>
      <c r="I265" s="5" t="inlineStr">
        <is>
          <t>Olave Baduku (1984) in Kannada; Indrajeet (1991) in Hindi.</t>
        </is>
      </c>
      <c r="J265" s="5" t="inlineStr">
        <is>
          <t>Olave Baduku (1984); Indrajeet (1991); Udhaar Ki Zindagi; Khooni Jung</t>
        </is>
      </c>
      <c r="K265" s="19" t="inlineStr">
        <is>
          <t>Not characterised in the sources; his Hindi films are action and melodrama.</t>
        </is>
      </c>
      <c r="L265" s="19" t="inlineStr">
        <is>
          <t>No source describes his direction in detail.</t>
        </is>
      </c>
      <c r="M265" s="5" t="inlineStr">
        <is>
          <t>None located.</t>
        </is>
      </c>
      <c r="N265" s="19" t="inlineStr">
        <is>
          <t>A respected Kannada director of the 1980s and 1990s whose three-film Hindi career is the smaller part of his work.</t>
        </is>
      </c>
      <c r="O265" s="19" t="inlineStr">
        <is>
          <t>One film, and it was his entry into Hindi cinema. Indrajeet (1991) casts Bachchan as Inspector Indrajeet, produced by Ramesh Behl for Rose Audio Visuals with music by R. D. Burman, and Raju co-wrote it with Kader Khan as well as directing. His article names the film explicitly as his Hindi debut, which is what confirms the identification against a common name. The film came in the weak commercial stretch before Bachchan's 1992 retreat from acting.</t>
        </is>
      </c>
      <c r="P265" s="17" t="n">
        <v>1</v>
      </c>
      <c r="Q265" s="5" t="inlineStr">
        <is>
          <t>FILM-121</t>
        </is>
      </c>
      <c r="R265" s="5" t="inlineStr">
        <is>
          <t>Indrajeet (1991), his only film with Bachchan.</t>
        </is>
      </c>
      <c r="S265" s="5" t="inlineStr">
        <is>
          <t>K. V. Raju was a Kannada director who came up through his brother K. V. Jayaram's films, debuted with Olave Baduku in 1984 and built a solid reputation in Kannada cinema across two decades. He directed three Hindi films, the first of which was Indrajeet (1991), with Amitabh Bachchan as a police inspector, produced by Ramesh Behl and scored by R. D. Burman; Raju shared the writing with Kader Khan. It belongs to the run of unsuccessful early-1990s films that preceded Bachchan's five-year withdrawal from acting. Raju died of a heart attack in Bengaluru in December 2021. His article does not mention Bachchan, but it names Indrajeet as his Hindi debut, which was decisive in confirming this is the right K. V. Raju and not the economist of the same name. Graded High.</t>
        </is>
      </c>
      <c r="T265" s="5" t="inlineStr">
        <is>
          <t>SOURCE-844; SOURCE-121</t>
        </is>
      </c>
      <c r="U265" s="5" t="inlineStr">
        <is>
          <t>High</t>
        </is>
      </c>
    </row>
    <row r="266" ht="169" customHeight="1">
      <c r="A266" s="15" t="inlineStr">
        <is>
          <t>PERSON-265</t>
        </is>
      </c>
      <c r="B266" s="5" t="inlineStr">
        <is>
          <t>Kaizad Gustad</t>
        </is>
      </c>
      <c r="C266" s="5" t="inlineStr">
        <is>
          <t>Director; Writer</t>
        </is>
      </c>
      <c r="D266" s="17" t="n">
        <v>1968</v>
      </c>
      <c r="E266" s="18" t="n"/>
      <c r="F266" s="5" t="inlineStr">
        <is>
          <t>1998–present</t>
        </is>
      </c>
      <c r="G266" s="5" t="inlineStr">
        <is>
          <t>Hindi and English-language Indian cinema</t>
        </is>
      </c>
      <c r="H266" s="5" t="inlineStr">
        <is>
          <t>Born in Bombay in 1968, a director and author based in Mumbai. He has written three books — Of No Fixed Address, published by HarperCollins in 1998, The Road to Mandalay and 7 Storeys — alongside his film work.</t>
        </is>
      </c>
      <c r="I266" s="5" t="inlineStr">
        <is>
          <t>Bombay Boys (1998).</t>
        </is>
      </c>
      <c r="J266" s="5" t="inlineStr">
        <is>
          <t>Bombay Boys (1998); Boom (2003)</t>
        </is>
      </c>
      <c r="K266" s="19" t="inlineStr">
        <is>
          <t>Diaspora Indians colliding with Bombay, told in English-language or heavily English-inflected films with an outsider's eye and a taste for the seedy.</t>
        </is>
      </c>
      <c r="L266" s="19" t="inlineStr">
        <is>
          <t>An English-language independent sensibility applied to Bombay subjects; Bombay Boys was among the first Indian films aimed squarely at that register.</t>
        </is>
      </c>
      <c r="M266" s="5" t="inlineStr">
        <is>
          <t>None located.</t>
        </is>
      </c>
      <c r="N266" s="19" t="inlineStr">
        <is>
          <t>Bombay Boys was an early and influential English-language Indian independent film. His article also carries an 'Incidents' section, indicating controversy attached to his career.</t>
        </is>
      </c>
      <c r="O266" s="19" t="inlineStr">
        <is>
          <t>One film, and it is among the most notorious in this filmography. Boom (2003) is a black-comedy thriller in which Bachchan plays Bade Mia, a crime boss — an outright antagonist role, rare for him — alongside Zeenat Aman, Jackie Shroff, Gulshan Grover and Javed Jaffrey, with the models Padma Lakshmi, Madhu Sapre and Katrina Kaif as the female leads, making their film debuts. Kaif's career began here. The film was a critical and commercial disaster.</t>
        </is>
      </c>
      <c r="P266" s="17" t="n">
        <v>1</v>
      </c>
      <c r="Q266" s="5" t="inlineStr">
        <is>
          <t>FILM-152</t>
        </is>
      </c>
      <c r="R266" s="5" t="inlineStr">
        <is>
          <t>Boom (2003), his only film with Bachchan.</t>
        </is>
      </c>
      <c r="S266" s="5" t="inlineStr">
        <is>
          <t>Kaizad Gustad made Bombay Boys in 1998, an English-language independent film about three diaspora Indians adrift in Bombay that was influential out of proportion to its size, and he has published three books. His second feature, Boom, is his only credit in this filmography and one of the strangest entries in Bachchan's career: a black-comedy thriller about stolen diamonds in which Bachchan plays the gangster Bade Mia opposite Zeenat Aman, Jackie Shroff and Gulshan Grover, with three supermodels — Padma Lakshmi, Madhu Sapre and Katrina Kaif — as the leads. It was savaged on release and is now remembered chiefly as Katrina Kaif's debut. His article carries an 'Incidents' section not summarised here. Graded High for the biography, though the article is short.</t>
        </is>
      </c>
      <c r="T266" s="5" t="inlineStr">
        <is>
          <t>SOURCE-845; SOURCE-150</t>
        </is>
      </c>
      <c r="U266" s="5" t="inlineStr">
        <is>
          <t>High</t>
        </is>
      </c>
    </row>
    <row r="267" ht="154" customHeight="1">
      <c r="A267" s="15" t="inlineStr">
        <is>
          <t>PERSON-266</t>
        </is>
      </c>
      <c r="B267" s="5" t="inlineStr">
        <is>
          <t>Kangana Ranaut</t>
        </is>
      </c>
      <c r="C267" s="5" t="inlineStr">
        <is>
          <t>Director</t>
        </is>
      </c>
      <c r="D267" s="17" t="n">
        <v>1986</v>
      </c>
      <c r="E267" s="18" t="n"/>
      <c r="F267" s="5" t="inlineStr">
        <is>
          <t>2006–present</t>
        </is>
      </c>
      <c r="G267" s="5" t="inlineStr">
        <is>
          <t>Hindi cinema; politics</t>
        </is>
      </c>
      <c r="H267" s="5" t="inlineStr">
        <is>
          <t>Born Kangna Amardeep Ranaut in Mandi, Himachal Pradesh, on 23 March 1986, an actress, filmmaker and politician, and Member of Parliament for Mandi since June 2024. She modelled briefly at sixteen, trained in acting under the theatre director Arvind Gaur, and made her film debut in the thriller Gangster (2006). She has won four National Film Awards and four Filmfare Awards, appeared six times in the Forbes India Celebrity 100 list, and received the Padma Shri in 2020.</t>
        </is>
      </c>
      <c r="I267" s="5" t="inlineStr">
        <is>
          <t>As actress, Gangster (2006); as director, Manikarnika: The Queen of Jhansi (2019).</t>
        </is>
      </c>
      <c r="J267" s="5" t="inlineStr">
        <is>
          <t>As actress: Woh Lamhe... (2006); Life in a... Metro (2007); Fashion (2008); Queen; Tanu Weds Manu Returns. As director: Manikarnika: The Queen of Jhansi (2019); Emergency</t>
        </is>
      </c>
      <c r="K267" s="19" t="inlineStr">
        <is>
          <t>Strong-willed, unconventional women in female-led films; as a director, nationalist historical and political subjects.</t>
        </is>
      </c>
      <c r="L267" s="19" t="inlineStr">
        <is>
          <t>As a director she works in the register of the patriotic historical epic, with herself in the title role.</t>
        </is>
      </c>
      <c r="M267" s="5" t="inlineStr">
        <is>
          <t>Four National Film Awards and four Filmfare Awards, including the Filmfare Award for Best Female Debut for Gangster; Padma Shri (2020). These are overwhelmingly for acting, not directing.</t>
        </is>
      </c>
      <c r="N267" s="19" t="inlineStr">
        <is>
          <t>One of the most prominent and most publicly contentious figures in Hindi cinema of her generation, and since 2024 a sitting Member of Parliament.</t>
        </is>
      </c>
      <c r="O267" s="19" t="inlineStr">
        <is>
          <t>One film, and she is in this roster only as its director, not as its star. She took over the direction of Manikarnika: The Queen of Jhansi (2019) from Krish Jagarlamudi during production and shares the director credit with him; she also plays Rani Lakshmibai. Bachchan does not appear in the film — he narrates it. There is no documented working contact between them, and her 183 KB article does not mention him once.</t>
        </is>
      </c>
      <c r="P267" s="17" t="n">
        <v>1</v>
      </c>
      <c r="Q267" s="5" t="inlineStr">
        <is>
          <t>FILM-240</t>
        </is>
      </c>
      <c r="R267" s="5" t="inlineStr">
        <is>
          <t>Manikarnika: The Queen of Jhansi (2019), her only film in this filmography.</t>
        </is>
      </c>
      <c r="S267" s="5" t="inlineStr">
        <is>
          <t>Kangana Ranaut is one of the most decorated actresses of her generation, with four National Film Awards, four Filmfare Awards and the Padma Shri, and since 2024 the Member of Parliament for Mandi. She enters this roster in an unexpected capacity: as a director. During the making of Manikarnika: The Queen of Jhansi she took over direction from Krish Jagarlamudi, who is PERSON-268 in this same batch, and the two share the credit; she also plays the Rani. Bachchan's contribution is the narration, so the collaboration is between a performer he never shared a scene with and a voice recorded separately. Her article is the longest fetched in this batch and never mentions him. The entry is graded High for the biography, with the collaboration recorded as narration only.</t>
        </is>
      </c>
      <c r="T267" s="5" t="inlineStr">
        <is>
          <t>SOURCE-846; SOURCE-241</t>
        </is>
      </c>
      <c r="U267" s="5" t="inlineStr">
        <is>
          <t>High</t>
        </is>
      </c>
    </row>
    <row r="268" ht="214" customHeight="1">
      <c r="A268" s="15" t="inlineStr">
        <is>
          <t>PERSON-267</t>
        </is>
      </c>
      <c r="B268" s="5" t="inlineStr">
        <is>
          <t>Khwaja Ahmad Abbas</t>
        </is>
      </c>
      <c r="C268" s="5" t="inlineStr">
        <is>
          <t>Director; Producer; Writer</t>
        </is>
      </c>
      <c r="D268" s="17" t="n">
        <v>1914</v>
      </c>
      <c r="E268" s="17" t="n">
        <v>1987</v>
      </c>
      <c r="F268" s="5" t="inlineStr">
        <is>
          <t>1935–1987</t>
        </is>
      </c>
      <c r="G268" s="5" t="inlineStr">
        <is>
          <t>Hindi and Urdu cinema; journalism</t>
        </is>
      </c>
      <c r="H268" s="5" t="inlineStr">
        <is>
          <t>Born in Panipat, Punjab, on 7 June 1914 and died in Bombay on 1 June 1987. A film director, screenwriter, novelist and journalist working in Urdu, Hindi and English, active for more than fifty years. In 1951 he founded his own production company, Naya Sansar, through which he made socially engaged films including Anhonee, Munna, Rahi (1953), from a Mulk Raj Anand story about tea-plantation workers, Shehar Aur Sapna and Saat Hindustani.</t>
        </is>
      </c>
      <c r="I268" s="5" t="inlineStr">
        <is>
          <t>Working in film from 1935; Dharti Ke Lal (1946) was his first major film as director.</t>
        </is>
      </c>
      <c r="J268" s="5" t="inlineStr">
        <is>
          <t>As director: Dharti Ke Lal (1946); Pardesi (1957); Shehar Aur Sapna (1963); Saat Hindustani (1969); Do Boond Pani (1972). As screenwriter: Neecha Nagar (1946); Awaara (1951); Jagte Raho (1956)</t>
        </is>
      </c>
      <c r="K268" s="19" t="inlineStr">
        <is>
          <t>Famine, poverty, labour, communal unity and national integration — a body of work organised around social justice and the idea of India.</t>
        </is>
      </c>
      <c r="L268" s="19" t="inlineStr">
        <is>
          <t>A neo-realist and a pioneer of Indian parallel cinema, committed to social subjects taken from reportage; he was a working journalist throughout and wrote fiction alongside his films.</t>
        </is>
      </c>
      <c r="M268" s="5" t="inlineStr">
        <is>
          <t>Four National Film Awards; the Palme d'Or at Cannes for a film he wrote, from three nominations; the Crystal Globe at Karlovy Vary for Jagte Raho (1957), which also took a Certificate of Merit at the fourth National Film Awards; National Film Award for Best Feature Film for Shehar Aur Sapna (1963); National Film Awards for Best Feature Film on National Integration for Saat Hindustani (1969) and Do Boond Pani (1972); BFJA Best Screenplay for Naya Sansar (1942); a Cannes nomination for Pardesi (1958).</t>
        </is>
      </c>
      <c r="N268" s="19" t="inlineStr">
        <is>
          <t>One of the founders of Indian parallel and neo-realist cinema, the writer of Awaara and Jagte Raho, and the maker of Dharti Ke Lal, one of the first Indian social-realist films, which opened the Soviet market to Indian cinema.</t>
        </is>
      </c>
      <c r="O268" s="19" t="inlineStr">
        <is>
          <t>One film, and it is the beginning of everything. Saat Hindustani (1969) is Amitabh Bachchan's screen debut: Abbas cast him, an unknown, as Anwar Ali, one of seven Indians of different communities who set out to liberate Goa from the Portuguese. The film won the National Film Award for Best Feature Film on National Integration. This workbook's entry for Tinnu Anand (PERSON-068) records that Anand was the assistant sent to offer the unknown Bachchan ₹5,000 for the part. Abbas never worked with him again, and his article names the film repeatedly without ever naming Bachchan.</t>
        </is>
      </c>
      <c r="P268" s="17" t="n">
        <v>1</v>
      </c>
      <c r="Q268" s="5" t="inlineStr">
        <is>
          <t>FILM-002</t>
        </is>
      </c>
      <c r="R268" s="5" t="inlineStr">
        <is>
          <t>Saat Hindustani (1969), Bachchan's first film.</t>
        </is>
      </c>
      <c r="S268" s="5" t="inlineStr">
        <is>
          <t>Khwaja Ahmad Abbas was a journalist, novelist and filmmaker whose work runs through the whole first half-century of Indian cinema: he wrote Awaara and Jagte Raho for Raj Kapoor, made Dharti Ke Lal about the Bengal famine, won four National Film Awards, and had films at Cannes and Karlovy Vary. He is one of the founders of Indian parallel cinema and among the few Indian filmmakers of his era with a genuine international reputation. His single connection to this filmography is decisive: he gave Amitabh Bachchan his first role, casting him as Anwar Ali in Saat Hindustani, a film about seven men of different faiths and regions trying to free Goa, which won the National Film Award for Best Feature Film on National Integration in 1969. Bachchan was unknown and was hired for ₹5,000, a detail this workbook records through Tinnu Anand, the assistant who carried the offer. Abbas's infobox is malformed, with the birth place in the birth-date field and the birth date in the death field, so all dates are taken from the lead. Graded High.</t>
        </is>
      </c>
      <c r="T268" s="5" t="inlineStr">
        <is>
          <t>SOURCE-847; SOURCE-002</t>
        </is>
      </c>
      <c r="U268" s="5" t="inlineStr">
        <is>
          <t>High</t>
        </is>
      </c>
    </row>
    <row r="269" ht="139" customHeight="1">
      <c r="A269" s="15" t="inlineStr">
        <is>
          <t>PERSON-268</t>
        </is>
      </c>
      <c r="B269" s="5" t="inlineStr">
        <is>
          <t>Krish Jagarlamudi</t>
        </is>
      </c>
      <c r="C269" s="5" t="inlineStr">
        <is>
          <t>Director</t>
        </is>
      </c>
      <c r="D269" s="17" t="n">
        <v>1978</v>
      </c>
      <c r="E269" s="18" t="n"/>
      <c r="F269" s="5" t="inlineStr">
        <is>
          <t>2008–present</t>
        </is>
      </c>
      <c r="G269" s="5" t="inlineStr">
        <is>
          <t>Telugu, Hindi and Tamil cinema</t>
        </is>
      </c>
      <c r="H269" s="5" t="inlineStr">
        <is>
          <t>Born Radhakrishna Jagarlamudi in Guntur, Andhra Pradesh, on 10 November 1978 and known as Krish, a director and screenwriter working predominantly in Telugu cinema. He has won a National Film Award and two Filmfare Awards South.</t>
        </is>
      </c>
      <c r="I269" s="5" t="inlineStr">
        <is>
          <t>Gamyam (2008).</t>
        </is>
      </c>
      <c r="J269" s="5" t="inlineStr">
        <is>
          <t>Gamyam (2008); Vedam (2010); Vaanam (2011); Krishnam Vande Jagadgurum (2012); Kanche (2015); Gabbar Is Back (2015); Gautamiputra Satakarni (2017); Manikarnika: The Queen of Jhansi (2019); NTR: Kathanayakudu and NTR: Mahanayakudu (2019)</t>
        </is>
      </c>
      <c r="K269" s="19" t="inlineStr">
        <is>
          <t>Historical and period subjects, hyperlink narratives and biographical drama, with a recurring interest in caste and social division.</t>
        </is>
      </c>
      <c r="L269" s="19" t="inlineStr">
        <is>
          <t>A director of large-scale period films who also works in multi-strand contemporary narratives; his period work is built on scale and declamation.</t>
        </is>
      </c>
      <c r="M269" s="5" t="inlineStr">
        <is>
          <t>A National Film Award — his 2015 period war drama Kanche won the National Film Award for Best Feature Film in Telugu — and two Filmfare Awards South.</t>
        </is>
      </c>
      <c r="N269" s="19" t="inlineStr">
        <is>
          <t>One of the leading Telugu directors of period and biographical epics in the 2010s.</t>
        </is>
      </c>
      <c r="O269" s="19" t="inlineStr">
        <is>
          <t>One film, which he did not finish. He began directing Manikarnika: The Queen of Jhansi (2019) and left during production; its star Kangana Ranaut took over and the two share the director credit. Bachchan narrates the film and does not appear in it. His article lists Manikarnika among his works without noting that he departed, and never mentions Bachchan.</t>
        </is>
      </c>
      <c r="P269" s="17" t="n">
        <v>1</v>
      </c>
      <c r="Q269" s="5" t="inlineStr">
        <is>
          <t>FILM-240</t>
        </is>
      </c>
      <c r="R269" s="5" t="inlineStr">
        <is>
          <t>Manikarnika: The Queen of Jhansi (2019), his only film in this filmography.</t>
        </is>
      </c>
      <c r="S269" s="5" t="inlineStr">
        <is>
          <t>Krish Jagarlamudi is among the most prominent Telugu directors of the 2010s, with the National Film Award for Best Telugu Feature Film for Kanche, two Filmfare Awards South, and a body of work running from the road film Gamyam and the hyperlink drama Vedam to the period epics Gautamiputra Satakarni and the two-part NTR biography. His one credit here is Manikarnika: The Queen of Jhansi, which he began and did not complete — Kangana Ranaut, its star, took over the direction, and the two are credited together; she is PERSON-266 in this same batch, so a single divided directing job produced two roster rows. Bachchan's involvement is the narration, recorded separately from either director's work. His article lists the film among his credits and passes over the handover in silence. Graded High for the biography.</t>
        </is>
      </c>
      <c r="T269" s="5" t="inlineStr">
        <is>
          <t>SOURCE-848; SOURCE-241</t>
        </is>
      </c>
      <c r="U269" s="5" t="inlineStr">
        <is>
          <t>High</t>
        </is>
      </c>
    </row>
    <row r="270" ht="124" customHeight="1">
      <c r="A270" s="15" t="inlineStr">
        <is>
          <t>PERSON-269</t>
        </is>
      </c>
      <c r="B270" s="5" t="inlineStr">
        <is>
          <t>Leena Yadav</t>
        </is>
      </c>
      <c r="C270" s="5" t="inlineStr">
        <is>
          <t>Director; Writer</t>
        </is>
      </c>
      <c r="D270" s="17" t="n">
        <v>1971</v>
      </c>
      <c r="E270" s="18" t="n"/>
      <c r="F270" s="5" t="n"/>
      <c r="G270" s="5" t="inlineStr">
        <is>
          <t>Hindi and English-language Indian cinema</t>
        </is>
      </c>
      <c r="H270" s="5" t="inlineStr">
        <is>
          <t>Born on 6 January 1971, a director, producer, screenwriter and editor who began in television and moved into features. She is married to the cinematographer Aseem Bajaj.</t>
        </is>
      </c>
      <c r="I270" s="5" t="inlineStr">
        <is>
          <t>Shabd (2005).</t>
        </is>
      </c>
      <c r="J270" s="5" t="inlineStr">
        <is>
          <t>Shabd (2005); Teen Patti (2010); Parched (2015); Rajma Chawal (2018)</t>
        </is>
      </c>
      <c r="K270" s="19" t="inlineStr">
        <is>
          <t>Women's constrained lives and the cost of leaving them; Parched, her best-known film, follows four women in rural Rajasthan.</t>
        </is>
      </c>
      <c r="L270" s="19" t="inlineStr">
        <is>
          <t>A director who came up through editing and television, working in intimate character drama; Parched premiered internationally and is the film her reputation rests on.</t>
        </is>
      </c>
      <c r="M270" s="5" t="inlineStr">
        <is>
          <t>None located in the article.</t>
        </is>
      </c>
      <c r="N270" s="19" t="inlineStr">
        <is>
          <t>Parched, her first international feature, premiered at the Toronto International Film Festival in 2015 and is among the more widely travelled Indian films about women's lives of its decade.</t>
        </is>
      </c>
      <c r="O270" s="19" t="inlineStr">
        <is>
          <t>One film. Teen Patti (2010) casts Bachchan as Professor Venkat Subramanium, a mathematician who devises a system for beating the odds at cards and takes his students to the gambling tables, opposite Ben Kingsley. Yadav directed, co-wrote and supplied the story. It was not a success, and it is one of the few Bachchan films directed by a woman.</t>
        </is>
      </c>
      <c r="P270" s="17" t="n">
        <v>1</v>
      </c>
      <c r="Q270" s="5" t="inlineStr">
        <is>
          <t>FILM-203</t>
        </is>
      </c>
      <c r="R270" s="5" t="inlineStr">
        <is>
          <t>Teen Patti (2010), her only film with Bachchan.</t>
        </is>
      </c>
      <c r="S270" s="5" t="inlineStr">
        <is>
          <t>Leena Yadav came to directing through television and editing, and is best known for Parched, her study of four women in rural Rajasthan, which premiered at Toronto in 2015. Her other features are Shabd, Rajma Chawal and Teen Patti, the last of which is her only credit in this filmography: Bachchan plays a mathematics professor who applies probability theory to gambling and is drawn into the consequences, with Ben Kingsley opposite him. She directed it, co-wrote it and wrote the story. The film failed, but the credit is notable for a different reason — very few films in this roster of 306 collaborators were directed by a woman, and Yadav is one of only a handful. Her article is short and mentions neither Teen Patti nor Bachchan, so the credit rests on the film's own article. Graded Medium.</t>
        </is>
      </c>
      <c r="T270" s="5" t="inlineStr">
        <is>
          <t>SOURCE-849; SOURCE-203</t>
        </is>
      </c>
      <c r="U270" s="5" t="inlineStr">
        <is>
          <t>Medium</t>
        </is>
      </c>
    </row>
    <row r="271" ht="229" customHeight="1">
      <c r="A271" s="15" t="inlineStr">
        <is>
          <t>PERSON-270</t>
        </is>
      </c>
      <c r="B271" s="5" t="inlineStr">
        <is>
          <t>Mahesh Manjrekar</t>
        </is>
      </c>
      <c r="C271" s="5" t="inlineStr">
        <is>
          <t>Director; Writer</t>
        </is>
      </c>
      <c r="D271" s="17" t="n">
        <v>1958</v>
      </c>
      <c r="E271" s="18" t="n"/>
      <c r="F271" s="5" t="inlineStr">
        <is>
          <t>1975–present</t>
        </is>
      </c>
      <c r="G271" s="5" t="inlineStr">
        <is>
          <t>Hindi, Marathi and Telugu cinema</t>
        </is>
      </c>
      <c r="H271" s="5" t="inlineStr">
        <is>
          <t>Born Mahesh Vaman Manjrekar in Mumbai on 16 August 1958 and active since 1975, an actor, director, screenwriter and producer working primarily in Hindi, Marathi and Telugu films. He hosted the Marathi edition of the reality show Bigg Boss and is a member of the Maharashtra Navnirman Sena. His daughter is the actress Saiee Manjrekar.</t>
        </is>
      </c>
      <c r="I271" s="5" t="inlineStr">
        <is>
          <t>Directing with Vaastav: The Reality (1999).</t>
        </is>
      </c>
      <c r="J271" s="5" t="inlineStr">
        <is>
          <t>Vaastav: The Reality (1999); Astitva (2000); Viruddh... Family Comes First (2005); as actor, Kaante (2002) and many others</t>
        </is>
      </c>
      <c r="K271" s="19" t="inlineStr">
        <is>
          <t>Ordinary Maharashtrian families broken by violence, crime or moral failure; the decent man pushed past endurance.</t>
        </is>
      </c>
      <c r="L271" s="19" t="inlineStr">
        <is>
          <t>A performer's director who writes and acts as well, drawing heavily on Marathi theatre and on middle-class Mumbai settings, with a taste for confrontation played at full pitch.</t>
        </is>
      </c>
      <c r="M271" s="5" t="inlineStr">
        <is>
          <t>A National Film Award, seven Maharashtra State Film Awards, four Filmfare Awards Marathi, a Filmfare Award, four Zee Chitra Gaurav Puraskar, four MFK Awards and two Star Screen Awards; the V. Shantaram Award, Maharashtra's highest cinema honour, in 2023. His awards tables list Astitva for Best Feature Film in Marathi at the National Film Awards (2000), Vaastav for Filmfare Best Director and Best Scene of the Year and IIFA Best Director, and Kaante for Filmfare and IIFA Best Comedian, with every Result cell blank.</t>
        </is>
      </c>
      <c r="N271" s="19" t="inlineStr">
        <is>
          <t>A leading figure in the revival of Marathi cinema and, with Vaastav, the director of one of the defining Hindi gangster films of the late 1990s.</t>
        </is>
      </c>
      <c r="O271" s="19" t="inlineStr">
        <is>
          <t>One directing credit, but the two men worked together twice. He directed Viruddh... Family Comes First (2005), in which Bachchan plays Vidhyadhar Patwardhan, a retired Maharashtrian pensioner who turns on the powerful family that murdered his son — one of the strongest late-career performances, produced by Bachchan's own ABCL. Three years earlier Manjrekar had acted alongside him in Kaante, for which his own article records Filmfare and IIFA nominations as Best Comedian. The writers of Viruddh, Yash-Vinay (PERSON-244), had also written Kaante, so the connection between the two films runs through both director and writers.</t>
        </is>
      </c>
      <c r="P271" s="17" t="n">
        <v>1</v>
      </c>
      <c r="Q271" s="5" t="inlineStr">
        <is>
          <t>FILM-172</t>
        </is>
      </c>
      <c r="R271" s="5" t="inlineStr">
        <is>
          <t>Viruddh... Family Comes First (2005), the film he directed and one of Bachchan's best late roles.</t>
        </is>
      </c>
      <c r="S271" s="5" t="inlineStr">
        <is>
          <t>Mahesh Manjrekar is an actor, writer and director whose Vaastav: The Reality (1999) is among the defining Hindi gangster films of its moment and whose Astitva won the National Film Award for Best Feature Film in Marathi; he has since become a central figure in Marathi cinema and received the V. Shantaram Award in 2023. His one directing credit here, Viruddh... Family Comes First, is a domestic revenge drama in which Bachchan plays a mild retired Maharashtrian man who destroys the family that killed his son, made by Bachchan's own company ABCL and widely regarded as one of his finest late performances. The two had already shared the screen in Kaante, where Manjrekar acted, and the writing duo Yash-Vinay carried over from that film to this one. Every Result cell in all four of his awards tables is blank, so no win is asserted from them and the counts given are the article's own claim. Graded High.</t>
        </is>
      </c>
      <c r="T271" s="5" t="inlineStr">
        <is>
          <t>SOURCE-850; SOURCE-170</t>
        </is>
      </c>
      <c r="U271" s="5" t="inlineStr">
        <is>
          <t>High</t>
        </is>
      </c>
    </row>
    <row r="272" ht="169" customHeight="1">
      <c r="A272" s="15" t="inlineStr">
        <is>
          <t>PERSON-271</t>
        </is>
      </c>
      <c r="B272" s="5" t="inlineStr">
        <is>
          <t>Milan Luthria</t>
        </is>
      </c>
      <c r="C272" s="5" t="inlineStr">
        <is>
          <t>Director; Writer</t>
        </is>
      </c>
      <c r="D272" s="17" t="n">
        <v>1968</v>
      </c>
      <c r="E272" s="18" t="n"/>
      <c r="F272" s="5" t="inlineStr">
        <is>
          <t>1999–present</t>
        </is>
      </c>
      <c r="G272" s="5" t="inlineStr">
        <is>
          <t>Hindi cinema</t>
        </is>
      </c>
      <c r="H272" s="5" t="inlineStr">
        <is>
          <t>Born Milan Arjun Luthria in Mumbai on 28 January 1968 and directing since 1999, he works in Hindi films and is best known for the period gangster drama Once Upon a Time in Mumbaai (2010) with Ajay Devgn.</t>
        </is>
      </c>
      <c r="I272" s="5" t="inlineStr">
        <is>
          <t>Kachche Dhaage (1999).</t>
        </is>
      </c>
      <c r="J272" s="5" t="inlineStr">
        <is>
          <t>Kachche Dhaage (1999); Chori Chori (2003); Deewaar (2004); Taxi No. 9211 (2006); Once Upon a Time in Mumbaai (2010); The Dirty Picture (2011)</t>
        </is>
      </c>
      <c r="K272" s="19" t="inlineStr">
        <is>
          <t>Men bound by codes of loyalty — smugglers, brothers, soldiers — often set in a stylised past.</t>
        </is>
      </c>
      <c r="L272" s="19" t="inlineStr">
        <is>
          <t>A commercial director with a taste for period texture and male ensembles, working repeatedly with Ajay Devgn.</t>
        </is>
      </c>
      <c r="M272" s="5" t="inlineStr">
        <is>
          <t>His awards table lists Best Director nominations for Once Upon a Time in Mumbaai at the BIG Star Entertainment, Screen, Stardust, Lions Gold, Zee Cine, Apsara and IIFA awards; every Result cell is blank, so no win is asserted.</t>
        </is>
      </c>
      <c r="N272" s="19" t="inlineStr">
        <is>
          <t>Once Upon a Time in Mumbaai revived the Bombay-underworld period film in the 2010s.</t>
        </is>
      </c>
      <c r="O272" s="19" t="inlineStr">
        <is>
          <t>One film. Deewaar (2004) — no relation to the 1975 film of the same title — casts Bachchan as an Indian Army major captured by the Pakistani army during the 1971 war along with more than thirty soldiers, and held for 33 years until his son mounts a rescue; Sanjay Dutt and Akshaye Khanna co-star. The role is a co-lead built almost entirely on stillness and confinement, and it belongs to the run of films in which the older Bachchan plays fathers whose sons come for them.</t>
        </is>
      </c>
      <c r="P272" s="17" t="n">
        <v>1</v>
      </c>
      <c r="Q272" s="5" t="inlineStr">
        <is>
          <t>FILM-161</t>
        </is>
      </c>
      <c r="R272" s="5" t="inlineStr">
        <is>
          <t>Deewaar (2004), his only film with Bachchan.</t>
        </is>
      </c>
      <c r="S272" s="5" t="inlineStr">
        <is>
          <t>Milan Luthria has directed Hindi commercial films since 1999, from Kachche Dhaage through Taxi No. 9211 to Once Upon a Time in Mumbaai, the 2010 gangster period piece that is his best-known work and that restarted a whole cycle of Bombay-underworld films. His single credit in this filmography is Deewaar (2004), a prisoner-of-war drama that shares nothing but its title with the 1975 Deewaar also in this workbook: Bachchan plays a major taken prisoner in the 1971 war and left in a Pakistani jail for 33 years, with Sanjay Dutt and Akshaye Khanna, and his son eventually comes to get him out. It is a confined, largely reactive performance quite unlike the roles the earlier Deewaar made him famous for. Luthria's article records a long row of Best Director nominations for Once Upon a Time in Mumbaai with every result cell left blank, so none is claimed here. The entry is graded High.</t>
        </is>
      </c>
      <c r="T272" s="5" t="inlineStr">
        <is>
          <t>SOURCE-851; SOURCE-159</t>
        </is>
      </c>
      <c r="U272" s="5" t="inlineStr">
        <is>
          <t>High</t>
        </is>
      </c>
    </row>
    <row r="273" ht="259" customHeight="1">
      <c r="A273" s="15" t="inlineStr">
        <is>
          <t>PERSON-272</t>
        </is>
      </c>
      <c r="B273" s="5" t="inlineStr">
        <is>
          <t>Mukul Dutt</t>
        </is>
      </c>
      <c r="C273" s="5" t="inlineStr">
        <is>
          <t>Director</t>
        </is>
      </c>
      <c r="D273" s="18" t="n"/>
      <c r="E273" s="18" t="n"/>
      <c r="F273" s="5" t="n"/>
      <c r="G273" s="5" t="inlineStr">
        <is>
          <t>Hindi cinema</t>
        </is>
      </c>
      <c r="H273" s="5" t="inlineStr">
        <is>
          <t>A Hindi film director whose located credits run from 1970 to 1973. IMDb indexes him under the Music Department as well as Director and Second Unit or Assistant Director, suggesting a working career broader than the three films that can be confirmed.</t>
        </is>
      </c>
      <c r="I273" s="5" t="inlineStr">
        <is>
          <t>Not established; his earliest located credit is Aan Milo Sajna (1970).</t>
        </is>
      </c>
      <c r="J273" s="5" t="inlineStr">
        <is>
          <t>Aan Milo Sajna (1970); Raaste Kaa Patthar (1972); Chhalia (1973)</t>
        </is>
      </c>
      <c r="K273" s="19" t="inlineStr">
        <is>
          <t>Early-1970s commercial melodrama; too little is documented to characterise the work.</t>
        </is>
      </c>
      <c r="L273" s="19" t="inlineStr">
        <is>
          <t>No source describes his direction.</t>
        </is>
      </c>
      <c r="M273" s="5" t="inlineStr">
        <is>
          <t>None located.</t>
        </is>
      </c>
      <c r="N273" s="19" t="inlineStr">
        <is>
          <t>Slight in the record, though his abandoned project is a curiosity in its own right.</t>
        </is>
      </c>
      <c r="O273" s="19" t="inlineStr">
        <is>
          <t>One counted film and one uncounted, and the uncounted one is the more interesting. Raaste Kaa Patthar (1972) is a comedy drama written by Rahi Masoom Reza and Jayant Dharmadhikari, with Bachchan alongside Shatrughan Sinha and Prem Chopra, released on 1 December 1972 in the pre-Zanjeer period when Bachchan was taking whatever work came. Separately, Yaar Meri Zindagi (FILM-194) records that its shooting began in 1976 under Mukul Dutt, who left in 1984 after 'numerous problems and creative differences'; Ashok Gupta finished it in 1998 and it was released in 2008. So Dutt began a second Bachchan film and walked away from it after eight years, and the roster counts only the one he completed.</t>
        </is>
      </c>
      <c r="P273" s="17" t="n">
        <v>1</v>
      </c>
      <c r="Q273" s="5" t="inlineStr">
        <is>
          <t>FILM-017</t>
        </is>
      </c>
      <c r="R273" s="5" t="inlineStr">
        <is>
          <t>Raaste Kaa Patthar (1972), the only film of his that reached release with Bachchan in it.</t>
        </is>
      </c>
      <c r="S273" s="5" t="inlineStr">
        <is>
          <t>Mukul Dutt directed Raaste Kaa Patthar in 1972, a comedy drama with Amitabh Bachchan, Shatrughan Sinha and Prem Chopra written by Rahi Masoom Reza, and is otherwise barely documented: no Wikipedia article, no birth or death date, and only two other confirmed credits, Aan Milo Sajna and Chhalia. His second involvement with this filmography is the one worth recording. He began shooting Yaar Meri Zindagi in 1976 and left the production in 1984 after protracted disagreements; Ashok Gupta (PERSON-249) took it over in 1998, finished it within a year, and it finally reached about twenty screens in 2008 — a 32-year span in which Dutt occupied the first eight. The frozen roster counts him for one film, and the abandoned one carries Gupta's name. Jayant Dharmadhikari, his co-writer on Raaste Kaa Patthar, is PERSON-164. Graded Low.</t>
        </is>
      </c>
      <c r="T273" s="5" t="inlineStr">
        <is>
          <t>SOURCE-852; SOURCE-015</t>
        </is>
      </c>
      <c r="U273" s="5" t="inlineStr">
        <is>
          <t>Low</t>
        </is>
      </c>
    </row>
    <row r="274" ht="199" customHeight="1">
      <c r="A274" s="15" t="inlineStr">
        <is>
          <t>PERSON-273</t>
        </is>
      </c>
      <c r="B274" s="5" t="inlineStr">
        <is>
          <t>Nag Ashwin</t>
        </is>
      </c>
      <c r="C274" s="5" t="inlineStr">
        <is>
          <t>Director; Writer</t>
        </is>
      </c>
      <c r="D274" s="17" t="n">
        <v>1986</v>
      </c>
      <c r="E274" s="18" t="n"/>
      <c r="F274" s="5" t="inlineStr">
        <is>
          <t>2008–present</t>
        </is>
      </c>
      <c r="G274" s="5" t="inlineStr">
        <is>
          <t>Telugu cinema</t>
        </is>
      </c>
      <c r="H274" s="5" t="inlineStr">
        <is>
          <t>Born Singireddy Nag Ashwin Reddy on 23 April 1986, a director and screenwriter in Telugu cinema and a graduate of the New York Film Academy. He began as an assistant director to Sekhar Kammula and has won two National Film Awards, a Nandi Award and a Filmfare Award.</t>
        </is>
      </c>
      <c r="I274" s="5" t="inlineStr">
        <is>
          <t>Yevade Subramanyam (2015), which won him the Nandi Award for Best Debut Director.</t>
        </is>
      </c>
      <c r="J274" s="5" t="inlineStr">
        <is>
          <t>Yevade Subramanyam (2015); Mahanati (2018); Kalki 2898 AD (2024)</t>
        </is>
      </c>
      <c r="K274" s="19" t="inlineStr">
        <is>
          <t>Ambitious formal departures from Telugu commercial convention — a coming-of-age road film, a period biopic of an actress, a science-fiction epic drawn from the Mahabharata.</t>
        </is>
      </c>
      <c r="L274" s="19" t="inlineStr">
        <is>
          <t>A director who changes register completely between films and works at increasing scale, with a strong interest in Indian mythology reframed through genre.</t>
        </is>
      </c>
      <c r="M274" s="5" t="inlineStr">
        <is>
          <t>National Film Award for Best Feature Film in Telugu and the Filmfare Award for Best Director – Telugu for Mahanati (2018); Nandi Award for Best Debut Director for Yevade Subramanyam; Kalki 2898 AD won Best Production Design and Best Popular Feature Film at the 72nd National Film Awards.</t>
        </is>
      </c>
      <c r="N274" s="19" t="inlineStr">
        <is>
          <t>Mahanati became the highest-grossing female-led South Indian film, and Kalki 2898 AD is among the largest science-fiction productions attempted in India.</t>
        </is>
      </c>
      <c r="O274" s="19" t="inlineStr">
        <is>
          <t>One film, and commercially it is the biggest of Bachchan's life. In Kalki 2898 AD (2024) he plays Ashwatthama, the cursed immortal of the Mahabharata, in a co-lead alongside Prabhas, Deepika Padukone and Kamal Haasan; the film grossed around ₹1,180 crore worldwide, by a wide margin the highest figure in this filmography. Collider's review, quoted in the article, praised the film as a 'unique sci-fi epic' with strong performances by Prabhas and Bachchan. At 81 he was cast as a warrior of the Mahabharata in a film set in 2898.</t>
        </is>
      </c>
      <c r="P274" s="17" t="n">
        <v>1</v>
      </c>
      <c r="Q274" s="5" t="inlineStr">
        <is>
          <t>FILM-257</t>
        </is>
      </c>
      <c r="R274" s="5" t="inlineStr">
        <is>
          <t>Kalki 2898 AD (2024), his only film with Bachchan and Bachchan's highest-grossing film.</t>
        </is>
      </c>
      <c r="S274" s="5" t="inlineStr">
        <is>
          <t>Nag Ashwin has made three features in nine years and no two resemble each other: Yevade Subramanyam, a coming-of-age road film that won him a Nandi Award; Mahanati, a biopic of the actress Savitri that became the highest-grossing female-led South Indian film and brought him the National Film Award for Best Telugu Feature Film; and Kalki 2898 AD, a dystopian science-fiction epic that transplants the Mahabharata into the year 2898. The last of these is his only point of contact with this filmography and it is a substantial one — Bachchan plays Ashwatthama, the immortal cursed to walk the earth, opposite Prabhas, and the film is the highest-grossing of his entire career, taking roughly ₹1,180 crore worldwide at the age of 81. The film won two National Film Awards at the 72nd ceremony. Graded High.</t>
        </is>
      </c>
      <c r="T274" s="5" t="inlineStr">
        <is>
          <t>SOURCE-853; SOURCE-258</t>
        </is>
      </c>
      <c r="U274" s="5" t="inlineStr">
        <is>
          <t>High</t>
        </is>
      </c>
    </row>
    <row r="275" ht="184" customHeight="1">
      <c r="A275" s="15" t="inlineStr">
        <is>
          <t>PERSON-274</t>
        </is>
      </c>
      <c r="B275" s="5" t="inlineStr">
        <is>
          <t>Nagraj Manjule</t>
        </is>
      </c>
      <c r="C275" s="5" t="inlineStr">
        <is>
          <t>Director; Producer; Writer</t>
        </is>
      </c>
      <c r="D275" s="17" t="n">
        <v>1978</v>
      </c>
      <c r="E275" s="18" t="n"/>
      <c r="F275" s="5" t="n"/>
      <c r="G275" s="5" t="inlineStr">
        <is>
          <t>Marathi and Hindi cinema</t>
        </is>
      </c>
      <c r="H275" s="5" t="inlineStr">
        <is>
          <t>Born Nagraj Popatrao Manjule on 24 August 1978 in Jeur, Maharashtra, a director, actor, producer, scriptwriter and poet working in Marathi cinema. In 2018 he published a Marathi poetry collection, Unhachya Katavirudhha, which won the Bhairuratan Damani Sahitya Puraskar.</t>
        </is>
      </c>
      <c r="I275" s="5" t="inlineStr">
        <is>
          <t>The short film Pistulya, which won the National Film Award for Best Debut Film of a Director (non-feature); his first feature was Fandry (2013).</t>
        </is>
      </c>
      <c r="J275" s="5" t="inlineStr">
        <is>
          <t>Pistulya (2010); Fandry (2013); Sairat (2016); Pavsacha Nibandh (2017); Jhund (2022)</t>
        </is>
      </c>
      <c r="K275" s="19" t="inlineStr">
        <is>
          <t>Caste. His films are among the most direct treatments of caste oppression in Indian cinema — a Dalit boy's humiliation in Fandry, an inter-caste romance destroyed in Sairat, slum youth excluded from institutions in Jhund.</t>
        </is>
      </c>
      <c r="L275" s="19" t="inlineStr">
        <is>
          <t>A realist who casts non-professionals from the communities he films, works in rural and small-town Maharashtra, and refuses the consolations of the commercial ending.</t>
        </is>
      </c>
      <c r="M275" s="5" t="inlineStr">
        <is>
          <t>National Film Award for Best Debut Film of a Director (non-feature) for Pistulya at the 58th National Film Awards; the Indira Gandhi Award for Best Debut Film of a Director for Fandry at the 61st; National Film Award for Best Director in Non-Feature Film for Pavsacha Nibandh at the 65th; Filmfare Marathi Best Director for Fandry and for Sairat, and the Zee Chitra Gaurav Puraskar for Sairat.</t>
        </is>
      </c>
      <c r="N275" s="19" t="inlineStr">
        <is>
          <t>The most significant figure in Marathi cinema of his generation, and the director who took an unsparing account of caste to a mass Indian audience with Sairat.</t>
        </is>
      </c>
      <c r="O275" s="19" t="inlineStr">
        <is>
          <t>One film, and it is his Hindi debut. Jhund (2022) casts Bachchan as Vijay Borade, a retiring sports teacher who builds a football team out of slum children — a character modelled on the real Vijay Barse and his organisation Slum Soccer. The article states twice that Manjule's Hindi debut was Jhund starring Amitabh Bachchan. It is one of the late roles in which Bachchan's authority is used against the grain, as an institutional figure arguing for people the institution excludes.</t>
        </is>
      </c>
      <c r="P275" s="17" t="n">
        <v>1</v>
      </c>
      <c r="Q275" s="5" t="inlineStr">
        <is>
          <t>FILM-247</t>
        </is>
      </c>
      <c r="R275" s="5" t="inlineStr">
        <is>
          <t>Jhund (2022), his only film with Bachchan.</t>
        </is>
      </c>
      <c r="S275" s="5" t="inlineStr">
        <is>
          <t>Nagraj Manjule is the leading Marathi director of his generation and the most uncompromising chronicler of caste in contemporary Indian cinema. Pistulya, Fandry and Sairat won him National Film Awards and, in Sairat's case, an enormous popular audience for a film that ends in an honour killing. Jhund, his Hindi debut, is his only film in this filmography: Bachchan plays a retiring sports teacher who assembles a football team from the slum children the city has written off, a role based on the real-life founder of Slum Soccer. Casting the most established star in Hindi cinema inside a Manjule film is an unusual move for both, and the result places Bachchan's authority at the service of the director's subject rather than the other way round. He is also a poet, with a prize-winning Marathi collection. Graded High.</t>
        </is>
      </c>
      <c r="T275" s="5" t="inlineStr">
        <is>
          <t>SOURCE-854; SOURCE-248</t>
        </is>
      </c>
      <c r="U275" s="5" t="inlineStr">
        <is>
          <t>High</t>
        </is>
      </c>
    </row>
    <row r="276" ht="169" customHeight="1">
      <c r="A276" s="15" t="inlineStr">
        <is>
          <t>PERSON-275</t>
        </is>
      </c>
      <c r="B276" s="5" t="inlineStr">
        <is>
          <t>Nitesh Tiwari</t>
        </is>
      </c>
      <c r="C276" s="5" t="inlineStr">
        <is>
          <t>Director; Writer</t>
        </is>
      </c>
      <c r="D276" s="17" t="n">
        <v>1973</v>
      </c>
      <c r="E276" s="18" t="n"/>
      <c r="F276" s="5" t="inlineStr">
        <is>
          <t>2011–present</t>
        </is>
      </c>
      <c r="G276" s="5" t="inlineStr">
        <is>
          <t>Hindi cinema</t>
        </is>
      </c>
      <c r="H276" s="5" t="inlineStr">
        <is>
          <t>Born on 22 May 1973 in Itarsi, Madhya Pradesh, a director, screenwriter and lyricist in Hindi cinema, active since 2011. He co-founded Earthsky Pictures, which produces advertising films and the docu-series Break Point. He is married to the filmmaker Ashwiny Iyer Tiwari.</t>
        </is>
      </c>
      <c r="I276" s="5" t="inlineStr">
        <is>
          <t>Chillar Party (2011), as co-writer and co-director.</t>
        </is>
      </c>
      <c r="J276" s="5" t="inlineStr">
        <is>
          <t>Chillar Party (2011); Bhoothnath Returns (2014); Dangal (2016); Chhichhore (2019)</t>
        </is>
      </c>
      <c r="K276" s="19" t="inlineStr">
        <is>
          <t>Children and young people pushed to achieve, and the adults who drive or fail them; institutions — schools, hostels, sport — examined from the inside.</t>
        </is>
      </c>
      <c r="L276" s="19" t="inlineStr">
        <is>
          <t>Broad, emotionally legible storytelling with a strong comic register, built on ensembles of young performers and a clear moral argument.</t>
        </is>
      </c>
      <c r="M276" s="5" t="inlineStr">
        <is>
          <t>Two National Film Awards for Chillar Party (Best Children's Film and Best Screenplay); the Filmfare Award for Best Director at the 62nd Filmfare Awards and the Telstra People's Choice Award at the 2017 Indian Film Festival of Melbourne for Dangal; a third National Film Award, for Best Feature Film in Hindi, for Chhichhore. His awards table also lists a Filmfare Best Dialogue entry for Bhoothnath Returns.</t>
        </is>
      </c>
      <c r="N276" s="19" t="inlineStr">
        <is>
          <t>Dangal is the highest-grossing Indian film, with an enormous Chinese theatrical run, and Tiwari is among the most commercially successful directors in the industry.</t>
        </is>
      </c>
      <c r="O276" s="19" t="inlineStr">
        <is>
          <t>One film, and it was his first as sole director. Bhoothnath Returns (2014) casts Bachchan as the ghost Kailash Nath, who returns from the afterlife and stands for election against a corrupt politician — a children's fantasy sequel that turns into a film about voting. It is one of the few late Bachchan films with a lead role built for a young audience. Tiwari made Dangal two years later; his article does not mention Bachchan at all.</t>
        </is>
      </c>
      <c r="P276" s="17" t="n">
        <v>1</v>
      </c>
      <c r="Q276" s="5" t="inlineStr">
        <is>
          <t>FILM-220</t>
        </is>
      </c>
      <c r="R276" s="5" t="inlineStr">
        <is>
          <t>Bhoothnath Returns (2014), his solo directorial debut.</t>
        </is>
      </c>
      <c r="S276" s="5" t="inlineStr">
        <is>
          <t>Nitesh Tiwari came out of advertising into film as co-writer and co-director of Chillar Party, which won two National Film Awards, and then made Bhoothnath Returns as his first solo feature — the only film of his in this filmography, with Bachchan as a ghost who contests an election against a corrupt politician and campaigns for the right to vote. Two years later he wrote and directed Dangal, which became the highest-grossing Indian film ever made and won him the Filmfare Award for Best Director, and in 2019 Chhichhore brought him a third National Film Award. His films are built around young ensembles and a plainly stated moral case, which is exactly what Bhoothnath Returns does with its children's-fantasy premise. His article never mentions Bachchan despite the star carrying his solo debut. Graded High.</t>
        </is>
      </c>
      <c r="T276" s="5" t="inlineStr">
        <is>
          <t>SOURCE-855; SOURCE-220</t>
        </is>
      </c>
      <c r="U276" s="5" t="inlineStr">
        <is>
          <t>High</t>
        </is>
      </c>
    </row>
    <row r="277" ht="199" customHeight="1">
      <c r="A277" s="15" t="inlineStr">
        <is>
          <t>PERSON-276</t>
        </is>
      </c>
      <c r="B277" s="5" t="inlineStr">
        <is>
          <t>O. P. Goyle</t>
        </is>
      </c>
      <c r="C277" s="5" t="inlineStr">
        <is>
          <t>Director</t>
        </is>
      </c>
      <c r="D277" s="18" t="n"/>
      <c r="E277" s="18" t="n"/>
      <c r="F277" s="5" t="n"/>
      <c r="G277" s="5" t="inlineStr">
        <is>
          <t>Hindi cinema</t>
        </is>
      </c>
      <c r="H277" s="5" t="inlineStr">
        <is>
          <t>Nothing has been established about him beyond a single directing credit. No birth date, no training and no second film could be located.</t>
        </is>
      </c>
      <c r="I277" s="5" t="inlineStr">
        <is>
          <t>Not established.</t>
        </is>
      </c>
      <c r="J277" s="5" t="inlineStr">
        <is>
          <t>Bandhe Haath (1973)</t>
        </is>
      </c>
      <c r="K277" s="19" t="inlineStr">
        <is>
          <t>Not determinable from one film.</t>
        </is>
      </c>
      <c r="L277" s="19" t="inlineStr">
        <is>
          <t>No source describes his direction.</t>
        </is>
      </c>
      <c r="M277" s="5" t="inlineStr">
        <is>
          <t>None located.</t>
        </is>
      </c>
      <c r="N277" s="19" t="inlineStr">
        <is>
          <t>Negligible personally, but the film he directed holds a small first in Bachchan's career.</t>
        </is>
      </c>
      <c r="O277" s="19" t="inlineStr">
        <is>
          <t>One film, and it matters more than its obscurity suggests. Bandhe Haath (1973), produced and written by O. P. Ralhan, is the first film in which Amitabh Bachchan played a dual role — a device that would recur through Don, Adalat, Kasme Vaade, The Great Gambler, Satte Pe Satta, Aakhree Raasta and Sooryavansham. Bachchan plays Shyamu, a pickpocket who takes on a dead writer's identity. On release the film found no takers; after Zanjeer made Bachchan a star later the same year it drew renewed interest, recovered its cost and finished as average.</t>
        </is>
      </c>
      <c r="P277" s="17" t="n">
        <v>1</v>
      </c>
      <c r="Q277" s="5" t="inlineStr">
        <is>
          <t>FILM-019</t>
        </is>
      </c>
      <c r="R277" s="5" t="inlineStr">
        <is>
          <t>Bandhe Haath (1973), his only film with Bachchan.</t>
        </is>
      </c>
      <c r="S277" s="5" t="inlineStr">
        <is>
          <t>O. P. Goyle directed Bandhe Haath, released in February 1973, and is otherwise absent from the record — no Wikipedia article, no birth or death date, no other credit. The film is worth more attention than he can be given: it is the first of Amitabh Bachchan's many double roles, and its commercial history is a neat illustration of what Zanjeer did to him. Released before that breakthrough, Bandhe Haath found no buyers; once Bachchan became a star a few months later, the same film drew an audience, recovered its cost and was rated average. Goyle should not be confused with O. P. Ralhan, the film's producer and writer and a substantially better-documented figure, whose name differs by two letters. Graded Low, on a search summary and the film's own article.</t>
        </is>
      </c>
      <c r="T277" s="5" t="inlineStr">
        <is>
          <t>SOURCE-856; SOURCE-019</t>
        </is>
      </c>
      <c r="U277" s="5" t="inlineStr">
        <is>
          <t>Low</t>
        </is>
      </c>
    </row>
    <row r="278" ht="169" customHeight="1">
      <c r="A278" s="15" t="inlineStr">
        <is>
          <t>PERSON-277</t>
        </is>
      </c>
      <c r="B278" s="5" t="inlineStr">
        <is>
          <t>Prakash Verma</t>
        </is>
      </c>
      <c r="C278" s="5" t="inlineStr">
        <is>
          <t>Director</t>
        </is>
      </c>
      <c r="D278" s="18" t="n"/>
      <c r="E278" s="18" t="n"/>
      <c r="F278" s="5" t="n"/>
      <c r="G278" s="5" t="inlineStr">
        <is>
          <t>Hindi cinema</t>
        </is>
      </c>
      <c r="H278" s="5" t="inlineStr">
        <is>
          <t>Nothing has been established. No article, no birth date, no second credit; the name is common enough that a Wikipedia fetch was deliberately pinned to a title expected to miss rather than risk returning a different person.</t>
        </is>
      </c>
      <c r="I278" s="5" t="inlineStr">
        <is>
          <t>Not established.</t>
        </is>
      </c>
      <c r="J278" s="5" t="inlineStr">
        <is>
          <t>Bansi Birju (1972)</t>
        </is>
      </c>
      <c r="K278" s="19" t="inlineStr">
        <is>
          <t>Not determinable from one film.</t>
        </is>
      </c>
      <c r="L278" s="19" t="inlineStr">
        <is>
          <t>No source describes his direction.</t>
        </is>
      </c>
      <c r="M278" s="5" t="inlineStr">
        <is>
          <t>None located.</t>
        </is>
      </c>
      <c r="N278" s="19" t="inlineStr">
        <is>
          <t>None established.</t>
        </is>
      </c>
      <c r="O278" s="19" t="inlineStr">
        <is>
          <t>One film, from the period before either of its stars was famous. Bansi Birju (1972), released on 1 September 1972, pairs Amitabh Bachchan with Jaya Bhaduri: Bansi is an orphaned village girl sold into an ashram in Bombay who escapes and is hidden and protected by Birju, and the two fall in love. It belongs with Ek Nazar and Sanjog among the Bachchan–Bhaduri films made before their marriage in June 1973, when both were working actors rather than stars.</t>
        </is>
      </c>
      <c r="P278" s="17" t="n">
        <v>1</v>
      </c>
      <c r="Q278" s="5" t="inlineStr">
        <is>
          <t>FILM-016</t>
        </is>
      </c>
      <c r="R278" s="5" t="inlineStr">
        <is>
          <t>Bansi Birju (1972), his only film with Bachchan.</t>
        </is>
      </c>
      <c r="S278" s="5" t="inlineStr">
        <is>
          <t>Prakash Verma directed Bansi Birju in 1972, a romance in which Amitabh Bachchan protects and falls in love with a young woman who has escaped from the ashram she was sold to as a child, played by Jaya Bhaduri. Beyond that credit the record holds nothing: no article, no dates, no other film, and a name too common to search safely, so the Wikipedia fetch was pinned to a title expected to return nothing rather than risk attaching the wrong person's biography to this row. The film's interest is its place in the sequence of Bachchan–Bhaduri pairings — Ek Nazar, Bansi Birju, Sanjog and others — made in the eighteen months before they married and before Zanjeer separated his career from hers. Graded Low.</t>
        </is>
      </c>
      <c r="T278" s="5" t="inlineStr">
        <is>
          <t>SOURCE-857; SOURCE-014</t>
        </is>
      </c>
      <c r="U278" s="5" t="inlineStr">
        <is>
          <t>Low</t>
        </is>
      </c>
    </row>
    <row r="279" ht="154" customHeight="1">
      <c r="A279" s="15" t="inlineStr">
        <is>
          <t>PERSON-278</t>
        </is>
      </c>
      <c r="B279" s="5" t="inlineStr">
        <is>
          <t>Pramod Chakravorty</t>
        </is>
      </c>
      <c r="C279" s="5" t="inlineStr">
        <is>
          <t>Director</t>
        </is>
      </c>
      <c r="D279" s="17" t="n">
        <v>1929</v>
      </c>
      <c r="E279" s="17" t="n">
        <v>2004</v>
      </c>
      <c r="F279" s="5" t="inlineStr">
        <is>
          <t>1955–1998</t>
        </is>
      </c>
      <c r="G279" s="5" t="inlineStr">
        <is>
          <t>Hindi cinema</t>
        </is>
      </c>
      <c r="H279" s="5" t="inlineStr">
        <is>
          <t>Born in Calcutta on 15 August 1929 and died in Mumbai on 12 December 2004, an Indian Hindi film producer and director active across more than four decades, from 1955 to 1998.</t>
        </is>
      </c>
      <c r="I279" s="5" t="inlineStr">
        <is>
          <t>Directing from the mid-1950s; his article gives no titles in the fetched extract.</t>
        </is>
      </c>
      <c r="J279" s="5" t="inlineStr">
        <is>
          <t>Nastik (1983) is the only title confirmed from the sources used here.</t>
        </is>
      </c>
      <c r="K279" s="19" t="inlineStr">
        <is>
          <t>Not characterised by any source located.</t>
        </is>
      </c>
      <c r="L279" s="19" t="inlineStr">
        <is>
          <t>No source describes his direction.</t>
        </is>
      </c>
      <c r="M279" s="5" t="inlineStr">
        <is>
          <t>None recorded in the article.</t>
        </is>
      </c>
      <c r="N279" s="19" t="inlineStr">
        <is>
          <t>A long professional career as producer-director, but one that the available sources describe only in outline.</t>
        </is>
      </c>
      <c r="O279" s="19" t="inlineStr">
        <is>
          <t>One film. Nastik (1983) casts Bachchan as Shankar, a man whose faith is destroyed by a corrupt godman and who turns against religion before being drawn back — a lead role in one of the run of 1983 films released around the Coolie accident. The workbook records no Romances row for Nastik, the sources being too thin to describe the relationship honestly. Chakravorty's article does not mention Bachchan or the film.</t>
        </is>
      </c>
      <c r="P279" s="17" t="n">
        <v>1</v>
      </c>
      <c r="Q279" s="5" t="inlineStr">
        <is>
          <t>FILM-090</t>
        </is>
      </c>
      <c r="R279" s="5" t="inlineStr">
        <is>
          <t>Nastik (1983), his only film with Bachchan.</t>
        </is>
      </c>
      <c r="S279" s="5" t="inlineStr">
        <is>
          <t>Pramod Chakravorty worked as a Hindi film producer and director for over forty years, from 1955 to 1998, and died in Mumbai in 2004. That is very nearly all his Wikipedia article says: the lead is a single sentence, the fetched extract yields no film titles, no account of his style and no awards, and the infobox repeats his birth date in the death field. His single credit in this filmography is Nastik (1983), in which Bachchan plays a man whose belief is broken by a fraudulent holy man. Given how thin the record is, this row deliberately claims little: a long career is documented, its contents are not. Graded Medium — the dates and the fact of the career are reliable, the substance is absent.</t>
        </is>
      </c>
      <c r="T279" s="5" t="inlineStr">
        <is>
          <t>SOURCE-858; SOURCE-089</t>
        </is>
      </c>
      <c r="U279" s="5" t="inlineStr">
        <is>
          <t>Medium</t>
        </is>
      </c>
    </row>
    <row r="280" ht="139" customHeight="1">
      <c r="A280" s="15" t="inlineStr">
        <is>
          <t>PERSON-279</t>
        </is>
      </c>
      <c r="B280" s="5" t="inlineStr">
        <is>
          <t>Prawaal Raman</t>
        </is>
      </c>
      <c r="C280" s="5" t="inlineStr">
        <is>
          <t>Director; Writer</t>
        </is>
      </c>
      <c r="D280" s="18" t="n"/>
      <c r="E280" s="18" t="n"/>
      <c r="F280" s="5" t="inlineStr">
        <is>
          <t>2003–present</t>
        </is>
      </c>
      <c r="G280" s="5" t="inlineStr">
        <is>
          <t>Hindi cinema</t>
        </is>
      </c>
      <c r="H280" s="5" t="inlineStr">
        <is>
          <t>An Indian director and screenwriter in Hindi cinema who emerged from the Ram Gopal Varma stable in the early 2000s and has written and directed his own films since 2003.</t>
        </is>
      </c>
      <c r="I280" s="5" t="inlineStr">
        <is>
          <t>Darna Mana Hai (2003).</t>
        </is>
      </c>
      <c r="J280" s="5" t="inlineStr">
        <is>
          <t>Darna Mana Hai (2003); Gayab (2004); Darna Zaroori Hai (2006); 404 (2011); Main Aur Charles (2015)</t>
        </is>
      </c>
      <c r="K280" s="19" t="inlineStr">
        <is>
          <t>Horror and psychological unease, twice in portmanteau form; his later work turns to true crime with Main Aur Charles, about the criminal Charles Sobhraj.</t>
        </is>
      </c>
      <c r="L280" s="19" t="inlineStr">
        <is>
          <t>A genre director trained in the Varma school's low-budget, high-concept method, comfortable with anthology structure.</t>
        </is>
      </c>
      <c r="M280" s="5" t="inlineStr">
        <is>
          <t>None located.</t>
        </is>
      </c>
      <c r="N280" s="19" t="inlineStr">
        <is>
          <t>Darna Mana Hai and Darna Zaroori Hai are the two films that established the portmanteau horror format in 2000s Hindi cinema.</t>
        </is>
      </c>
      <c r="O280" s="19" t="inlineStr">
        <is>
          <t>One film, and they share no scene. Darna Zaroori Hai (2006) is a six-story horror portmanteau with seven credited directors; Raman directed one segment, having also directed the earlier Darna Mana Hai. Bachchan appears only in the frame narrative, as Professor Sunil Khanna, the schoolteacher telling the tales, which Ram Gopal Varma directed. The credit is shared, the work is not.</t>
        </is>
      </c>
      <c r="P280" s="17" t="n">
        <v>1</v>
      </c>
      <c r="Q280" s="5" t="inlineStr">
        <is>
          <t>FILM-178</t>
        </is>
      </c>
      <c r="R280" s="5" t="inlineStr">
        <is>
          <t>Darna Zaroori Hai (2006), his only film in this filmography.</t>
        </is>
      </c>
      <c r="S280" s="5" t="inlineStr">
        <is>
          <t>Prawaal Raman came up through Ram Gopal Varma's company and made his name with Darna Mana Hai in 2003, the portmanteau horror film that established the format in Hindi cinema; he returned to it for Darna Zaroori Hai in 2006, directing one of its six stories. That film is his only credit here, and it is one of three rows in this roster — with Jiji Philip and J. D. Chakravarthy in batch 6, and Vivek Shah and Sajid Khan in this one — generated by a single anthology in which Bachchan's scenes belong to the frame story that Varma himself directed. His later films moved away from horror, notably Main Aur Charles, about Charles Sobhraj. His article is short, gives no birth date and does not mention Bachchan. Graded Medium.</t>
        </is>
      </c>
      <c r="T280" s="5" t="inlineStr">
        <is>
          <t>SOURCE-859; SOURCE-178</t>
        </is>
      </c>
      <c r="U280" s="5" t="inlineStr">
        <is>
          <t>Medium</t>
        </is>
      </c>
    </row>
    <row r="281" ht="199" customHeight="1">
      <c r="A281" s="15" t="inlineStr">
        <is>
          <t>PERSON-280</t>
        </is>
      </c>
      <c r="B281" s="5" t="inlineStr">
        <is>
          <t>Puri Jagannadh</t>
        </is>
      </c>
      <c r="C281" s="5" t="inlineStr">
        <is>
          <t>Director; Producer; Writer</t>
        </is>
      </c>
      <c r="D281" s="17" t="n">
        <v>1966</v>
      </c>
      <c r="E281" s="18" t="n"/>
      <c r="F281" s="5" t="inlineStr">
        <is>
          <t>2000–present</t>
        </is>
      </c>
      <c r="G281" s="5" t="inlineStr">
        <is>
          <t>Telugu and Hindi cinema</t>
        </is>
      </c>
      <c r="H281" s="5" t="inlineStr">
        <is>
          <t>Born Petla Jagannadh on 28 September 1966 in Pithapuram, Andhra Pradesh, a director, screenwriter and producer working primarily in Telugu cinema. He produces through Puri Jagannadh Touring Talkies, Vaishno Academy and Puri Connects, the last co-owned with the actress Charmme Kaur, and owns a music company, Puri Sangeet.</t>
        </is>
      </c>
      <c r="I281" s="5" t="inlineStr">
        <is>
          <t>Badri (2000), with Pawan Kalyan, Renu Desai and Ameesha Patel.</t>
        </is>
      </c>
      <c r="J281" s="5" t="inlineStr">
        <is>
          <t>Badri (2000); Itlu Sravani Subramanyam; Appu; Idiot; Pokiri (2006); Bbuddah... Hoga Terra Baap (2011)</t>
        </is>
      </c>
      <c r="K281" s="19" t="inlineStr">
        <is>
          <t>Swaggering male heroes, street dialogue and mass-appeal action; Pokiri's undercover-cop premise became one of the most remade plots in Indian cinema.</t>
        </is>
      </c>
      <c r="L281" s="19" t="inlineStr">
        <is>
          <t>A writer-director of star vehicles with a distinctive ear for colloquial dialogue, working fast and at high volume.</t>
        </is>
      </c>
      <c r="M281" s="5" t="inlineStr">
        <is>
          <t>None recorded in the article.</t>
        </is>
      </c>
      <c r="N281" s="19" t="inlineStr">
        <is>
          <t>Pokiri premiered at the 7th IIFA Film Festival in Dubai and was remade into several Indian languages, making him one of the most influential Telugu commercial directors of the 2000s.</t>
        </is>
      </c>
      <c r="O281" s="19" t="inlineStr">
        <is>
          <t>One film, and it is a knowing star vehicle. Bbuddah... Hoga Terra Baap (2011) casts Bachchan as Vijay Malhotra, an ageing gangster who returns to Mumbai, and plays throughout on the audience's memory of his own 1970s persona — the title is a line of self-mockery about being old. It was produced by Abhishek Bachchan with Viacom18 and ABCL. Puri Jagannadh's article records that he worked with Amitabh Bachchan on it and that the film was archived in the Oscar library, which is a print acceptance rather than any award or nomination.</t>
        </is>
      </c>
      <c r="P281" s="17" t="n">
        <v>1</v>
      </c>
      <c r="Q281" s="5" t="inlineStr">
        <is>
          <t>FILM-205</t>
        </is>
      </c>
      <c r="R281" s="5" t="inlineStr">
        <is>
          <t>Bbuddah... Hoga Terra Baap (2011), his only film with Bachchan.</t>
        </is>
      </c>
      <c r="S281" s="5" t="inlineStr">
        <is>
          <t>Puri Jagannadh is one of the most prolific Telugu commercial directors of the last quarter-century, with Badri, Idiot and above all Pokiri — a film remade across several Indian languages — to his name, alongside production companies and a music label. He made his Hindi debut in 2004 with Shart: The Challenge, and his one film in this filmography is Bbuddah... Hoga Terra Baap, a 2011 vehicle built entirely around Bachchan's own iconography: an old gangster walking back into Mumbai, with a title that translates the joke about his age into a boast. Abhishek Bachchan produced it with Viacom18 and ABCL, so the film is a family project as much as a studio one. The article's claim that it was 'archived in the Oscar library' is repeated here only as the article's own, since it denotes a print being accepted into the Academy's library and not a nomination. Graded High.</t>
        </is>
      </c>
      <c r="T281" s="5" t="inlineStr">
        <is>
          <t>SOURCE-860; SOURCE-205</t>
        </is>
      </c>
      <c r="U281" s="5" t="inlineStr">
        <is>
          <t>High</t>
        </is>
      </c>
    </row>
    <row r="282" ht="199" customHeight="1">
      <c r="A282" s="15" t="inlineStr">
        <is>
          <t>PERSON-281</t>
        </is>
      </c>
      <c r="B282" s="5" t="inlineStr">
        <is>
          <t>Raj Khosla</t>
        </is>
      </c>
      <c r="C282" s="5" t="inlineStr">
        <is>
          <t>Director</t>
        </is>
      </c>
      <c r="D282" s="17" t="n">
        <v>1925</v>
      </c>
      <c r="E282" s="17" t="n">
        <v>1991</v>
      </c>
      <c r="F282" s="5" t="inlineStr">
        <is>
          <t>1949–1989</t>
        </is>
      </c>
      <c r="G282" s="5" t="inlineStr">
        <is>
          <t>Hindi cinema</t>
        </is>
      </c>
      <c r="H282" s="5" t="inlineStr">
        <is>
          <t>Born Desraj Khosla on 31 May 1925 at Rahon, Punjab, and died in Bombay on 9 June 1991. He was among the leading directors, producers and screenwriters in Hindi cinema from the 1950s to the 1980s, beginning his career under Guru Dutt. His early background in classical music meant most of his films excelled in their music.</t>
        </is>
      </c>
      <c r="I282" s="5" t="inlineStr">
        <is>
          <t>Directing from 1949; his breakthrough was C.I.D. (1956).</t>
        </is>
      </c>
      <c r="J282" s="5" t="inlineStr">
        <is>
          <t>C.I.D. (1956); Woh Kaun Thi? (1964); Mera Saaya (1966); Do Raaste (1969); Mera Gaon Mera Desh (1971); Main Tulsi Tere Aangan Ki (1978); Dostana (1980)</t>
        </is>
      </c>
      <c r="K282" s="19" t="inlineStr">
        <is>
          <t>Mystery and suspense with a supernatural suggestion, and melodramas structured around women's choices.</t>
        </is>
      </c>
      <c r="L282" s="19" t="inlineStr">
        <is>
          <t>Known for bringing neo-noir and visual style to Indian cinema and as a 'women's director' who showed actresses at their best; he, Guru Dutt and Vijay Anand were inspired by the Hitchcock school of mystery-suspense thrillers, and his films are notable for their songs.</t>
        </is>
      </c>
      <c r="M282" s="5" t="inlineStr">
        <is>
          <t>Main Tulsi Tere Aangan Ki won the Filmfare Award for Best Film; he was nominated for Filmfare Best Director for Do Raaste and for Main Tulsi Tere Aangan Ki.</t>
        </is>
      </c>
      <c r="N282" s="19" t="inlineStr">
        <is>
          <t>One of the defining stylists of Hindi cinema's classical period, and the director most associated with the Indian suspense thriller.</t>
        </is>
      </c>
      <c r="O282" s="19" t="inlineStr">
        <is>
          <t>One film, made at the end of Khosla's run of success. Dostana (1980) casts Bachchan as Vijay Verma, a police inspector whose lifelong friendship with a lawyer, played by Shatrughan Sinha, is destroyed by their both loving the same woman, played by Zeenat Aman — a co-lead in a triangle that is as much about the two men as about her. His article records that after big hits like Main Tulsi Tere Aangan Ki and Dostana with Bachchan, Zeenat Aman and Shatrughan Sinha, Khosla ran into rough weather as his later films began to flop.</t>
        </is>
      </c>
      <c r="P282" s="17" t="n">
        <v>1</v>
      </c>
      <c r="Q282" s="5" t="inlineStr">
        <is>
          <t>FILM-071</t>
        </is>
      </c>
      <c r="R282" s="5" t="inlineStr">
        <is>
          <t>Dostana (1980), his only film with Bachchan and one of his last hits.</t>
        </is>
      </c>
      <c r="S282" s="5" t="inlineStr">
        <is>
          <t>Raj Khosla began under Guru Dutt and became one of the great stylists of Hindi cinema, credited with importing neo-noir into the industry and known as a 'women's director' for the parts he wrote and the performances he drew from actresses — C.I.D., Woh Kaun Thi?, Mera Saaya, Mera Gaon Mera Desh, and Main Tulsi Tere Aangan Ki, which won the Filmfare Award for Best Film. A classical musician by training, he made films whose songs outlived their plots. His single Bachchan film, Dostana (1980), is a friendship-and-rivalry triangle with Shatrughan Sinha and Zeenat Aman, and his own article marks it as the last of his big successes before his fortunes turned. Vijay Anand, named in the same sentence of that article as a fellow Hitchcock admirer, is PERSON-300 in this batch. The infobox repeats his birth date in the death field, so dates come from the lead. Graded High.</t>
        </is>
      </c>
      <c r="T282" s="5" t="inlineStr">
        <is>
          <t>SOURCE-861; SOURCE-071</t>
        </is>
      </c>
      <c r="U282" s="5" t="inlineStr">
        <is>
          <t>High</t>
        </is>
      </c>
    </row>
    <row r="283" ht="169" customHeight="1">
      <c r="A283" s="15" t="inlineStr">
        <is>
          <t>PERSON-282</t>
        </is>
      </c>
      <c r="B283" s="5" t="inlineStr">
        <is>
          <t>Raj N. Sippy</t>
        </is>
      </c>
      <c r="C283" s="5" t="inlineStr">
        <is>
          <t>Director</t>
        </is>
      </c>
      <c r="D283" s="17" t="n">
        <v>1948</v>
      </c>
      <c r="E283" s="18" t="n"/>
      <c r="F283" s="5" t="inlineStr">
        <is>
          <t>1978–2010</t>
        </is>
      </c>
      <c r="G283" s="5" t="inlineStr">
        <is>
          <t>Hindi cinema</t>
        </is>
      </c>
      <c r="H283" s="5" t="inlineStr">
        <is>
          <t>Born Raj Sippy in Bombay on 6 March 1948, a director and producer of Hindi films, prominent through the 1980s and working until about 2010.</t>
        </is>
      </c>
      <c r="I283" s="5" t="inlineStr">
        <is>
          <t>Directing from 1978.</t>
        </is>
      </c>
      <c r="J283" s="5" t="inlineStr">
        <is>
          <t>Inkaar; Satte Pe Satta (1982); Satyamev Jayate; Mahaadev; Boxer; Baazi; Thanedaar; Saugandh</t>
        </is>
      </c>
      <c r="K283" s="19" t="inlineStr">
        <is>
          <t>Star-driven action and crime films, several built around an actor's comeback or debut.</t>
        </is>
      </c>
      <c r="L283" s="19" t="inlineStr">
        <is>
          <t>A commercial director who worked repeatedly with Vinod Khanna and Mithun Chakraborty and was trusted with launch and comeback vehicles.</t>
        </is>
      </c>
      <c r="M283" s="5" t="inlineStr">
        <is>
          <t>None recorded in the article.</t>
        </is>
      </c>
      <c r="N283" s="19" t="inlineStr">
        <is>
          <t>Notable as the director of several career-defining moments for other actors — Vinod Khanna's comeback in Satyamev Jayate and Akshay Kumar's debut in Saugandh.</t>
        </is>
      </c>
      <c r="O283" s="19" t="inlineStr">
        <is>
          <t>One film, and it is one of the most enjoyable of Bachchan's career. Satte Pe Satta (1982) casts him as Ravi Anand, eldest of seven uncouth brothers whose lives are civilised by the woman he marries, and in a second role as the assassin Babu — a double part in a film loosely derived from Seven Brides for Seven Brothers. The workbook records separate Romances rows for the two characters. His article names the film among his successes of the 1980s.</t>
        </is>
      </c>
      <c r="P283" s="17" t="n">
        <v>1</v>
      </c>
      <c r="Q283" s="5" t="inlineStr">
        <is>
          <t>FILM-083</t>
        </is>
      </c>
      <c r="R283" s="5" t="inlineStr">
        <is>
          <t>Satte Pe Satta (1982), his only film with Bachchan.</t>
        </is>
      </c>
      <c r="S283" s="5" t="inlineStr">
        <is>
          <t>Raj N. Sippy directed Hindi commercial films from 1978 to about 2010 and was at his most prominent in the 1980s, with Inkaar, Satyamev Jayate and Mahaadev for Vinod Khanna, Boxer and Baazi for Mithun Chakraborty, Thanedaar with Sanjay Dutt and Jeetendra, and Akshay Kumar's debut, Saugandh. His single Bachchan film is Satte Pe Satta, the 1982 musical comedy of seven brothers transformed by a new wife, in which Bachchan plays both the eldest brother and a murderous lookalike — one of the double roles that recur across his filmography and one of his lightest performances. His article does not say which of the two unrelated Sippy families in this roster he belongs to; the patronymic initial suggests the N. C. Sippy line rather than G. P. Sippy's, but no source located confirms it, so the connection is left open. Graded High.</t>
        </is>
      </c>
      <c r="T283" s="5" t="inlineStr">
        <is>
          <t>SOURCE-862; SOURCE-083</t>
        </is>
      </c>
      <c r="U283" s="5" t="inlineStr">
        <is>
          <t>High</t>
        </is>
      </c>
    </row>
    <row r="284" ht="124" customHeight="1">
      <c r="A284" s="15" t="inlineStr">
        <is>
          <t>PERSON-283</t>
        </is>
      </c>
      <c r="B284" s="5" t="inlineStr">
        <is>
          <t>Rakesh Roshan</t>
        </is>
      </c>
      <c r="C284" s="5" t="inlineStr">
        <is>
          <t>Director; Producer; Writer</t>
        </is>
      </c>
      <c r="D284" s="17" t="n">
        <v>1949</v>
      </c>
      <c r="E284" s="18" t="n"/>
      <c r="F284" s="5" t="inlineStr">
        <is>
          <t>1970–present</t>
        </is>
      </c>
      <c r="G284" s="5" t="inlineStr">
        <is>
          <t>Hindi cinema</t>
        </is>
      </c>
      <c r="H284" s="5" t="inlineStr">
        <is>
          <t>Born Rakesh Roshan Nagrath in Bombay on 6 September 1949, a member of the Roshan film family, he appeared in 84 films in the 1970s and 1980s, mostly in supporting roles in big-budget productions, before turning to direction in 1987. Since then his films have all carried titles beginning with the letter K. In 2025 Netflix released a four-part documentary series about him.</t>
        </is>
      </c>
      <c r="I284" s="5" t="inlineStr">
        <is>
          <t>As director, Khudgarz (1987).</t>
        </is>
      </c>
      <c r="J284" s="5" t="inlineStr">
        <is>
          <t>Khudgarz (1987); Khoon Bhari Maang (1988); Karan Arjun (1995); Kaho Naa... Pyaar Hai (2000); Koi... Mil Gaya (2003); the Krrish series (2006–13)</t>
        </is>
      </c>
      <c r="K284" s="19" t="inlineStr">
        <is>
          <t>Family melodrama and revenge, and from 2003 a home-grown science-fiction and superhero franchise built around his son Hrithik Roshan.</t>
        </is>
      </c>
      <c r="L284" s="19" t="inlineStr">
        <is>
          <t>A producer-director who builds long-running franchises and has managed his son's career as closely as his own films; his work is unabashedly mainstream and structurally conservative.</t>
        </is>
      </c>
      <c r="M284" s="5" t="inlineStr">
        <is>
          <t>Filmfare Awards for Best Film and Best Director for Kaho Naa... Pyaar Hai and for Koi... Mil Gaya. He was honoured at the International Film Festival of India in Panaji on 3 December 2006 and at the Global Indian Film Awards on 11 December 2006 for his contribution to Indian cinema.</t>
        </is>
      </c>
      <c r="N284" s="19" t="inlineStr">
        <is>
          <t>Creator of the Krrish series, the first sustained Indian superhero franchise, and the architect of one of Hindi cinema's most successful star launches.</t>
        </is>
      </c>
      <c r="O284" s="19" t="inlineStr">
        <is>
          <t>One film, and Bachchan is only heard in it. Krrish 3 (2013) uses him as the narrator, framing the superhero story; he does not appear on screen. Roshan directed, produced, co-wrote and supplied the story. His article does not mention Bachchan, and the collaboration is a voice credit on a franchise film belonging entirely to the Roshan family.</t>
        </is>
      </c>
      <c r="P284" s="17" t="n">
        <v>1</v>
      </c>
      <c r="Q284" s="5" t="inlineStr">
        <is>
          <t>FILM-218</t>
        </is>
      </c>
      <c r="R284" s="5" t="inlineStr">
        <is>
          <t>Krrish 3 (2013), his only film in this filmography.</t>
        </is>
      </c>
      <c r="S284" s="5" t="inlineStr">
        <is>
          <t>Rakesh Roshan acted in 84 films before he directed one, and has since built a career on two things: titles beginning with K, and his son. From Khudgarz and Khoon Bhari Maang through Karan Arjun to Kaho Naa... Pyaar Hai — which launched Hrithik Roshan and won Roshan the Filmfare Awards for Best Film and Best Director — and then Koi... Mil Gaya and the Krrish films, he created the first durable Indian superhero franchise. His one credit in this filmography is the third of those, Krrish 3, where Bachchan supplies the opening narration and never appears. It is among the most peripheral collaborations in the roster, and his article, thorough about his own career and his son's, does not mention Bachchan once. Graded High for the biography, with the collaboration recorded as narration only.</t>
        </is>
      </c>
      <c r="T284" s="5" t="inlineStr">
        <is>
          <t>SOURCE-863; SOURCE-218</t>
        </is>
      </c>
      <c r="U284" s="5" t="inlineStr">
        <is>
          <t>High</t>
        </is>
      </c>
    </row>
    <row r="285" ht="199" customHeight="1">
      <c r="A285" s="15" t="inlineStr">
        <is>
          <t>PERSON-284</t>
        </is>
      </c>
      <c r="B285" s="5" t="inlineStr">
        <is>
          <t>Ramanjit "Tony" Juneja</t>
        </is>
      </c>
      <c r="C285" s="5" t="inlineStr">
        <is>
          <t>Director</t>
        </is>
      </c>
      <c r="D285" s="18" t="n"/>
      <c r="E285" s="18" t="n"/>
      <c r="F285" s="5" t="n"/>
      <c r="G285" s="5" t="inlineStr">
        <is>
          <t>Hindi and Assamese cinema</t>
        </is>
      </c>
      <c r="H285" s="5" t="inlineStr">
        <is>
          <t>Born Ramanjit Singh Juneja in Punjab, the son of a liquor supplier to Army canteen stores who owned warehouses in Nagaland, and the brother of the producer Kushaljeet 'Tito' Juneja. He changed his name to Tony Juneja for his film work. The brothers began by producing Assamese films in Guwahati, moved to Bombay and worked at Roop Tara Studios, and launched their banner Navjeevan Films in the 1970s.</t>
        </is>
      </c>
      <c r="I285" s="5" t="inlineStr">
        <is>
          <t>Not established as a director; the brothers' first production was Do Anjaane (1976).</t>
        </is>
      </c>
      <c r="J285" s="5" t="inlineStr">
        <is>
          <t>As a producing partner: Do Anjaane (1976); Mr. Natwarlal (1979); Ram Balram (1980). As director: Insaniyat (1994)</t>
        </is>
      </c>
      <c r="K285" s="19" t="inlineStr">
        <is>
          <t>The family firm's output is Bachchan-dependent star melodrama and action.</t>
        </is>
      </c>
      <c r="L285" s="19" t="inlineStr">
        <is>
          <t>No source describes his direction; his single directing credit came at the end of the brothers' run, when their production business was already in decline.</t>
        </is>
      </c>
      <c r="M285" s="5" t="inlineStr">
        <is>
          <t>None located.</t>
        </is>
      </c>
      <c r="N285" s="19" t="inlineStr">
        <is>
          <t>Slight as a director. His significance is as one half of the producing partnership that first paired Bachchan with Rekha.</t>
        </is>
      </c>
      <c r="O285" s="19" t="inlineStr">
        <is>
          <t>One directing credit, but the family relationship with Bachchan is much older. Insaniyat (1994), which he directed and his brother produced under Navjeevan Films, was released on 11 March 1994 with an ensemble of Amitabh Bachchan, Sunny Deol, Jaya Prada, Raveena Tandon and Chunky Panday; it came in the weakest commercial stretch of Bachchan's career. The brothers had produced Do Anjaane (1976), Mr. Natwarlal (1979) and Ram Balram (1980) with him before that, and DNA records that they drifted away from films as his popularity waned.</t>
        </is>
      </c>
      <c r="P285" s="17" t="n">
        <v>1</v>
      </c>
      <c r="Q285" s="5" t="inlineStr">
        <is>
          <t>FILM-127</t>
        </is>
      </c>
      <c r="R285" s="5" t="inlineStr">
        <is>
          <t>Insaniyat (1994), his only directing credit with Bachchan.</t>
        </is>
      </c>
      <c r="S285" s="5" t="inlineStr">
        <is>
          <t>Tony Juneja, born Ramanjit Singh Juneja, is the younger half of the producing partnership behind Navjeevan Films, which he ran with his brother Kushaljeet 'Tito' Juneja — PERSON-234 in this roster. Together they produced Do Anjaane, the film that first put Amitabh Bachchan and Rekha on screen together, then Mr. Natwarlal and Ram Balram, before a long tail of failures. This row exists for his one directing credit, Insaniyat (1994), an ensemble film with Bachchan and Sunny Deol made near the end of the brothers' working life and of Bachchan's first career. Identifying him also closed a reconciliation opened in batch 6: the producer credited as 'Tito' on two films and 'Tito Juneja' on this one is a single person, so the frozen roster understates his brother's count. Neither brother has a Wikipedia article, and no birth or death dates were found for either. Graded Low.</t>
        </is>
      </c>
      <c r="T285" s="5" t="inlineStr">
        <is>
          <t>SOURCE-864; SOURCE-126; SOURCE-814</t>
        </is>
      </c>
      <c r="U285" s="5" t="inlineStr">
        <is>
          <t>Low</t>
        </is>
      </c>
    </row>
    <row r="286" ht="139" customHeight="1">
      <c r="A286" s="15" t="inlineStr">
        <is>
          <t>PERSON-285</t>
        </is>
      </c>
      <c r="B286" s="5" t="inlineStr">
        <is>
          <t>Ravikant Nagaich</t>
        </is>
      </c>
      <c r="C286" s="5" t="inlineStr">
        <is>
          <t>Director</t>
        </is>
      </c>
      <c r="D286" s="17" t="n">
        <v>1931</v>
      </c>
      <c r="E286" s="17" t="n">
        <v>1991</v>
      </c>
      <c r="F286" s="5" t="inlineStr">
        <is>
          <t>1955–1988</t>
        </is>
      </c>
      <c r="G286" s="5" t="inlineStr">
        <is>
          <t>Telugu and Hindi cinema</t>
        </is>
      </c>
      <c r="H286" s="5" t="inlineStr">
        <is>
          <t>Born at Atrauli, Aligarh, in the United Provinces on 5 July 1931 and died in Madras on 6 January 1991. He began as a cinematographer in Telugu films, his first being N. T. Rama Rao's Sri Seetha Rama Kalyanam in 1961, and turned to Hindi films and direction with Farz.</t>
        </is>
      </c>
      <c r="I286" s="5" t="inlineStr">
        <is>
          <t>As director, Farz — a low-budget James Bond-inspired thriller that was a surprise hit and lifted the careers of its leads, Jeetendra and Babita.</t>
        </is>
      </c>
      <c r="J286" s="5" t="inlineStr">
        <is>
          <t>Farz; Mere Jeevan Saathi; The Train; Keemat (1973); Surakksha; Wardat; Raksha (1982); Duty (1986)</t>
        </is>
      </c>
      <c r="K286" s="19" t="inlineStr">
        <is>
          <t>The Indian secret-agent film. He returned repeatedly to the Agent 116 character — Dharmendra played him in Keemat, Jeetendra in Raksha and The Gold Medal.</t>
        </is>
      </c>
      <c r="L286" s="19" t="inlineStr">
        <is>
          <t>A cinematographer-turned-director who worked cheaply and fast; his best-remembered films are the low-budget spy pictures, recalled as much for their tacky stunts and special effects as in spite of them.</t>
        </is>
      </c>
      <c r="M286" s="5" t="inlineStr">
        <is>
          <t>None located.</t>
        </is>
      </c>
      <c r="N286" s="19" t="inlineStr">
        <is>
          <t>The principal exponent of the Indian James Bond imitation, a small but distinct genre of the late 1960s and 1970s.</t>
        </is>
      </c>
      <c r="O286" s="19" t="inlineStr">
        <is>
          <t>One film, from the very start of Bachchan's career. Pyar Ki Kahani (1971) is among his earliest credits, made when he was an unknown taking whatever was offered, two years before Zanjeer. Nagaich's article does not mention Bachchan or the film, and no account of their working relationship exists.</t>
        </is>
      </c>
      <c r="P286" s="17" t="n">
        <v>1</v>
      </c>
      <c r="Q286" s="5" t="inlineStr">
        <is>
          <t>FILM-005</t>
        </is>
      </c>
      <c r="R286" s="5" t="inlineStr">
        <is>
          <t>Pyar Ki Kahani (1971), his only film with Bachchan.</t>
        </is>
      </c>
      <c r="S286" s="5" t="inlineStr">
        <is>
          <t>Ravikant Nagaich shot Telugu films before he directed Hindi ones, and made his name with Farz, a cheap James Bond imitation that became a surprise hit and turned Jeetendra into a star. He spent much of his career on that formula, returning to the Agent 116 character across Keemat, Raksha and The Gold Medal, and although he had larger successes in Mere Jeevan Saathi and The Train, it is the low-budget spy films — Surakksha, Wardat — that are remembered, their stunts and effects part of the appeal. He directed 24 more films after Farz, finishing with Duty in 1986. His one film in this filmography, Pyar Ki Kahani (1971), belongs to Bachchan's first two years, before he was anyone in particular; nothing in Nagaich's article records the encounter. The infobox repeats his birth date in the death field, so dates come from the lead. Graded High for the biography, Low for the collaboration.</t>
        </is>
      </c>
      <c r="T286" s="5" t="inlineStr">
        <is>
          <t>SOURCE-865; SOURCE-006</t>
        </is>
      </c>
      <c r="U286" s="5" t="inlineStr">
        <is>
          <t>Medium</t>
        </is>
      </c>
    </row>
    <row r="287" ht="214" customHeight="1">
      <c r="A287" s="15" t="inlineStr">
        <is>
          <t>PERSON-286</t>
        </is>
      </c>
      <c r="B287" s="5" t="inlineStr">
        <is>
          <t>Ribhu Dasgupta</t>
        </is>
      </c>
      <c r="C287" s="5" t="inlineStr">
        <is>
          <t>Director</t>
        </is>
      </c>
      <c r="D287" s="18" t="n"/>
      <c r="E287" s="18" t="n"/>
      <c r="F287" s="5" t="n"/>
      <c r="G287" s="5" t="inlineStr">
        <is>
          <t>Hindi cinema and television</t>
        </is>
      </c>
      <c r="H287" s="5" t="inlineStr">
        <is>
          <t>Born in Kolkata, an Indian film and television director. He made his directorial debut with the 2011 film Michael, for which he was nominated at the Shanghai International Film Festival for the Asian New Talent Award for Best Film, and directed the television mini-series Yudh for Sony Entertainment Television in 2013–14.</t>
        </is>
      </c>
      <c r="I287" s="5" t="inlineStr">
        <is>
          <t>Michael (2011).</t>
        </is>
      </c>
      <c r="J287" s="5" t="inlineStr">
        <is>
          <t>Michael (2011); Yudh (2013–14, television); Te3n (2016)</t>
        </is>
      </c>
      <c r="K287" s="19" t="inlineStr">
        <is>
          <t>Grief, obsession and investigation; his best-known work turns on a loss that will not resolve.</t>
        </is>
      </c>
      <c r="L287" s="19" t="inlineStr">
        <is>
          <t>A director who came to features through television, working in muted, rain-soaked Kolkata settings with a slow investigative structure.</t>
        </is>
      </c>
      <c r="M287" s="5" t="inlineStr">
        <is>
          <t>Nominated for the Asian New Talent Award for Best Film at the Shanghai International Film Festival for Michael.</t>
        </is>
      </c>
      <c r="N287" s="19" t="inlineStr">
        <is>
          <t>Modest, though Yudh was an unusual attempt to bring a major film star into a serialised Indian television drama.</t>
        </is>
      </c>
      <c r="O287" s="19" t="inlineStr">
        <is>
          <t>One film, but the second collaboration between them. Dasgupta directed Bachchan in the television mini-series Yudh in 2013–14, and then in Te3n (2016), where Bachchan plays John Biswas, an old man who has spent eight years pursuing the unsolved kidnapping and death of his granddaughter, opposite Nawazuddin Siddiqui and Vidya Balan. The film is an official remake of the 2013 South Korean thriller Montage. Television falls outside this workbook's scope, so Yudh appears in no sheet, but it means Te3n was made by a director and actor who already knew each other's working methods.</t>
        </is>
      </c>
      <c r="P287" s="17" t="n">
        <v>1</v>
      </c>
      <c r="Q287" s="5" t="inlineStr">
        <is>
          <t>FILM-228</t>
        </is>
      </c>
      <c r="R287" s="5" t="inlineStr">
        <is>
          <t>Te3n (2016), the only one of their two collaborations within this workbook's scope.</t>
        </is>
      </c>
      <c r="S287" s="5" t="inlineStr">
        <is>
          <t>Ribhu Dasgupta directs for both film and television, debuting with Michael in 2011 and drawing a Shanghai festival nomination for it. His connection to Bachchan runs through two projects, only one of which this workbook records: he directed him first in Yudh, a Sony television mini-series in 2013–14, and then in Te3n (2016), an adaptation of the South Korean thriller Montage in which Bachchan plays a grandfather who has spent eight years refusing to let an unsolved child abduction rest. It is one of the strongest of his late lead performances, opposite Nawazuddin Siddiqui as a policeman turned priest. Because television is out of scope, the roster counts one film where the working relationship covers two productions. His Wikipedia article is a two-sentence stub that mentions neither, and the substance here comes from a supplementary search. Graded Medium.</t>
        </is>
      </c>
      <c r="T287" s="5" t="inlineStr">
        <is>
          <t>SOURCE-866; SOURCE-888; SOURCE-227</t>
        </is>
      </c>
      <c r="U287" s="5" t="inlineStr">
        <is>
          <t>Medium</t>
        </is>
      </c>
    </row>
    <row r="288" ht="199" customHeight="1">
      <c r="A288" s="15" t="inlineStr">
        <is>
          <t>PERSON-287</t>
        </is>
      </c>
      <c r="B288" s="5" t="inlineStr">
        <is>
          <t>Rituparno Ghosh</t>
        </is>
      </c>
      <c r="C288" s="5" t="inlineStr">
        <is>
          <t>Director; Writer</t>
        </is>
      </c>
      <c r="D288" s="17" t="n">
        <v>1963</v>
      </c>
      <c r="E288" s="17" t="n">
        <v>2013</v>
      </c>
      <c r="F288" s="5" t="inlineStr">
        <is>
          <t>1992–2013</t>
        </is>
      </c>
      <c r="G288" s="5" t="inlineStr">
        <is>
          <t>Bengali and Hindi cinema</t>
        </is>
      </c>
      <c r="H288" s="5" t="inlineStr">
        <is>
          <t>Born in Calcutta on 31 August 1963 and died there of a heart attack on 30 May 2013. After a degree in economics he began as a creative artist at an advertising agency before turning to film in 1992. He was one of the openly homosexual public figures in Indian cinema. He was influenced by Satyajit Ray, was an avid reader of Rabindranath Tagore — whose work is frequently referenced in his films — and made a documentary, Jeevan Smriti, on Tagore's life.</t>
        </is>
      </c>
      <c r="I288" s="5" t="inlineStr">
        <is>
          <t>Directing from 1992; his breakthrough was his second feature, Unishe April, which won the National Film Award for Best Feature Film.</t>
        </is>
      </c>
      <c r="J288" s="5" t="inlineStr">
        <is>
          <t>Unishe April (1994); Dahan (1997); Asukh (1999); Utsab (2000); Shubho Mahurat (2003); Chokher Bali (2003); The Last Lear (2007)</t>
        </is>
      </c>
      <c r="K288" s="19" t="inlineStr">
        <is>
          <t>Domestic interiors and the fault lines inside families, particularly between mothers and daughters and between women of different generations; Tagore adaptations; and, later, gender and sexual identity.</t>
        </is>
      </c>
      <c r="L288" s="19" t="inlineStr">
        <is>
          <t>An intimate chamber filmmaker working in long conversational scenes and closely observed middle-class Bengali households, in the line of descent from Satyajit Ray.</t>
        </is>
      </c>
      <c r="M288" s="5" t="inlineStr">
        <is>
          <t>Nineteen National Awards by the article's own count in one sentence and twelve in another, including Best Feature Film for Unishe April (1995), Best Screenplay and Best Bengali Film for Dahan (1998), Best Bengali Film for Asukh (2000), Best Direction for Utsab (2001), Best Bengali Film for Shubho Mahurat (2003) and an award for Chokher Bali (2004).</t>
        </is>
      </c>
      <c r="N288" s="19" t="inlineStr">
        <is>
          <t>With Aparna Sen and Goutam Ghose he led the revival of Bengali cinema after Ray, and he was among the very few openly gay figures of stature in the Indian industry.</t>
        </is>
      </c>
      <c r="O288" s="19" t="inlineStr">
        <is>
          <t>One film, and it is the most unusual on Bachchan's late list. The Last Lear (2007), adapted from Utpal Dutt's play Aajker Shahjahan, casts him as a retired Shakespearean stage actor coaxed into a film role he does not respect, with Preity Zinta and Arjun Rampal in support — an English-language art film in which a screen star plays a theatre actor's contempt for the screen. The article records Bachchan's tribute after Ghosh's death: he remembered him as the only director who had worked with every member of the Bachchan family.</t>
        </is>
      </c>
      <c r="P288" s="17" t="n">
        <v>1</v>
      </c>
      <c r="Q288" s="5" t="inlineStr">
        <is>
          <t>FILM-190</t>
        </is>
      </c>
      <c r="R288" s="5" t="inlineStr">
        <is>
          <t>The Last Lear (2007), his only film with Bachchan.</t>
        </is>
      </c>
      <c r="S288" s="5" t="inlineStr">
        <is>
          <t>Rituparno Ghosh was the central figure of post-Ray Bengali cinema, winning National Awards from Unishe April onward for a body of work built on domestic interiors, women's lives and Tagore, and he was one of the few openly homosexual public figures in the Indian industry. His single film with Amitabh Bachchan, The Last Lear, is an English-language adaptation of an Utpal Dutt play in which Bachchan plays an old Shakespearean stage actor persuaded into a film he disdains — a piece of casting that sets a screen icon to voicing the theatre's case against the screen. Ghosh died of a heart attack in 2013 at 49, and Bachchan's tribute is preserved in the article: he was the only director who had worked with every member of the Bachchan family. His article contradicts itself on his award count, giving 19 National Awards in one place and 12 in another; both are recorded rather than reconciled. Graded High.</t>
        </is>
      </c>
      <c r="T288" s="5" t="inlineStr">
        <is>
          <t>SOURCE-867; SOURCE-187</t>
        </is>
      </c>
      <c r="U288" s="5" t="inlineStr">
        <is>
          <t>High</t>
        </is>
      </c>
    </row>
    <row r="289" ht="139" customHeight="1">
      <c r="A289" s="15" t="inlineStr">
        <is>
          <t>PERSON-288</t>
        </is>
      </c>
      <c r="B289" s="5" t="inlineStr">
        <is>
          <t>Rohit Shetty</t>
        </is>
      </c>
      <c r="C289" s="5" t="inlineStr">
        <is>
          <t>Director</t>
        </is>
      </c>
      <c r="D289" s="17" t="n">
        <v>1974</v>
      </c>
      <c r="E289" s="18" t="n"/>
      <c r="F289" s="5" t="inlineStr">
        <is>
          <t>1991–present</t>
        </is>
      </c>
      <c r="G289" s="5" t="inlineStr">
        <is>
          <t>Hindi cinema</t>
        </is>
      </c>
      <c r="H289" s="5" t="inlineStr">
        <is>
          <t>Born in Mangaluru, Karnataka, on 14 March 1974 and working since 1991, a director, screenwriter, stuntman, producer and television personality in Hindi cinema whose films mix action comedy and masala.</t>
        </is>
      </c>
      <c r="I289" s="5" t="inlineStr">
        <is>
          <t>Zameen (2003); his breakthrough was Golmaal (2006).</t>
        </is>
      </c>
      <c r="J289" s="5" t="inlineStr">
        <is>
          <t>Golmaal (2006) and its sequels in 2008, 2010 and 2017; Singham (2011); All the Best: Fun Begins (2009); Bol Bachchan (2012); Chennai Express (2013); Singham Returns (2014); Simmba (2018); Sooryavanshi (2021)</t>
        </is>
      </c>
      <c r="K289" s="19" t="inlineStr">
        <is>
          <t>Slapstick ensembles and incorruptible policemen; since Singham he has built a connected 'Cop Universe' across multiple films.</t>
        </is>
      </c>
      <c r="L289" s="19" t="inlineStr">
        <is>
          <t>A stuntman's cinema of vehicular destruction, broad comedy and unembarrassed spectacle, made repeatedly with Ajay Devgn and at consistently large scale.</t>
        </is>
      </c>
      <c r="M289" s="5" t="inlineStr">
        <is>
          <t>His awards tables list Best Director nominations for Chennai Express at the Filmfare, Producers Guild, BIG Star and Bollywood Hungama awards, all with blank Result cells, so no win is asserted.</t>
        </is>
      </c>
      <c r="N289" s="19" t="inlineStr">
        <is>
          <t>One of the most commercially reliable directors in Hindi cinema; Chennai Express became the highest-grossing Hindi film on release, surpassing 3 Idiots, and the Cop Universe is the industry's most successful shared franchise.</t>
        </is>
      </c>
      <c r="O289" s="19" t="inlineStr">
        <is>
          <t>One film, in which Bachchan plays himself. Bol Bachchan (2012) is a comedy of mistaken identity starring Ajay Devgn and Abhishek Bachchan whose title puns on the Bachchan name; Amitabh Bachchan makes a self appearance. The article's several Bachchan mentions refer to Abhishek and to the title rather than to Amitabh, and the film is Abhishek's vehicle, not his father's.</t>
        </is>
      </c>
      <c r="P289" s="17" t="n">
        <v>1</v>
      </c>
      <c r="Q289" s="5" t="inlineStr">
        <is>
          <t>FILM-212</t>
        </is>
      </c>
      <c r="R289" s="5" t="inlineStr">
        <is>
          <t>Bol Bachchan (2012), his only film in this filmography.</t>
        </is>
      </c>
      <c r="S289" s="5" t="inlineStr">
        <is>
          <t>Rohit Shetty is the most dependable maker of large commercial Hindi films of his generation — the Golmaal comedies, the Singham police films and the Cop Universe they grew into, and Chennai Express, which on release was the highest-grossing Hindi film ever made. A stuntman's son who worked his way up from 1991, he directs action as physical comedy and comedy as controlled chaos. His single point of contact with this filmography is Bol Bachchan, a 2012 farce built around Ajay Devgn and Abhishek Bachchan whose very title plays on the family name, and in which Amitabh Bachchan appears as himself. It is a guest turn in someone else's film, and the article's mentions of 'Bachchan' mostly concern Abhishek. Every result cell in the awards tables is blank, so no win is claimed. Graded High.</t>
        </is>
      </c>
      <c r="T289" s="5" t="inlineStr">
        <is>
          <t>SOURCE-868; SOURCE-211</t>
        </is>
      </c>
      <c r="U289" s="5" t="inlineStr">
        <is>
          <t>High</t>
        </is>
      </c>
    </row>
    <row r="290" ht="244" customHeight="1">
      <c r="A290" s="15" t="inlineStr">
        <is>
          <t>PERSON-289</t>
        </is>
      </c>
      <c r="B290" s="5" t="inlineStr">
        <is>
          <t>S. S. Balan</t>
        </is>
      </c>
      <c r="C290" s="5" t="inlineStr">
        <is>
          <t>Director</t>
        </is>
      </c>
      <c r="D290" s="17" t="n">
        <v>1935</v>
      </c>
      <c r="E290" s="17" t="n">
        <v>2014</v>
      </c>
      <c r="F290" s="5" t="inlineStr">
        <is>
          <t>1950s–2010s</t>
        </is>
      </c>
      <c r="G290" s="5" t="inlineStr">
        <is>
          <t>Tamil media and cinema; Hindi cinema</t>
        </is>
      </c>
      <c r="H290" s="5" t="inlineStr">
        <is>
          <t>Born S. Balasubramanian in Madras on 28 December 1935 and died in Chennai on 19 December 2014. He had a six-decade career in Indian media as editor of the Tamil magazine Ananda Vikatan and as managing director of Gemini Studios from the 1950s, later serving as chairman of the Vikatan Group. He was also a political analyst.</t>
        </is>
      </c>
      <c r="I290" s="5" t="inlineStr">
        <is>
          <t>Not established as a director; his film work sits alongside a much larger publishing career.</t>
        </is>
      </c>
      <c r="J290" s="5" t="inlineStr">
        <is>
          <t>Sanjog (1972); Sirithu Vazha Vendum (1974)</t>
        </is>
      </c>
      <c r="K290" s="19" t="inlineStr">
        <is>
          <t>Remakes across languages — both of his located films are adaptations of material from another industry.</t>
        </is>
      </c>
      <c r="L290" s="19" t="inlineStr">
        <is>
          <t>No source characterises his direction; he was a media executive who directed occasionally rather than a career filmmaker.</t>
        </is>
      </c>
      <c r="M290" s="5" t="inlineStr">
        <is>
          <t>None located.</t>
        </is>
      </c>
      <c r="N290" s="19" t="inlineStr">
        <is>
          <t>Substantial, but as a magazine editor and studio head rather than a director: Ananda Vikatan is among the most influential Tamil publications, and Gemini Studios was one of the major studios of south Indian cinema.</t>
        </is>
      </c>
      <c r="O290" s="19" t="inlineStr">
        <is>
          <t>One film in this filmography and a striking second connection outside it. Sanjog (1972) is a Gemini Studios production he directed, a remake of K. Balachander's Tamil film Iru Kodugal, in which Bachchan plays Mohan, who marries Mala Sinha's Asha in a temple against his mother's wishes and is separated from her; R. D. Burman wrote the music and Aruna Irani co-starred. Two years later Balan directed Sirithu Vazha Vendum (1974), the Tamil remake of Zanjeer, with M. G. Ramachandran in the role that had made Bachchan a star. He therefore directed Bachchan in one film and, in another, directed the Tamil star playing Bachchan's most famous part.</t>
        </is>
      </c>
      <c r="P290" s="17" t="n">
        <v>1</v>
      </c>
      <c r="Q290" s="5" t="inlineStr">
        <is>
          <t>FILM-011</t>
        </is>
      </c>
      <c r="R290" s="5" t="inlineStr">
        <is>
          <t>Sanjog (1972), his only film with Bachchan.</t>
        </is>
      </c>
      <c r="S290" s="5" t="inlineStr">
        <is>
          <t>S. S. Balan spent sixty years in Indian media as editor of Ananda Vikatan, managing director of Gemini Studios and later chairman of the Vikatan Group, and directed films on the side. His identification in this roster took some care: the short description calls him a journalist and political analyst and the article never mentions Bachchan, but two details confirm it — Sanjog, the 1972 film counted here, was a Gemini Studios production, and the Zanjeer article's remake table credits him with directing Sirithu Vazha Vendum, the 1974 Tamil version of Zanjeer starring M. G. Ramachandran. That gives him an unusual double relationship to this filmography: he directed Bachchan in a temple-marriage melodrama remade from K. Balachander, and then directed the Tamil remake of the film that had made Bachchan a star. A separate coincidence links him to PERSON-298: T. J. Gnanavel, director of Bachchan's Tamil debut fifty-two years later, was a journalist at Ananda Vikatan. Graded High.</t>
        </is>
      </c>
      <c r="T290" s="5" t="inlineStr">
        <is>
          <t>SOURCE-869; SOURCE-011</t>
        </is>
      </c>
      <c r="U290" s="5" t="inlineStr">
        <is>
          <t>High</t>
        </is>
      </c>
    </row>
    <row r="291" ht="169" customHeight="1">
      <c r="A291" s="15" t="inlineStr">
        <is>
          <t>PERSON-290</t>
        </is>
      </c>
      <c r="B291" s="5" t="inlineStr">
        <is>
          <t>Sajid Khan</t>
        </is>
      </c>
      <c r="C291" s="5" t="inlineStr">
        <is>
          <t>Director; Writer</t>
        </is>
      </c>
      <c r="D291" s="17" t="n">
        <v>1970</v>
      </c>
      <c r="E291" s="18" t="n"/>
      <c r="F291" s="5" t="n"/>
      <c r="G291" s="5" t="inlineStr">
        <is>
          <t>Hindi cinema and television</t>
        </is>
      </c>
      <c r="H291" s="5" t="inlineStr">
        <is>
          <t>Born Sajid Kamran Khan in Mumbai on 23 November 1970, a director, television presenter, comedian and actor in the Hindi film industry. He was a judge on the reality show Nach Baliye and a contestant on Bigg Boss 16 in 2022. He is the brother of the choreographer and director Farah Khan.</t>
        </is>
      </c>
      <c r="I291" s="5" t="inlineStr">
        <is>
          <t>Heyy Babyy (2007).</t>
        </is>
      </c>
      <c r="J291" s="5" t="inlineStr">
        <is>
          <t>Heyy Babyy (2007); the Housefull series; Humshakals (2014)</t>
        </is>
      </c>
      <c r="K291" s="19" t="inlineStr">
        <is>
          <t>Broad ensemble farce, mistaken identity and slapstick.</t>
        </is>
      </c>
      <c r="L291" s="19" t="inlineStr">
        <is>
          <t>A comedian-turned-director working in large-cast comedies aimed squarely at a mass audience.</t>
        </is>
      </c>
      <c r="M291" s="5" t="inlineStr">
        <is>
          <t>None located.</t>
        </is>
      </c>
      <c r="N291" s="19" t="inlineStr">
        <is>
          <t>Commercially successful in comedy; his Wikipedia article also carries a section on allegations of sexual harassment, which is noted here without being summarised.</t>
        </is>
      </c>
      <c r="O291" s="19" t="inlineStr">
        <is>
          <t>One film, and they share no footage. He directed one of the six stories in Darna Zaroori Hai (2006), the Ram Gopal Varma portmanteau horror with seven credited directors. Bachchan appears only in the frame narrative, as Professor Sunil Khanna, which Varma himself directed. He is also Farah Khan's brother, and she is PERSON-257 in this roster — the two siblings each have exactly one Bachchan credit, and in neither does Bachchan play a conventional role for them.</t>
        </is>
      </c>
      <c r="P291" s="17" t="n">
        <v>1</v>
      </c>
      <c r="Q291" s="5" t="inlineStr">
        <is>
          <t>FILM-178</t>
        </is>
      </c>
      <c r="R291" s="5" t="inlineStr">
        <is>
          <t>Darna Zaroori Hai (2006), his only film in this filmography.</t>
        </is>
      </c>
      <c r="S291" s="5" t="inlineStr">
        <is>
          <t>Sajid Khan came to directing from television presenting and stand-up comedy, and has worked almost entirely in broad ensemble farce — Heyy Babyy, the Housefull films, Humshakals. His single credit in this filmography is a segment of Darna Zaroori Hai, one of four rows in this roster produced by that one anthology and its seven directors, and like the others it records a shared credit rather than a working relationship: Bachchan's scenes as the storytelling professor belong to the frame narrative Ram Gopal Varma directed. He is the brother of Farah Khan, PERSON-257, which makes them the only siblings in the roster who each directed a Bachchan film — she a self-appearance in Om Shanti Om, he a segment Bachchan is not in. His article carries a section on allegations of sexual harassment, noted here and not detailed. Graded Medium.</t>
        </is>
      </c>
      <c r="T291" s="5" t="inlineStr">
        <is>
          <t>SOURCE-870; SOURCE-178</t>
        </is>
      </c>
      <c r="U291" s="5" t="inlineStr">
        <is>
          <t>Medium</t>
        </is>
      </c>
    </row>
    <row r="292" ht="214" customHeight="1">
      <c r="A292" s="15" t="inlineStr">
        <is>
          <t>PERSON-291</t>
        </is>
      </c>
      <c r="B292" s="5" t="inlineStr">
        <is>
          <t>Sanjay Leela Bhansali</t>
        </is>
      </c>
      <c r="C292" s="5" t="inlineStr">
        <is>
          <t>Director; Producer; Writer</t>
        </is>
      </c>
      <c r="D292" s="17" t="n">
        <v>1963</v>
      </c>
      <c r="E292" s="18" t="n"/>
      <c r="F292" s="5" t="inlineStr">
        <is>
          <t>1996–present</t>
        </is>
      </c>
      <c r="G292" s="5" t="inlineStr">
        <is>
          <t>Hindi cinema</t>
        </is>
      </c>
      <c r="H292" s="5" t="inlineStr">
        <is>
          <t>Born Sanjay Navin Bhansali in Bombay on 24 February 1963, a filmmaker and music composer in Hindi cinema, active since 1996. Leela, in his professional name, is a matronymic. He has received seven National Film Awards and thirteen Filmfare Awards and a BAFTA nomination, and was honoured with the Padma Shri in 2015.</t>
        </is>
      </c>
      <c r="I292" s="5" t="inlineStr">
        <is>
          <t>Khamoshi: The Musical (1996).</t>
        </is>
      </c>
      <c r="J292" s="5" t="inlineStr">
        <is>
          <t>Khamoshi: The Musical (1996); Hum Dil De Chuke Sanam (1999); Devdas (2002); Black (2005); Bajirao Mastani (2015); Padmaavat (2018); Gangubai Kathiawadi (2022)</t>
        </is>
      </c>
      <c r="K292" s="19" t="inlineStr">
        <is>
          <t>Doomed grand passion staged at enormous scale; disability and confinement; period spectacle in which colour and set design carry the emotional argument.</t>
        </is>
      </c>
      <c r="L292" s="19" t="inlineStr">
        <is>
          <t>The most maximalist director in Hindi cinema — vast sets, saturated palettes, operatic performance and music he often composes himself. Period drama is his natural register.</t>
        </is>
      </c>
      <c r="M292" s="5" t="inlineStr">
        <is>
          <t>Seven National Film Awards and thirteen Filmfare Awards; the Padma Shri (2015); Devdas won the National Film Award for Best Popular Film Providing Wholesome Entertainment and was nominated for the BAFTA Award for Best Film Not in the English Language.</t>
        </is>
      </c>
      <c r="N292" s="19" t="inlineStr">
        <is>
          <t>The defining maker of the modern Hindi period epic, and the director whose films dominate the Filmfare Awards more consistently than any of his contemporaries.</t>
        </is>
      </c>
      <c r="O292" s="19" t="inlineStr">
        <is>
          <t>One film, and it produced one of the two or three greatest performances of Bachchan's career. Black (2005) casts him as Debraj Sahai, the alcoholic and increasingly senile teacher who brings a deaf-blind girl, played by Rani Mukerji, into language and then loses his own mind to Alzheimer's. His article records that Black broke his own Devdas record by taking 11 awards, the highest number ever given to a single film at the Filmfare Awards. The workbook records the film as having no meaningful romance despite its physical intensity, the relationship being a teacher's and a pupil's.</t>
        </is>
      </c>
      <c r="P292" s="17" t="n">
        <v>1</v>
      </c>
      <c r="Q292" s="5" t="inlineStr">
        <is>
          <t>FILM-166</t>
        </is>
      </c>
      <c r="R292" s="5" t="inlineStr">
        <is>
          <t>Black (2005), his only film with Bachchan.</t>
        </is>
      </c>
      <c r="S292" s="5" t="inlineStr">
        <is>
          <t>Sanjay Leela Bhansali is the great maximalist of contemporary Hindi cinema, with seven National Film Awards, thirteen Filmfare Awards and a Padma Shri, and a body of work — Hum Dil De Chuke Sanam, Devdas, Bajirao Mastani, Padmaavat, Gangubai Kathiawadi — in which enormous sets and saturated colour carry the emotional weight. His single film with Amitabh Bachchan is the exception to all of that: Black, shot in near-monochrome, in which Bachchan plays a violent, drunken, brilliant teacher who drags a deaf-blind child into language and then loses himself to Alzheimer's. It swept the Filmfare Awards with 11 wins, a record for a single film by his article's account, and it is the performance that reopened the second half of Bachchan's career as a character actor. The workbook records Black as having no romance row, the central relationship being teacher and pupil. Graded High.</t>
        </is>
      </c>
      <c r="T292" s="5" t="inlineStr">
        <is>
          <t>SOURCE-871; SOURCE-166</t>
        </is>
      </c>
      <c r="U292" s="5" t="inlineStr">
        <is>
          <t>High</t>
        </is>
      </c>
    </row>
    <row r="293" ht="139" customHeight="1">
      <c r="A293" s="15" t="inlineStr">
        <is>
          <t>PERSON-292</t>
        </is>
      </c>
      <c r="B293" s="5" t="inlineStr">
        <is>
          <t>Shankar Mukherjee</t>
        </is>
      </c>
      <c r="C293" s="5" t="inlineStr">
        <is>
          <t>Director</t>
        </is>
      </c>
      <c r="D293" s="18" t="n"/>
      <c r="E293" s="18" t="n"/>
      <c r="F293" s="5" t="n"/>
      <c r="G293" s="5" t="inlineStr">
        <is>
          <t>Hindi cinema</t>
        </is>
      </c>
      <c r="H293" s="5" t="inlineStr">
        <is>
          <t>Nothing has been established. No Wikipedia article, no birth or death date, no training and no second credit could be located; a bare Wikipedia fetch returned the error page.</t>
        </is>
      </c>
      <c r="I293" s="5" t="inlineStr">
        <is>
          <t>Not established.</t>
        </is>
      </c>
      <c r="J293" s="5" t="inlineStr">
        <is>
          <t>Faraar (1975)</t>
        </is>
      </c>
      <c r="K293" s="19" t="inlineStr">
        <is>
          <t>Not determinable from one film.</t>
        </is>
      </c>
      <c r="L293" s="19" t="inlineStr">
        <is>
          <t>No source describes his direction.</t>
        </is>
      </c>
      <c r="M293" s="5" t="inlineStr">
        <is>
          <t>None located.</t>
        </is>
      </c>
      <c r="N293" s="19" t="inlineStr">
        <is>
          <t>None established for him personally, though the film he directed travelled: it was remade in Malayalam by Priyadarshan as Parayanumvayya Parayathirikkanumvayya.</t>
        </is>
      </c>
      <c r="O293" s="19" t="inlineStr">
        <is>
          <t>One film. Faraar (1975), produced by Alankar Chitra and released on 21 November 1975, casts Bachchan in the lead alongside Sharmila Tagore and Sanjeev Kumar, with music by Kalyanji–Anandji — a crime drama made in the year of Deewaar and Sholay, when he was becoming the biggest star in the country. Nothing records any working relationship beyond the credit.</t>
        </is>
      </c>
      <c r="P293" s="17" t="n">
        <v>1</v>
      </c>
      <c r="Q293" s="5" t="inlineStr">
        <is>
          <t>FILM-039</t>
        </is>
      </c>
      <c r="R293" s="5" t="inlineStr">
        <is>
          <t>Faraar (1975), his only film with Bachchan.</t>
        </is>
      </c>
      <c r="S293" s="5" t="inlineStr">
        <is>
          <t>Shankar Mukherjee directed Faraar, released in November 1975 with Amitabh Bachchan, Sharmila Tagore and Sanjeev Kumar and music by Kalyanji–Anandji, and beyond that credit the record is empty: no article, no dates, no second film, no biographical detail of any kind. The film itself has had an afterlife he has not — Priyadarshan remade it in Malayalam as Parayanumvayya Parayathirikkanumvayya. Its timing is the most that can be said of the collaboration: 1975 was the year of Deewaar and Sholay, and Faraar is one of the films Bachchan made while becoming the dominant figure in Hindi cinema. The workbook flagged Faraar's Wikipedia plot in phase 2 as reading like an unsourced retelling, so even the film article is used with care. Graded Unknown for the person, Low for the credit.</t>
        </is>
      </c>
      <c r="T293" s="5" t="inlineStr">
        <is>
          <t>SOURCE-872; SOURCE-040</t>
        </is>
      </c>
      <c r="U293" s="5" t="inlineStr">
        <is>
          <t>Low</t>
        </is>
      </c>
    </row>
    <row r="294" ht="259" customHeight="1">
      <c r="A294" s="15" t="inlineStr">
        <is>
          <t>PERSON-293</t>
        </is>
      </c>
      <c r="B294" s="5" t="inlineStr">
        <is>
          <t>Shashi Kapoor</t>
        </is>
      </c>
      <c r="C294" s="5" t="inlineStr">
        <is>
          <t>Director; Producer</t>
        </is>
      </c>
      <c r="D294" s="17" t="n">
        <v>1938</v>
      </c>
      <c r="E294" s="17" t="n">
        <v>2017</v>
      </c>
      <c r="F294" s="5" t="inlineStr">
        <is>
          <t>1948–1998</t>
        </is>
      </c>
      <c r="G294" s="5" t="inlineStr">
        <is>
          <t>Hindi cinema</t>
        </is>
      </c>
      <c r="H294" s="5" t="inlineStr">
        <is>
          <t>Born Balbir Raj Kapoor in Calcutta on 18 March 1938 and died in Mumbai on 4 December 2017. The youngest son of Prithviraj Kapoor, he began as a child actor in 1948 in his brother Raj Kapoor's first film as director, Aag, and had his first adult role in 1961 in Yash Chopra's Dharmputra, establishing himself in 1965 with Waqt and Jab Jab Phool Khile. He is considered one of the greatest actors in the history of Hindi cinema and was also a producer of art cinema.</t>
        </is>
      </c>
      <c r="I294" s="5" t="inlineStr">
        <is>
          <t>As director, Ajooba (1991) — his only film as director.</t>
        </is>
      </c>
      <c r="J294" s="5" t="inlineStr">
        <is>
          <t>As actor: Deewaar (1975), Kabhie Kabhie (1976), Kaala Patthar (1979), Suhaag (1979), Namak Halaal (1982). As director and producer: Ajooba (1991)</t>
        </is>
      </c>
      <c r="K294" s="19" t="inlineStr">
        <is>
          <t>As a producer he backed parallel cinema; as a director he attempted large-scale fantasy adventure.</t>
        </is>
      </c>
      <c r="L294" s="19" t="inlineStr">
        <is>
          <t>Ajooba, his only directorial work, is a costume fantasy made as an Indo-Soviet co-production — an attempt at spectacle far outside the register of the films he produced.</t>
        </is>
      </c>
      <c r="M294" s="5" t="inlineStr">
        <is>
          <t>Four National Film Awards and two Filmfare Awards; the Padma Bhushan in 2011 and the Dadasaheb Phalke Award in 2014.</t>
        </is>
      </c>
      <c r="N294" s="19" t="inlineStr">
        <is>
          <t>A major actor of Hindi cinema and a significant patron of its art-cinema wing, honoured with the industry's highest award.</t>
        </is>
      </c>
      <c r="O294" s="19" t="inlineStr">
        <is>
          <t>One credit in this roster and roughly a dozen films together outside it. The article records that from 1975 Kapoor formed a hit pair with Bachchan, the two making Deewaar, Kabhie Kabhie, Immaan Dharam, Kaala Patthar, Suhaag and Namak Halaal among others — a partnership that defined a decade of Hindi cinema. The roster counts only Ajooba (1991), which Kapoor directed and produced and in which Bachchan plays the masked Shehzada Ali, because acting is not a collaborator function this workbook tracks. The article records that Kapoor asked Bachchan to star in his directorial debut and that Bachchan, who was not signing new films at the time, made an exception because of their friendship. The film was an expensive failure.</t>
        </is>
      </c>
      <c r="P294" s="17" t="n">
        <v>1</v>
      </c>
      <c r="Q294" s="5" t="inlineStr">
        <is>
          <t>FILM-120</t>
        </is>
      </c>
      <c r="R294" s="5" t="inlineStr">
        <is>
          <t>Ajooba (1991), his only film as Bachchan's director, made on the strength of a fifteen-year friendship.</t>
        </is>
      </c>
      <c r="S294" s="5" t="inlineStr">
        <is>
          <t>Shashi Kapoor was one of the finest actors of his generation, the youngest son of Prithviraj Kapoor, a Padma Bhushan and Dadasaheb Phalke laureate, and the producer who financed a significant part of Indian parallel cinema. He also made exactly one film as director: Ajooba, an Indo-Soviet fantasy adventure co-directed with the Russian Gennady Vasilyev (PERSON-258), which he produced and which failed badly. That is the credit this roster counts, and the article supplies the reason it exists — Kapoor asked Bachchan to star, and Bachchan agreed out of friendship despite having stopped signing films. The friendship had been built on a dozen films as co-stars from 1975 onward, Deewaar, Kabhie Kabhie, Kaala Patthar, Suhaag and Namak Halaal among them, none of which the roster can count because acting is not a tracked function. His is the most Bachchan-dense article in the roster and the widest gap between a recorded collaboration and a real one. Graded High.</t>
        </is>
      </c>
      <c r="T294" s="5" t="inlineStr">
        <is>
          <t>SOURCE-873; SOURCE-120</t>
        </is>
      </c>
      <c r="U294" s="5" t="inlineStr">
        <is>
          <t>High</t>
        </is>
      </c>
    </row>
    <row r="295" ht="169" customHeight="1">
      <c r="A295" s="15" t="inlineStr">
        <is>
          <t>PERSON-294</t>
        </is>
      </c>
      <c r="B295" s="5" t="inlineStr">
        <is>
          <t>Sooraj R. Barjatya</t>
        </is>
      </c>
      <c r="C295" s="5" t="inlineStr">
        <is>
          <t>Director</t>
        </is>
      </c>
      <c r="D295" s="17" t="n">
        <v>1964</v>
      </c>
      <c r="E295" s="18" t="n"/>
      <c r="F295" s="5" t="inlineStr">
        <is>
          <t>1989–present</t>
        </is>
      </c>
      <c r="G295" s="5" t="inlineStr">
        <is>
          <t>Hindi cinema</t>
        </is>
      </c>
      <c r="H295" s="5" t="inlineStr">
        <is>
          <t>Born in Bombay on 22 February 1964, a filmmaker whose films are rooted in familial ties, traditional values and Indian domestic ritual. He is chairman of Rajshri Productions, the company his grandfather Tarachand Barjatya formed in 1947, and began his career as an assistant director to Mahesh Bhatt.</t>
        </is>
      </c>
      <c r="I295" s="5" t="inlineStr">
        <is>
          <t>Maine Pyar Kiya (1989), a top-grossing romantic drama.</t>
        </is>
      </c>
      <c r="J295" s="5" t="inlineStr">
        <is>
          <t>Maine Pyar Kiya (1989); Hum Aapke Hain Koun..! (1994); Hum Saath-Saath Hain (1999); Vivah (2006); Prem Ratan Dhan Payo (2015); Uunchai (2022)</t>
        </is>
      </c>
      <c r="K295" s="19" t="inlineStr">
        <is>
          <t>The extended family as the unit of drama — weddings, obligation, reconciliation — with conflict resolved rather than punished, and no villain in the usual sense.</t>
        </is>
      </c>
      <c r="L295" s="19" t="inlineStr">
        <is>
          <t>The purest expression of the Rajshri house style: long, ceremonious, song-filled family films made for audiences who watch them together, deliberately free of violence and sex.</t>
        </is>
      </c>
      <c r="M295" s="5" t="inlineStr">
        <is>
          <t>The National Film Award for Best Direction for Uunchai (2022).</t>
        </is>
      </c>
      <c r="N295" s="19" t="inlineStr">
        <is>
          <t>Hum Aapke Hain Koun..! became the highest-grossing Indian film to that point and reset the commercial template for the family musical in the 1990s.</t>
        </is>
      </c>
      <c r="O295" s="19" t="inlineStr">
        <is>
          <t>One film, made 49 years after his grandfather's. Uunchai (2022), for which he won the National Film Award for Best Direction, is an ensemble drama about four elderly friends who trek to Everest Base Camp to scatter the ashes of the fourth; Bachchan leads an ensemble with Anupam Kher, Boman Irani and Parineeti Chopra. It is a late-career film explicitly about age, friendship and the body's limits, and it came after a seven-year hiatus in Barjatya's own career.</t>
        </is>
      </c>
      <c r="P295" s="17" t="n">
        <v>1</v>
      </c>
      <c r="Q295" s="5" t="inlineStr">
        <is>
          <t>FILM-254</t>
        </is>
      </c>
      <c r="R295" s="5" t="inlineStr">
        <is>
          <t>Uunchai (2022), his only film with Bachchan.</t>
        </is>
      </c>
      <c r="S295" s="5" t="inlineStr">
        <is>
          <t>Sooraj R. Barjatya inherited Rajshri Productions from his grandfather and made it the home of the Hindi family film, with Maine Pyar Kiya, Hum Aapke Hain Koun..! — for a time the highest-grossing Indian film ever — Hum Saath-Saath Hain, Vivah and Prem Ratan Dhan Payo: long, ceremonious pictures with no villains and no violence. His single Bachchan film, Uunchai, won him the National Film Award for Best Direction and sends four old friends to Everest Base Camp with the ashes of a fifth. It completes a three-generation link inside this roster: his grandfather Tarachand Barjatya (PERSON-233) produced Piya Ka Ghar and Saudagar with Bachchan in 1972 and 1973, when Bachchan was unknown, and the grandson directed him in 2022 at 80, both under the same banner, Rajshri Productions (PERSON-096). No other family in this roster spans the filmography so completely. Graded High.</t>
        </is>
      </c>
      <c r="T295" s="5" t="inlineStr">
        <is>
          <t>SOURCE-874; SOURCE-255</t>
        </is>
      </c>
      <c r="U295" s="5" t="inlineStr">
        <is>
          <t>High</t>
        </is>
      </c>
    </row>
    <row r="296" ht="214" customHeight="1">
      <c r="A296" s="15" t="inlineStr">
        <is>
          <t>PERSON-295</t>
        </is>
      </c>
      <c r="B296" s="5" t="inlineStr">
        <is>
          <t>Sudhendu Roy</t>
        </is>
      </c>
      <c r="C296" s="5" t="inlineStr">
        <is>
          <t>Director; Writer</t>
        </is>
      </c>
      <c r="D296" s="17" t="n">
        <v>1921</v>
      </c>
      <c r="E296" s="17" t="n">
        <v>1999</v>
      </c>
      <c r="F296" s="5" t="inlineStr">
        <is>
          <t>1948–1999</t>
        </is>
      </c>
      <c r="G296" s="5" t="inlineStr">
        <is>
          <t>Hindi cinema</t>
        </is>
      </c>
      <c r="H296" s="5" t="inlineStr">
        <is>
          <t>Born in Pabna in the Bengal Presidency in 1921 and died in Mumbai in 1999, he was principally an art director and production designer, celebrated for his realistic art direction in Bimal Roy's films — Sujata (1959), Madhumati (1959) and Bandini (1963) — and later for glossier work on Subhash Ghai's Karz (1980) and Karma (1986) and Yash Chopra's Silsila (1981), Chandni (1989) and Lamhe (1991). He directed only twice.</t>
        </is>
      </c>
      <c r="I296" s="5" t="inlineStr">
        <is>
          <t>As director, Uphaar (1971).</t>
        </is>
      </c>
      <c r="J296" s="5" t="inlineStr">
        <is>
          <t>As art director: Sujata (1959); Madhumati (1959); Bandini (1963); Silsila (1981); Chandni (1989). As director: Uphaar (1971); Saudagar (1973)</t>
        </is>
      </c>
      <c r="K296" s="19" t="inlineStr">
        <is>
          <t>Both of his films as director are literary adaptations of Bengali material about rural poverty and the use of women's labour and bodies.</t>
        </is>
      </c>
      <c r="L296" s="19" t="inlineStr">
        <is>
          <t>A designer's eye applied to direction: spare, observational films drawn from short stories rather than from film convention, and made outside the commercial idiom of their moment.</t>
        </is>
      </c>
      <c r="M296" s="5" t="inlineStr">
        <is>
          <t>The Filmfare Award for Best Art Direction three times — Madhumati (1959), Mere Mehboob (1964) and Sagina (1975).</t>
        </is>
      </c>
      <c r="N296" s="19" t="inlineStr">
        <is>
          <t>One of the most important art directors in Hindi cinema, spanning Bimal Roy's realism and Yash Chopra's glamour across four decades; both films he directed were India's official entry to the Academy Award for Best Foreign Language Film.</t>
        </is>
      </c>
      <c r="O296" s="19" t="inlineStr">
        <is>
          <t>One film, and it is one of the least flattering parts Bachchan ever took. Saudagar (1973), adapted from Narendranath Mitra's Bengali story Ras and produced by Tarachand Barjatya, casts him as Moti, a jaggery-maker who marries an older widow, played by Nutan, for her skill at boiling gur, then discards her for a younger woman once he can afford to and tries to return when his business fails. It was not a commercial success but was much praised and became India's Academy Award entry. Roy also art-directed Silsila, another Bachchan film in this filmography, in a capacity the roster does not track.</t>
        </is>
      </c>
      <c r="P296" s="17" t="n">
        <v>1</v>
      </c>
      <c r="Q296" s="5" t="inlineStr">
        <is>
          <t>FILM-024</t>
        </is>
      </c>
      <c r="R296" s="5" t="inlineStr">
        <is>
          <t>Saudagar (1973), his only film as Bachchan's director and an Indian Academy Award submission.</t>
        </is>
      </c>
      <c r="S296" s="5" t="inlineStr">
        <is>
          <t>Sudhendu Roy spent his career as one of Hindi cinema's great art directors, from the realism he built for Bimal Roy in Sujata, Madhumati and Bandini to the gloss of Yash Chopra's Silsila, Chandni and Lamhe, winning three Filmfare Awards for art direction. He directed only two films, and both were sent by India to the Academy Awards: Uphaar (1971), from Tagore's Samapti, which gave Jaya Bhaduri her first solo lead and was commissioned by Tarachand Barjatya of Rajshri; and Saudagar (1973), from a Bengali story by Narendranath Mitra, in which Amitabh Bachchan plays a gur-maker who marries a widow for her labour and throws her over when a prettier prospect becomes affordable. It is a coldly unsympathetic role, taken before Zanjeer made such casting impossible. Roy also designed Silsila, a Bachchan film the roster cannot count, art direction not being a tracked function. Graded High.</t>
        </is>
      </c>
      <c r="T296" s="5" t="inlineStr">
        <is>
          <t>SOURCE-875; SOURCE-023</t>
        </is>
      </c>
      <c r="U296" s="5" t="inlineStr">
        <is>
          <t>High</t>
        </is>
      </c>
    </row>
    <row r="297" ht="154" customHeight="1">
      <c r="A297" s="15" t="inlineStr">
        <is>
          <t>PERSON-296</t>
        </is>
      </c>
      <c r="B297" s="5" t="inlineStr">
        <is>
          <t>Sultan Ahmed</t>
        </is>
      </c>
      <c r="C297" s="5" t="inlineStr">
        <is>
          <t>Director; Producer</t>
        </is>
      </c>
      <c r="D297" s="18" t="n"/>
      <c r="E297" s="17" t="n">
        <v>2002</v>
      </c>
      <c r="F297" s="5" t="inlineStr">
        <is>
          <t>1970s–1990s</t>
        </is>
      </c>
      <c r="G297" s="5" t="inlineStr">
        <is>
          <t>Hindi cinema</t>
        </is>
      </c>
      <c r="H297" s="5" t="inlineStr">
        <is>
          <t>Born in Lucknow in the United Provinces and died in Tehran, Iran, on 22 May 2002. A director and producer of the 1970s and 1980s known for films about dacoits, he served the Indian Motion Picture Producers' Association from 1990 to 1994. His sons are Ali Akbar and Ali Abbas Sultan Ahmed.</t>
        </is>
      </c>
      <c r="I297" s="5" t="inlineStr">
        <is>
          <t>Heera, for which he received his first award, from the Uttar Pradesh Film Journalist Association in 1973.</t>
        </is>
      </c>
      <c r="J297" s="5" t="inlineStr">
        <is>
          <t>Heera; Ganga Ki Saugandh (1978); Dharam Kanta; Daata</t>
        </is>
      </c>
      <c r="K297" s="19" t="inlineStr">
        <is>
          <t>Dacoit films — the bandit in the ravines as a figure of wronged honour — which is the genre he is identified with almost exclusively.</t>
        </is>
      </c>
      <c r="L297" s="19" t="inlineStr">
        <is>
          <t>A director of large-canvas rural melodrama with major stars, working repeatedly in one genre.</t>
        </is>
      </c>
      <c r="M297" s="5" t="inlineStr">
        <is>
          <t>First award for Heera from the Uttar Pradesh Film Journalist Association (1973); a certificate of merit for Ganga Ki Saugandh from Tashkent (1979); the K. Asif Memorial Award for 'Big Thinking' from the Bombay Film Awards Association (1982–83); the Punjabi Kala Sangam award for Daata, presented by President Giani Zail Singh.</t>
        </is>
      </c>
      <c r="N297" s="19" t="inlineStr">
        <is>
          <t>One of the principal makers of the dacoit film in its 1970s heyday, and an office-holder in the industry's producers' association.</t>
        </is>
      </c>
      <c r="O297" s="19" t="inlineStr">
        <is>
          <t>One film. Ganga Ki Saugandh (1978) is a dacoit drama in which Bachchan plays Jeeva, a villager driven to banditry by a tyrannical landlord; the article records that Ahmed 'went on to sign Amitabh Bachchan and Rekha' for it, and it earned him a certificate of merit at Tashkent in 1979. The workbook records no Romances row for the film, its sources being too thin to describe the relationship honestly.</t>
        </is>
      </c>
      <c r="P297" s="17" t="n">
        <v>1</v>
      </c>
      <c r="Q297" s="5" t="inlineStr">
        <is>
          <t>FILM-055</t>
        </is>
      </c>
      <c r="R297" s="5" t="inlineStr">
        <is>
          <t>Ganga Ki Saugandh (1978), his only film with Bachchan.</t>
        </is>
      </c>
      <c r="S297" s="5" t="inlineStr">
        <is>
          <t>Sultan Ahmed made dacoit films — Heera, Ganga Ki Saugandh, Daata — and did so with the biggest stars available, directing Sunil Dutt, Rajesh Khanna, Jeetendra, Mithun Chakraborty and, in Ganga Ki Saugandh, Amitabh Bachchan and Rekha. He collected an unusual spread of honours, from a Tashkent certificate of merit to the K. Asif Memorial Award for 'Big Thinking', and served the producers' association in the early 1990s before dying in Tehran in 2002. Ganga Ki Saugandh is his only film here, made at the height of Bachchan's stardom and pairing him again with Rekha. One point of record: his Wikipedia article's short description, as fetched for this project, had been vandalised to read 'Indian Hindu Phobic film director'. It is disregarded entirely — the body of the article is unaffected and is what this row rests on — and it is noted only because the short description is the single field this project has relied on most heavily for verification. No birth date is given anywhere in the article. Graded Medium.</t>
        </is>
      </c>
      <c r="T297" s="5" t="inlineStr">
        <is>
          <t>SOURCE-876; SOURCE-056</t>
        </is>
      </c>
      <c r="U297" s="5" t="inlineStr">
        <is>
          <t>Medium</t>
        </is>
      </c>
    </row>
    <row r="298" ht="184" customHeight="1">
      <c r="A298" s="15" t="inlineStr">
        <is>
          <t>PERSON-297</t>
        </is>
      </c>
      <c r="B298" s="5" t="inlineStr">
        <is>
          <t>Suneel Darshan</t>
        </is>
      </c>
      <c r="C298" s="5" t="inlineStr">
        <is>
          <t>Director; Producer; Writer</t>
        </is>
      </c>
      <c r="D298" s="18" t="n"/>
      <c r="E298" s="18" t="n"/>
      <c r="F298" s="5" t="n"/>
      <c r="G298" s="5" t="inlineStr">
        <is>
          <t>Hindi cinema</t>
        </is>
      </c>
      <c r="H298" s="5" t="inlineStr">
        <is>
          <t>An Indian filmmaker, director, producer and writer working in Hindi cinema. His brother is the director Dharmesh Darshan. His article gives no birth date and almost no career detail.</t>
        </is>
      </c>
      <c r="I298" s="5" t="inlineStr">
        <is>
          <t>Not established from the sources.</t>
        </is>
      </c>
      <c r="J298" s="5" t="inlineStr">
        <is>
          <t>Ek Rishtaa: The Bond of Love (2001)</t>
        </is>
      </c>
      <c r="K298" s="19" t="inlineStr">
        <is>
          <t>Family melodrama built around duty between generations, so far as the single documented film indicates.</t>
        </is>
      </c>
      <c r="L298" s="19" t="inlineStr">
        <is>
          <t>No source characterises his direction.</t>
        </is>
      </c>
      <c r="M298" s="5" t="inlineStr">
        <is>
          <t>None located.</t>
        </is>
      </c>
      <c r="N298" s="19" t="inlineStr">
        <is>
          <t>Not established by the available sources.</t>
        </is>
      </c>
      <c r="O298" s="19" t="inlineStr">
        <is>
          <t>One film, which he directed, produced and wrote the story for. Ek Rishtaa: The Bond of Love (2001) casts Bachchan as Vijay Kapoor, a factory owner whose sons disappoint him, with Akshay Kumar, Karisma Kapoor and Juhi Chawla — the film his article refers to when it notes the cast. It sits in the difficult stretch either side of 2000 when Bachchan was rebuilding a career after ABCL's collapse, and the workbook records it as a spouse-only relationship with no Romances row.</t>
        </is>
      </c>
      <c r="P298" s="17" t="n">
        <v>1</v>
      </c>
      <c r="Q298" s="5" t="inlineStr">
        <is>
          <t>FILM-141</t>
        </is>
      </c>
      <c r="R298" s="5" t="inlineStr">
        <is>
          <t>Ek Rishtaa: The Bond of Love (2001), his only film with Bachchan.</t>
        </is>
      </c>
      <c r="S298" s="5" t="inlineStr">
        <is>
          <t>Suneel Darshan directs, produces and writes Hindi films, and his brother Dharmesh Darshan does the same, but his Wikipedia article is among the poorest in this roster: no birth date, no filmography in the fetched text, a lead that opens mid-sentence with a stray image caption from a family prayer meeting, and an unexplained assertion that he was 'born into Bhatt family' which nothing else in the article supports and which is not repeated as fact here. His one credit in this filmography is Ek Rishtaa: The Bond of Love (2001), which he directed, produced and devised, casting Bachchan as a patriarch and factory owner opposite Akshay Kumar, Karisma Kapoor and Juhi Chawla. The film belongs to the run of early-2000s work in which Bachchan played fathers to younger stars while rebuilding his position after the failure of his own company. Graded Low.</t>
        </is>
      </c>
      <c r="T298" s="5" t="inlineStr">
        <is>
          <t>SOURCE-877; SOURCE-141</t>
        </is>
      </c>
      <c r="U298" s="5" t="inlineStr">
        <is>
          <t>Low</t>
        </is>
      </c>
    </row>
    <row r="299" ht="169" customHeight="1">
      <c r="A299" s="15" t="inlineStr">
        <is>
          <t>PERSON-298</t>
        </is>
      </c>
      <c r="B299" s="5" t="inlineStr">
        <is>
          <t>T. J. Gnanavel</t>
        </is>
      </c>
      <c r="C299" s="5" t="inlineStr">
        <is>
          <t>Director; Writer</t>
        </is>
      </c>
      <c r="D299" s="18" t="n"/>
      <c r="E299" s="18" t="n"/>
      <c r="F299" s="5" t="inlineStr">
        <is>
          <t>2010–present</t>
        </is>
      </c>
      <c r="G299" s="5" t="inlineStr">
        <is>
          <t>Tamil cinema</t>
        </is>
      </c>
      <c r="H299" s="5" t="inlineStr">
        <is>
          <t>Born in Chennai, a graduate of Loyola College, Chennai, with a PhD in Tamil literature. He worked as a journalist — at the magazine Ananda Vikatan — before entering cinema, beginning as a dialogue writer on Raththa Sarithiram (2010) and Payanam (2011) and then as an assistant director.</t>
        </is>
      </c>
      <c r="I299" s="5" t="inlineStr">
        <is>
          <t>Kootathil Oruthan (2017), a comedy with Ashok Selvan and Priya Anand, which drew average reviews.</t>
        </is>
      </c>
      <c r="J299" s="5" t="inlineStr">
        <is>
          <t>Kootathil Oruthan (2017); Jai Bhim (2021); Vettaiyan (2024)</t>
        </is>
      </c>
      <c r="K299" s="19" t="inlineStr">
        <is>
          <t>Law, caste and custodial power — the courtroom and the police station as the places where the state shows what it really is.</t>
        </is>
      </c>
      <c r="L299" s="19" t="inlineStr">
        <is>
          <t>A journalist's cinema: films built on documented cases, argued in procedural detail and staged with restraint rather than spectacle, even when a major star is at the centre.</t>
        </is>
      </c>
      <c r="M299" s="5" t="inlineStr">
        <is>
          <t>None recorded in the fetched article.</t>
        </is>
      </c>
      <c r="N299" s="19" t="inlineStr">
        <is>
          <t>Jai Bhim, based on a case handled by Justice K. Chandru, was among the most widely discussed Indian films of its year and brought a custodial-violence case to an international streaming audience.</t>
        </is>
      </c>
      <c r="O299" s="19" t="inlineStr">
        <is>
          <t>One film, and it is a late-career first. Vettaiyan (2024) is Amitabh Bachchan's Tamil-language debut, made at 81, in which he appears opposite Rajinikanth as a co-lead — the two biggest stars of the Hindi and Tamil industries sharing a film about encounter killings. Gnanavel wrote and directed it, carrying into a mass star vehicle the concerns of Jai Bhim, which he had built from a case he first encountered as a journalist interviewing Justice K. Chandru.</t>
        </is>
      </c>
      <c r="P299" s="17" t="n">
        <v>1</v>
      </c>
      <c r="Q299" s="5" t="inlineStr">
        <is>
          <t>FILM-259</t>
        </is>
      </c>
      <c r="R299" s="5" t="inlineStr">
        <is>
          <t>Vettaiyan (2024), his only film with Bachchan and Bachchan's Tamil debut.</t>
        </is>
      </c>
      <c r="S299" s="5" t="inlineStr">
        <is>
          <t>T. J. Gnanavel holds a doctorate in Tamil literature and worked as a journalist at Ananda Vikatan before writing dialogue and then directing. His second film, Jai Bhim (2021), drawn from a case handled by Justice K. Chandru — whom he had interviewed years earlier as a reporter — made him one of the most talked-about directors in India for its account of custodial violence against a tribal community. He then made Vettaiyan (2024), which brought the same preoccupation with police impunity into a Rajinikanth vehicle and gave Amitabh Bachchan his Tamil-language debut at 81, a late first this workbook records alongside his Gujarati debut in 2022. A small coincidence connects him to PERSON-289: S. S. Balan, who directed Bachchan in Sanjog in 1972, spent decades as editor of Ananda Vikatan, the magazine Gnanavel later worked for. His Wikipedia article is a single sentence, so the substance here comes from a supplementary search. Graded Medium.</t>
        </is>
      </c>
      <c r="T299" s="5" t="inlineStr">
        <is>
          <t>SOURCE-878; SOURCE-887; SOURCE-260</t>
        </is>
      </c>
      <c r="U299" s="5" t="inlineStr">
        <is>
          <t>Medium</t>
        </is>
      </c>
    </row>
    <row r="300" ht="154" customHeight="1">
      <c r="A300" s="15" t="inlineStr">
        <is>
          <t>PERSON-299</t>
        </is>
      </c>
      <c r="B300" s="5" t="inlineStr">
        <is>
          <t>Umesh Shukla</t>
        </is>
      </c>
      <c r="C300" s="5" t="inlineStr">
        <is>
          <t>Director</t>
        </is>
      </c>
      <c r="D300" s="18" t="n"/>
      <c r="E300" s="18" t="n"/>
      <c r="F300" s="5" t="inlineStr">
        <is>
          <t>1994–present</t>
        </is>
      </c>
      <c r="G300" s="5" t="inlineStr">
        <is>
          <t>Hindi and Gujarati cinema and theatre</t>
        </is>
      </c>
      <c r="H300" s="5" t="inlineStr">
        <is>
          <t>An Indian actor and director working in Hindi films and in Gujarati theatre, active since 1994. He acted before he directed, notably in a villain role in Mithun Chakraborty's Yaar Gaddar, and has acted in and directed many Gujarati plays, among them Kanjee Viruddha Kanjee.</t>
        </is>
      </c>
      <c r="I300" s="5" t="inlineStr">
        <is>
          <t>Dhoondte Reh Jaaoge, presented by UTV Motion Pictures and Bindass.</t>
        </is>
      </c>
      <c r="J300" s="5" t="inlineStr">
        <is>
          <t>Dhoondte Reh Jaaoge; Oh My God (2012); 102 Not Out (2018)</t>
        </is>
      </c>
      <c r="K300" s="19" t="inlineStr">
        <is>
          <t>Adaptations of Gujarati stage material into Hindi films, usually comedies with an argument inside them — a man suing God, a father outliving his son's pessimism.</t>
        </is>
      </c>
      <c r="L300" s="19" t="inlineStr">
        <is>
          <t>A theatre director's approach to film: small casts, single premises, dialogue-driven scenes, and source material taken from the Gujarati stage.</t>
        </is>
      </c>
      <c r="M300" s="5" t="inlineStr">
        <is>
          <t>None located.</t>
        </is>
      </c>
      <c r="N300" s="19" t="inlineStr">
        <is>
          <t>Oh My God, adapted from his own Gujarati play, is among the most commercially successful Indian films built on a satirical religious premise.</t>
        </is>
      </c>
      <c r="O300" s="19" t="inlineStr">
        <is>
          <t>One film. 102 Not Out (2018), adapted from Saumya Joshi's Gujarati play, casts Bachchan as Dattatraya Vakharia, a 102-year-old man determined to break a longevity record who sets about curing his gloomy 75-year-old son of premature old age; Rishi Kapoor plays the son, and it was the pair's first film together in 27 years. It is a two-hander that depends entirely on the performances, which is the register Shukla works in.</t>
        </is>
      </c>
      <c r="P300" s="17" t="n">
        <v>1</v>
      </c>
      <c r="Q300" s="5" t="inlineStr">
        <is>
          <t>FILM-237</t>
        </is>
      </c>
      <c r="R300" s="5" t="inlineStr">
        <is>
          <t>102 Not Out (2018), his only film with Bachchan.</t>
        </is>
      </c>
      <c r="S300" s="5" t="inlineStr">
        <is>
          <t>Umesh Shukla came to film from the Gujarati stage, where he acted and directed, and his best-known films are both adaptations of Gujarati plays: Oh My God, from his own Kanjee Viruddha Kanjee, and 102 Not Out, from Saumya Joshi's play. The second is his only credit in this filmography and it is a notable one — Bachchan as a 102-year-old chasing a longevity record and trying to jolt his 75-year-old son out of a premature old age, with Rishi Kapoor opposite him for the first time in 27 years. The film was the second release of Sony's relaunched Indian production arm, SPE Films India (PERSON-227), which boarded it specifically for the Bachchan–Kapoor pairing. His Wikipedia article is short, gives no birth date and contains a garbled passage, so the row leans on the film's own article. Graded Medium.</t>
        </is>
      </c>
      <c r="T300" s="5" t="inlineStr">
        <is>
          <t>SOURCE-879; SOURCE-239</t>
        </is>
      </c>
      <c r="U300" s="5" t="inlineStr">
        <is>
          <t>Medium</t>
        </is>
      </c>
    </row>
    <row r="301" ht="169" customHeight="1">
      <c r="A301" s="15" t="inlineStr">
        <is>
          <t>PERSON-300</t>
        </is>
      </c>
      <c r="B301" s="5" t="inlineStr">
        <is>
          <t>Vijay Anand</t>
        </is>
      </c>
      <c r="C301" s="5" t="inlineStr">
        <is>
          <t>Director; Writer</t>
        </is>
      </c>
      <c r="D301" s="17" t="n">
        <v>1934</v>
      </c>
      <c r="E301" s="17" t="n">
        <v>2004</v>
      </c>
      <c r="F301" s="5" t="n"/>
      <c r="G301" s="5" t="inlineStr">
        <is>
          <t>Hindi cinema</t>
        </is>
      </c>
      <c r="H301" s="5" t="inlineStr">
        <is>
          <t>Born in Gurdaspur, Punjab, on 22 January 1934 and died in Mumbai on 23 February 2004. Known as Goldie Anand, he was a filmmaker, producer, screenwriter, editor and actor, and part of the Anand family; he made most of his films for the family banner, Navketan Films.</t>
        </is>
      </c>
      <c r="I301" s="5" t="inlineStr">
        <is>
          <t>Directing from the late 1950s; his major run began with Guide (1965).</t>
        </is>
      </c>
      <c r="J301" s="5" t="inlineStr">
        <is>
          <t>Guide (1965); Teesri Manzil (1966); Jewel Thief (1967); Johny Mera Naam (1970); Ram Balram (1980)</t>
        </is>
      </c>
      <c r="K301" s="19" t="inlineStr">
        <is>
          <t>Suspense and disguise, and song sequences conceived as narrative rather than interruption — he is widely regarded as the finest picturiser of songs in Hindi cinema.</t>
        </is>
      </c>
      <c r="L301" s="19" t="inlineStr">
        <is>
          <t>A writer-director who also cut his own films, with a command of screen geography and rhythm; Raj Khosla's article names him with Guru Dutt as an Indian follower of the Hitchcock school of mystery-suspense.</t>
        </is>
      </c>
      <c r="M301" s="5" t="inlineStr">
        <is>
          <t>Filmfare Awards for Best Director and Best Dialogue for Guide (1965), and for Best Screenplay and Best Editing for Johny Mera Naam (1970); BFJA awards as Best Editor for Johny Mera Naam (1970) and Double Cross (1972).</t>
        </is>
      </c>
      <c r="N301" s="19" t="inlineStr">
        <is>
          <t>One of the most technically accomplished directors of Hindi cinema's classical period, and the maker of Guide, among the most admired Indian films of the 1960s.</t>
        </is>
      </c>
      <c r="O301" s="19" t="inlineStr">
        <is>
          <t>One film, and it comes long after his best work. Ram Balram (1980) casts Bachchan as Inspector Balram Singh opposite Dharmendra, in a co-lead; Anand directed, wrote and edited it, and Tito Juneja produced it under Navjeevan Films. The workbook records no Romances row for the film, the sources being too thin. His article does not mention Amitabh Bachchan — its one Bachchan reference is to Jaya Bachchan, opposite whom he acted in Kora Kagaz (1974).</t>
        </is>
      </c>
      <c r="P301" s="17" t="n">
        <v>1</v>
      </c>
      <c r="Q301" s="5" t="inlineStr">
        <is>
          <t>FILM-072</t>
        </is>
      </c>
      <c r="R301" s="5" t="inlineStr">
        <is>
          <t>Ram Balram (1980), his only film with Bachchan.</t>
        </is>
      </c>
      <c r="S301" s="5" t="inlineStr">
        <is>
          <t>Vijay 'Goldie' Anand directed Guide, Teesri Manzil, Jewel Thief and Johny Mera Naam, won Filmfare Awards for directing, dialogue, screenplay and editing, and is remembered above all for staging songs as narrative rather than as decoration. Most of his work was made for Navketan, the family banner he shared with his brothers Dev and Chetan Anand. His single film with Amitabh Bachchan, Ram Balram (1980), belongs to a much later and lesser phase: an action melodrama pairing Bachchan with Dharmendra, which Anand directed, wrote and edited himself, produced by Tito Juneja (PERSON-234) under Navjeevan Films. His own article does not mention Amitabh at all, referring only to Jaya Bachchan, his co-star in Kora Kagaz. The infobox repeats his birth date in the death field, so the dates come from the lead. Graded High.</t>
        </is>
      </c>
      <c r="T301" s="5" t="inlineStr">
        <is>
          <t>SOURCE-880; SOURCE-072</t>
        </is>
      </c>
      <c r="U301" s="5" t="inlineStr">
        <is>
          <t>High</t>
        </is>
      </c>
    </row>
    <row r="302" ht="184" customHeight="1">
      <c r="A302" s="15" t="inlineStr">
        <is>
          <t>PERSON-301</t>
        </is>
      </c>
      <c r="B302" s="5" t="inlineStr">
        <is>
          <t>Vijay Krishna Acharya</t>
        </is>
      </c>
      <c r="C302" s="5" t="inlineStr">
        <is>
          <t>Director; Writer</t>
        </is>
      </c>
      <c r="D302" s="18" t="n"/>
      <c r="E302" s="18" t="n"/>
      <c r="F302" s="5" t="inlineStr">
        <is>
          <t>2004–present</t>
        </is>
      </c>
      <c r="G302" s="5" t="inlineStr">
        <is>
          <t>Hindi cinema</t>
        </is>
      </c>
      <c r="H302" s="5" t="inlineStr">
        <is>
          <t>Born in Kanpur, Uttar Pradesh, a director, screenwriter and dialogue writer working in Hindi films and television since 2004. He is married to Anusheh Khan. His article gives no birth year and lists no films in the fetched text.</t>
        </is>
      </c>
      <c r="I302" s="5" t="inlineStr">
        <is>
          <t>Not established from the article.</t>
        </is>
      </c>
      <c r="J302" s="5" t="inlineStr">
        <is>
          <t>Thugs of Hindostan (2018) is the only title confirmed from the sources used here.</t>
        </is>
      </c>
      <c r="K302" s="19" t="inlineStr">
        <is>
          <t>Not characterised by the available sources.</t>
        </is>
      </c>
      <c r="L302" s="19" t="inlineStr">
        <is>
          <t>No source in this project's material describes his direction.</t>
        </is>
      </c>
      <c r="M302" s="5" t="inlineStr">
        <is>
          <t>None recorded in the article.</t>
        </is>
      </c>
      <c r="N302" s="19" t="inlineStr">
        <is>
          <t>Not established by the fetched article, which is unusually thin for a director of films at this budget level.</t>
        </is>
      </c>
      <c r="O302" s="19" t="inlineStr">
        <is>
          <t>One film, and it is among the most expensive failures in Hindi cinema. Thugs of Hindostan (2018) casts Bachchan as Khudabaksh Azaad, a rebel leader fighting the East India Company, opposite Aamir Khan — the first film to pair the two since a brief shared credit decades earlier — with Katrina Kaif and Fatima Sana Shaikh. Acharya wrote and directed it. The workbook records no Romances row for Bachchan in the film, and its reported budget figures are disputed, with Wikipedia's range kept in the film's notes.</t>
        </is>
      </c>
      <c r="P302" s="17" t="n">
        <v>1</v>
      </c>
      <c r="Q302" s="5" t="inlineStr">
        <is>
          <t>FILM-239</t>
        </is>
      </c>
      <c r="R302" s="5" t="inlineStr">
        <is>
          <t>Thugs of Hindostan (2018), his only film with Bachchan.</t>
        </is>
      </c>
      <c r="S302" s="5" t="inlineStr">
        <is>
          <t>Vijay Krishna Acharya writes and directs Hindi films and has worked in the industry since 2004, but his Wikipedia article as cached for this project is remarkably uninformative: a one-sentence lead, no birth year, no filmography in the extract, no awards and no mention of Bachchan. What can be established is his single credit here, Thugs of Hindostan, which he wrote and directed — a period adventure starring Amitabh Bachchan as a rebel commander against the East India Company alongside Aamir Khan, made at one of the largest budgets in the industry's history and remembered chiefly for the scale of its commercial failure. The film's reported budget is disputed between trade and Wikipedia figures, a conflict the workbook records in the film's own notes rather than resolving. Graded Low, the person being effectively undocumented even though the film is not.</t>
        </is>
      </c>
      <c r="T302" s="5" t="inlineStr">
        <is>
          <t>SOURCE-881; SOURCE-240</t>
        </is>
      </c>
      <c r="U302" s="5" t="inlineStr">
        <is>
          <t>Low</t>
        </is>
      </c>
    </row>
    <row r="303" ht="139" customHeight="1">
      <c r="A303" s="15" t="inlineStr">
        <is>
          <t>PERSON-302</t>
        </is>
      </c>
      <c r="B303" s="5" t="inlineStr">
        <is>
          <t>Vikram Bhatt</t>
        </is>
      </c>
      <c r="C303" s="5" t="inlineStr">
        <is>
          <t>Director; Writer</t>
        </is>
      </c>
      <c r="D303" s="18" t="n"/>
      <c r="E303" s="18" t="n"/>
      <c r="F303" s="5" t="inlineStr">
        <is>
          <t>1982–present</t>
        </is>
      </c>
      <c r="G303" s="5" t="inlineStr">
        <is>
          <t>Hindi cinema</t>
        </is>
      </c>
      <c r="H303" s="5" t="inlineStr">
        <is>
          <t>A director, producer, screenwriter and actor active since 1982, and a member of the Bhatt film family: his father is the cinematographer Pravin Bhatt, his grandfather was Vijay Bhatt, his uncle is Arun Bhatt and his first cousin the composer Chirantan Bhatt. He was creative head of ASA Productions and Enterprises until he resigned in 2014, and co-founded Loneranger Productions, under which many of his films were made.</t>
        </is>
      </c>
      <c r="I303" s="5" t="inlineStr">
        <is>
          <t>Directing from the early 1990s; his breakthrough was Ghulam (1998).</t>
        </is>
      </c>
      <c r="J303" s="5" t="inlineStr">
        <is>
          <t>Ghulam (1998); Raaz (2002) and the Raaz series; Aetbaar (2004)</t>
        </is>
      </c>
      <c r="K303" s="19" t="inlineStr">
        <is>
          <t>Horror and erotic thriller, frequently adapted from Hollywood originals, with a recurring interest in possession and obsession.</t>
        </is>
      </c>
      <c r="L303" s="19" t="inlineStr">
        <is>
          <t>A high-volume genre director who works quickly and cheaply in horror, and who has produced a large body of work for the Bhatt family's production houses.</t>
        </is>
      </c>
      <c r="M303" s="5" t="inlineStr">
        <is>
          <t>Filmfare Award nominations for Best Director for Ghulam (1999) and Raaz (2003); both entries in his awards table are nominations, so no win is asserted.</t>
        </is>
      </c>
      <c r="N303" s="19" t="inlineStr">
        <is>
          <t>The Raaz films are the most durable Hindi horror franchise, and Bhatt is among the most prolific directors of his generation.</t>
        </is>
      </c>
      <c r="O303" s="19" t="inlineStr">
        <is>
          <t>One film. Aetbaar (2004) casts Bachchan as Dr Ranveer Malhotra, a father whose daughter's boyfriend turns out to be dangerously obsessive — an unofficial reworking of Fear, with John Abraham as the stalker. Bachchan plays the protective father rather than the centre of the story, and the film is one of the small 2004 releases that Box Office India did not list.</t>
        </is>
      </c>
      <c r="P303" s="17" t="n">
        <v>1</v>
      </c>
      <c r="Q303" s="5" t="inlineStr">
        <is>
          <t>FILM-156</t>
        </is>
      </c>
      <c r="R303" s="5" t="inlineStr">
        <is>
          <t>Aetbaar (2004), his only film with Bachchan.</t>
        </is>
      </c>
      <c r="S303" s="5" t="inlineStr">
        <is>
          <t>Vikram Bhatt belongs to one of Hindi cinema's oldest film families — grandson of Vijay Bhatt, son of the cinematographer Pravin Bhatt — and has directed since the early 1990s at a pace few match, with Ghulam and the Raaz horror series his best-known work and two Filmfare Best Director nominations to his name, both unconverted. His single Bachchan film is Aetbaar (2004), a thriller reworking the premise of Fear in which Bachchan plays a doctor whose daughter is pursued by an obsessive young man, played by John Abraham. It is a supporting-shaped lead in a genre film, and it belongs to the period when Bachchan was working at extremely high volume across every register available to him. His cousin Chirantan Bhatt is among the credited composers of Boss (FILM-217) in this filmography, but with one credit he did not meet the roster threshold. Graded High.</t>
        </is>
      </c>
      <c r="T303" s="5" t="inlineStr">
        <is>
          <t>SOURCE-882; SOURCE-156</t>
        </is>
      </c>
      <c r="U303" s="5" t="inlineStr">
        <is>
          <t>High</t>
        </is>
      </c>
    </row>
    <row r="304" ht="229" customHeight="1">
      <c r="A304" s="15" t="inlineStr">
        <is>
          <t>PERSON-303</t>
        </is>
      </c>
      <c r="B304" s="5" t="inlineStr">
        <is>
          <t>Vishal Desai</t>
        </is>
      </c>
      <c r="C304" s="5" t="inlineStr">
        <is>
          <t>Director (credited)</t>
        </is>
      </c>
      <c r="D304" s="18" t="n"/>
      <c r="E304" s="18" t="n"/>
      <c r="F304" s="5" t="n"/>
      <c r="G304" s="5" t="inlineStr">
        <is>
          <t>Hindi cinema and television</t>
        </is>
      </c>
      <c r="H304" s="5" t="inlineStr">
        <is>
          <t>An actor associated with Baghban, Baabul and the television show Banda Yeh Bindaas Hai who worked as an assistant director to Ravi Chopra and was reported in 2007 to be moving into direction. No birth date or further career detail could be located.</t>
        </is>
      </c>
      <c r="I304" s="5" t="inlineStr">
        <is>
          <t>Not established as a director.</t>
        </is>
      </c>
      <c r="J304" s="5" t="inlineStr">
        <is>
          <t>None confirmed as director; he assisted on Baghban (2003).</t>
        </is>
      </c>
      <c r="K304" s="19" t="inlineStr">
        <is>
          <t>Not determinable.</t>
        </is>
      </c>
      <c r="L304" s="19" t="inlineStr">
        <is>
          <t>No source describes him as a director.</t>
        </is>
      </c>
      <c r="M304" s="5" t="inlineStr">
        <is>
          <t>None located.</t>
        </is>
      </c>
      <c r="N304" s="19" t="inlineStr">
        <is>
          <t>None established.</t>
        </is>
      </c>
      <c r="O304" s="19" t="inlineStr">
        <is>
          <t>One credit, and it is disputed. Baghban's Wikipedia infobox lists four names in its director field — Ravi Chopra, Harish Razdan, Vishal Desai and Yatin Dang — and phase 1 copied all four into the Films sheet, which is why he has a row. Every other source, including that article's own prose, Variety, Letterboxd, TMDB and Indiancine.ma, credits Ravi Chopra alone, and a 2007 trade piece describes Desai as having assisted Chopra on the film. Bachchan plays Raj Malhotra, the retired bank clerk turned away by his sons, in one of the largest hits of his late career; there is no evidence Desai directed him.</t>
        </is>
      </c>
      <c r="P304" s="17" t="n">
        <v>1</v>
      </c>
      <c r="Q304" s="5" t="inlineStr">
        <is>
          <t>FILM-153</t>
        </is>
      </c>
      <c r="R304" s="5" t="inlineStr">
        <is>
          <t>Baghban (2003), his only credit.</t>
        </is>
      </c>
      <c r="S304" s="5" t="inlineStr">
        <is>
          <t>Vishal Desai is in this roster because of Baghban's four-name director field, and the search conducted for this batch resolved what that field most likely represents: he was an assistant director on the film, working under Ravi Chopra, and is otherwise known as a small-part actor in Baghban and Baabul and on television, reported in 2007 to be turning to direction. That finding substantiates the hypothesis recorded in batch 6 for Harish Razdan (PERSON-260), whose row could only note that nothing about him could be found — the likeliest reading is now that all three additional names in that infobox are assistants promoted into a credit they did not hold. The third, Yatin Dang, is PERSON-306. He should not be confused with the child actor billed as 'Master Vishal Desai' in the 1975 cast of Chupke Chupke, an unrelated name collision in this same filmography. Graded Low.</t>
        </is>
      </c>
      <c r="T304" s="5" t="inlineStr">
        <is>
          <t>SOURCE-883; SOURCE-151</t>
        </is>
      </c>
      <c r="U304" s="5" t="inlineStr">
        <is>
          <t>Low</t>
        </is>
      </c>
    </row>
    <row r="305" ht="214" customHeight="1">
      <c r="A305" s="15" t="inlineStr">
        <is>
          <t>PERSON-304</t>
        </is>
      </c>
      <c r="B305" s="5" t="inlineStr">
        <is>
          <t>Vivek Shah</t>
        </is>
      </c>
      <c r="C305" s="5" t="inlineStr">
        <is>
          <t>Director</t>
        </is>
      </c>
      <c r="D305" s="18" t="n"/>
      <c r="E305" s="18" t="n"/>
      <c r="F305" s="5" t="n"/>
      <c r="G305" s="5" t="inlineStr">
        <is>
          <t>Hindi cinema</t>
        </is>
      </c>
      <c r="H305" s="5" t="inlineStr">
        <is>
          <t>Nothing has been established. No Wikipedia article for the Indian director could be found, no birth date and no second credit.</t>
        </is>
      </c>
      <c r="I305" s="5" t="inlineStr">
        <is>
          <t>Not established.</t>
        </is>
      </c>
      <c r="J305" s="5" t="inlineStr">
        <is>
          <t>One segment of Darna Zaroori Hai (2006)</t>
        </is>
      </c>
      <c r="K305" s="19" t="inlineStr">
        <is>
          <t>Not determinable from a single anthology segment.</t>
        </is>
      </c>
      <c r="L305" s="19" t="inlineStr">
        <is>
          <t>No source describes his direction.</t>
        </is>
      </c>
      <c r="M305" s="5" t="inlineStr">
        <is>
          <t>None located.</t>
        </is>
      </c>
      <c r="N305" s="19" t="inlineStr">
        <is>
          <t>None established.</t>
        </is>
      </c>
      <c r="O305" s="19" t="inlineStr">
        <is>
          <t>One film, and they share no footage. Darna Zaroori Hai (2006) is a six-story portmanteau horror produced by Ram Gopal Varma with seven credited directors, of whom Shah is one; which story he directed is not recorded by any source located. Bachchan appears only in the frame narrative, as Professor Sunil Khanna, which Varma directed himself. This is the fourth row in the roster generated by that single film — with Jiji Philip and J. D. Chakravarthy from batch 6 and Sajid Khan and Prawaal Raman in this one — and like the others it records a shared credit rather than a collaboration.</t>
        </is>
      </c>
      <c r="P305" s="17" t="n">
        <v>1</v>
      </c>
      <c r="Q305" s="5" t="inlineStr">
        <is>
          <t>FILM-178</t>
        </is>
      </c>
      <c r="R305" s="5" t="inlineStr">
        <is>
          <t>Darna Zaroori Hai (2006), his only credit.</t>
        </is>
      </c>
      <c r="S305" s="5" t="inlineStr">
        <is>
          <t>Vivek Shah directed one of the six stories in Darna Zaroori Hai, and that is the entirety of what the record holds: no article, no birth date, no other film, and no source that says which segment was his. His identification required unpicking a wrong-article trap — a bare Wikipedia fetch of his name returns 'Vivek R. Shah', a well-formed article about an American businessman with no occurrences of 'film' and none of 'Bachchan', which is emphatically not this person. Bachchan's scenes in the film belong to the frame narrative Ram Gopal Varma directed, so the two men are credited on one film without having worked on any of the same material. Graded Low.</t>
        </is>
      </c>
      <c r="T305" s="5" t="inlineStr">
        <is>
          <t>SOURCE-884; SOURCE-178</t>
        </is>
      </c>
      <c r="U305" s="5" t="inlineStr">
        <is>
          <t>Low</t>
        </is>
      </c>
    </row>
    <row r="306" ht="199" customHeight="1">
      <c r="A306" s="15" t="inlineStr">
        <is>
          <t>PERSON-305</t>
        </is>
      </c>
      <c r="B306" s="5" t="inlineStr">
        <is>
          <t>Vivek Sharma</t>
        </is>
      </c>
      <c r="C306" s="5" t="inlineStr">
        <is>
          <t>Director; Writer</t>
        </is>
      </c>
      <c r="D306" s="17" t="n">
        <v>1969</v>
      </c>
      <c r="E306" s="18" t="n"/>
      <c r="F306" s="5" t="n"/>
      <c r="G306" s="5" t="inlineStr">
        <is>
          <t>Hindi cinema</t>
        </is>
      </c>
      <c r="H306" s="5" t="inlineStr">
        <is>
          <t>Born on 27 August 1969 in Jabalpur, Madhya Pradesh, an Indian filmmaker and script-writer. His article states that he became recognised when Amitabh Bachchan agreed to work on his directorial debut, and that he turned independent filmmaker in 2008 with that film.</t>
        </is>
      </c>
      <c r="I306" s="5" t="inlineStr">
        <is>
          <t>Bhoothnath (2008).</t>
        </is>
      </c>
      <c r="J306" s="5" t="inlineStr">
        <is>
          <t>Bhoothnath (2008)</t>
        </is>
      </c>
      <c r="K306" s="19" t="inlineStr">
        <is>
          <t>Not determinable beyond one film — a children's ghost comedy in which the haunting turns out to be benign.</t>
        </is>
      </c>
      <c r="L306" s="19" t="inlineStr">
        <is>
          <t>No source characterises his direction beyond the debut.</t>
        </is>
      </c>
      <c r="M306" s="5" t="inlineStr">
        <is>
          <t>None located.</t>
        </is>
      </c>
      <c r="N306" s="19" t="inlineStr">
        <is>
          <t>Slight; the film is remembered as a children's vehicle for Bachchan and spawned a sequel made by a different director.</t>
        </is>
      </c>
      <c r="O306" s="19" t="inlineStr">
        <is>
          <t>One film, and Bachchan is the reason it exists. Bhoothnath (2008) casts him as Kailash Nath, the ghost of a lonely old man haunting his own house, who is befriended rather than feared by a small boy; Juhi Chawla and Shah Rukh Khan also appear. His article states plainly that Sharma became recognised for his work when Bachchan agreed to be in his directorial debut — an unusually candid acknowledgement that the star made the career. Nitesh Tiwari (PERSON-275) directed the 2014 sequel, Bhoothnath Returns, again with Bachchan in the title role.</t>
        </is>
      </c>
      <c r="P306" s="17" t="n">
        <v>1</v>
      </c>
      <c r="Q306" s="5" t="inlineStr">
        <is>
          <t>FILM-195</t>
        </is>
      </c>
      <c r="R306" s="5" t="inlineStr">
        <is>
          <t>Bhoothnath (2008), his only film with Bachchan.</t>
        </is>
      </c>
      <c r="S306" s="5" t="inlineStr">
        <is>
          <t>Vivek Sharma directed Bhoothnath in 2008, his debut, in which Amitabh Bachchan plays the ghost of an old man who haunts his house until a child befriends him — a children's film with Juhi Chawla and an appearance by Shah Rukh Khan, and the first of two Bhoothnath films, the sequel going to Nitesh Tiwari six years later. His article is short, ungrammatical and reads as promotional, calling the film 'one the biggest block buster', a characterisation the film's commercial record does not support and which is repeated here only as the article's own claim. Its more useful sentence is the frank one: that Sharma became recognised as a filmmaker because Bachchan agreed to appear in his first film. That is the whole substance of the relationship, and a clear instance of a late-career Bachchan credit functioning as a launch for a first-time director. Graded Medium.</t>
        </is>
      </c>
      <c r="T306" s="5" t="inlineStr">
        <is>
          <t>SOURCE-885; SOURCE-195</t>
        </is>
      </c>
      <c r="U306" s="5" t="inlineStr">
        <is>
          <t>Medium</t>
        </is>
      </c>
    </row>
    <row r="307" ht="169" customHeight="1">
      <c r="A307" s="15" t="inlineStr">
        <is>
          <t>PERSON-306</t>
        </is>
      </c>
      <c r="B307" s="5" t="inlineStr">
        <is>
          <t>Yatin Dang</t>
        </is>
      </c>
      <c r="C307" s="5" t="inlineStr">
        <is>
          <t>Director (credited)</t>
        </is>
      </c>
      <c r="D307" s="18" t="n"/>
      <c r="E307" s="18" t="n"/>
      <c r="F307" s="5" t="n"/>
      <c r="G307" s="5" t="inlineStr">
        <is>
          <t>Hindi cinema</t>
        </is>
      </c>
      <c r="H307" s="5" t="inlineStr">
        <is>
          <t>Nothing has been established. No article, no birth date, no other credit, and no source that confirms he worked on the one film he is credited on.</t>
        </is>
      </c>
      <c r="I307" s="5" t="inlineStr">
        <is>
          <t>Not established.</t>
        </is>
      </c>
      <c r="J307" s="5" t="inlineStr">
        <is>
          <t>None confirmed.</t>
        </is>
      </c>
      <c r="K307" s="19" t="inlineStr">
        <is>
          <t>Not determinable.</t>
        </is>
      </c>
      <c r="L307" s="19" t="inlineStr">
        <is>
          <t>No source describes him.</t>
        </is>
      </c>
      <c r="M307" s="5" t="inlineStr">
        <is>
          <t>None located.</t>
        </is>
      </c>
      <c r="N307" s="19" t="inlineStr">
        <is>
          <t>None established.</t>
        </is>
      </c>
      <c r="O307" s="19" t="inlineStr">
        <is>
          <t>One credit, and it is disputed. He is the third of the three additional names in Baghban's Wikipedia infobox director field, after Ravi Chopra — with Harish Razdan and Vishal Desai — and a dedicated search returned nothing whatever about him. Every source located for Baghban names Ravi Chopra as its sole director. Bachchan plays Raj Malhotra in the film; there is no evidence Dang had any part in directing him, or any documented involvement in the production at all.</t>
        </is>
      </c>
      <c r="P307" s="17" t="n">
        <v>1</v>
      </c>
      <c r="Q307" s="5" t="inlineStr">
        <is>
          <t>FILM-153</t>
        </is>
      </c>
      <c r="R307" s="5" t="inlineStr">
        <is>
          <t>Baghban (2003), his only credit.</t>
        </is>
      </c>
      <c r="S307" s="5" t="inlineStr">
        <is>
          <t>Yatin Dang is, with Harish Razdan, the least substantiated person in this roster of 306. He exists in the record in exactly one place — the director field of Baghban's Wikipedia infobox, which lists four names where every other source lists one — and phase 1 copied that field into the Films sheet, which is the sole reason this row exists. A search covering his name with the film and its director credit returned nothing at all: no article, no second credit, no birth date, no confirmation he worked on the picture. The batch-7 search for his co-listed Vishal Desai (PERSON-303) did establish that Desai was an assistant director on Baghban, which makes the likeliest explanation for all three extra names an editor promoting assistants into the infobox. The conflict is recorded rather than resolved, and the row is graded Unknown.</t>
        </is>
      </c>
      <c r="T307" s="5" t="inlineStr">
        <is>
          <t>SOURCE-886; SOURCE-151</t>
        </is>
      </c>
      <c r="U307" s="5" t="inlineStr">
        <is>
          <t>Unknown</t>
        </is>
      </c>
    </row>
  </sheetData>
  <autoFilter ref="A1:U307"/>
  <dataValidations count="1">
    <dataValidation sqref="U2:U507"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2" customWidth="1" min="5" max="5"/>
    <col width="20" customWidth="1" min="6" max="6"/>
    <col width="16" customWidth="1" min="7" max="7"/>
    <col width="12" customWidth="1" min="8" max="8"/>
    <col width="30" customWidth="1" min="9" max="9"/>
    <col width="30" customWidth="1" min="10" max="10"/>
    <col width="50" customWidth="1" min="11" max="11"/>
    <col width="30" customWidth="1" min="12" max="12"/>
    <col width="22" customWidth="1" min="13" max="13"/>
  </cols>
  <sheetData>
    <row r="1" ht="36" customHeight="1">
      <c r="A1" s="12" t="inlineStr">
        <is>
          <t>Cast ID</t>
        </is>
      </c>
      <c r="B1" s="12" t="inlineStr">
        <is>
          <t>Film ID</t>
        </is>
      </c>
      <c r="C1" s="12" t="inlineStr">
        <is>
          <t>Film</t>
        </is>
      </c>
      <c r="D1" s="12" t="inlineStr">
        <is>
          <t>Release Year</t>
        </is>
      </c>
      <c r="E1" s="12" t="inlineStr">
        <is>
          <t>Actor</t>
        </is>
      </c>
      <c r="F1" s="12" t="inlineStr">
        <is>
          <t>Character</t>
        </is>
      </c>
      <c r="G1" s="12" t="inlineStr">
        <is>
          <t>Cast Function</t>
        </is>
      </c>
      <c r="H1" s="12" t="inlineStr">
        <is>
          <t>Importance Level</t>
        </is>
      </c>
      <c r="I1" s="12" t="inlineStr">
        <is>
          <t>Relationship to Protagonist</t>
        </is>
      </c>
      <c r="J1" s="12" t="inlineStr">
        <is>
          <t>Relationship to Romantic Plot</t>
        </is>
      </c>
      <c r="K1" s="13" t="inlineStr">
        <is>
          <t>Character Gist</t>
        </is>
      </c>
      <c r="L1" s="12" t="inlineStr">
        <is>
          <t>Performance Recognition</t>
        </is>
      </c>
      <c r="M1" s="12" t="inlineStr">
        <is>
          <t>Source IDs</t>
        </is>
      </c>
    </row>
    <row r="2" ht="64" customHeight="1">
      <c r="A2" s="15" t="inlineStr">
        <is>
          <t>CAST-001</t>
        </is>
      </c>
      <c r="B2" s="18" t="inlineStr">
        <is>
          <t>FILM-001</t>
        </is>
      </c>
      <c r="C2" s="5" t="inlineStr">
        <is>
          <t>Bhuvan Shome</t>
        </is>
      </c>
      <c r="D2" s="17" t="n">
        <v>1969</v>
      </c>
      <c r="E2" s="5" t="inlineStr">
        <is>
          <t>Utpal Dutt</t>
        </is>
      </c>
      <c r="F2" s="5" t="inlineStr">
        <is>
          <t>Bhuvan Shome</t>
        </is>
      </c>
      <c r="G2" s="5" t="inlineStr">
        <is>
          <t>Co-lead</t>
        </is>
      </c>
      <c r="H2" s="5" t="inlineStr">
        <is>
          <t>Major</t>
        </is>
      </c>
      <c r="I2" s="5" t="inlineStr">
        <is>
          <t>The film's subject; Bachchan contributes only the offscreen narration that introduces and frames him</t>
        </is>
      </c>
      <c r="J2" s="5" t="inlineStr">
        <is>
          <t>No romance in the film; his fascination with Gauri is an awakening rather than a courtship</t>
        </is>
      </c>
      <c r="K2" s="19" t="inlineStr">
        <is>
          <t>Rigid, widowed railway bureaucrat feared as a martinet, who takes an amateurish hunting holiday in Gujarat, is loosened by a village girl, and returns to reprieve the offending railwayman he would once have punished.</t>
        </is>
      </c>
      <c r="L2" s="5" t="inlineStr">
        <is>
          <t>National Film Award for Best Actor</t>
        </is>
      </c>
      <c r="M2" s="5" t="inlineStr">
        <is>
          <t>SOURCE-003</t>
        </is>
      </c>
    </row>
    <row r="3" ht="64" customHeight="1">
      <c r="A3" s="15" t="inlineStr">
        <is>
          <t>CAST-002</t>
        </is>
      </c>
      <c r="B3" s="18" t="inlineStr">
        <is>
          <t>FILM-001</t>
        </is>
      </c>
      <c r="C3" s="5" t="inlineStr">
        <is>
          <t>Bhuvan Shome</t>
        </is>
      </c>
      <c r="D3" s="17" t="n">
        <v>1969</v>
      </c>
      <c r="E3" s="5" t="inlineStr">
        <is>
          <t>Suhasini Mulay</t>
        </is>
      </c>
      <c r="F3" s="5" t="inlineStr">
        <is>
          <t>Gauri</t>
        </is>
      </c>
      <c r="G3" s="5" t="inlineStr">
        <is>
          <t>Supporting</t>
        </is>
      </c>
      <c r="H3" s="5" t="inlineStr">
        <is>
          <t>Major</t>
        </is>
      </c>
      <c r="I3" s="5" t="inlineStr">
        <is>
          <t>Shares no scenes with Bachchan, whose contribution is narration only; she is the agent of Bhuvan Shome's change</t>
        </is>
      </c>
      <c r="J3" s="5" t="inlineStr">
        <is>
          <t>Not a romantic interest; the film keeps her relation to Shome affectionate and unconsummated</t>
        </is>
      </c>
      <c r="K3" s="19" t="inlineStr">
        <is>
          <t>Talkative married village girl, better schooled than Shome expects, who feeds him, makes him change out of his city clothes so the birds will not know him, and stage-manages his one successful shot.</t>
        </is>
      </c>
      <c r="L3" s="5" t="n"/>
      <c r="M3" s="5" t="inlineStr">
        <is>
          <t>SOURCE-003</t>
        </is>
      </c>
    </row>
    <row r="4" ht="49" customHeight="1">
      <c r="A4" s="15" t="inlineStr">
        <is>
          <t>CAST-003</t>
        </is>
      </c>
      <c r="B4" s="18" t="inlineStr">
        <is>
          <t>FILM-002</t>
        </is>
      </c>
      <c r="C4" s="5" t="inlineStr">
        <is>
          <t>Saat Hindustani</t>
        </is>
      </c>
      <c r="D4" s="17" t="n">
        <v>1969</v>
      </c>
      <c r="E4" s="5" t="inlineStr">
        <is>
          <t>Utpal Dutt</t>
        </is>
      </c>
      <c r="F4" s="5" t="inlineStr">
        <is>
          <t>Jogender Nath</t>
        </is>
      </c>
      <c r="G4" s="5" t="inlineStr">
        <is>
          <t>Co-lead</t>
        </is>
      </c>
      <c r="H4" s="5" t="inlineStr">
        <is>
          <t>Major</t>
        </is>
      </c>
      <c r="I4" s="5" t="inlineStr">
        <is>
          <t>One of the seven comrades alongside Bachchan's Anwar Ali</t>
        </is>
      </c>
      <c r="J4" s="5" t="inlineStr">
        <is>
          <t>No romantic plot; the group's bond is nationalist, not romantic</t>
        </is>
      </c>
      <c r="K4" s="19" t="inlineStr">
        <is>
          <t>Bengali member of the seven-man group that infiltrates Portuguese Goa to hoist Indian flags, one of the older and more deliberate heads in the party.</t>
        </is>
      </c>
      <c r="L4" s="5" t="n"/>
      <c r="M4" s="5" t="inlineStr">
        <is>
          <t>SOURCE-002</t>
        </is>
      </c>
    </row>
    <row r="5" ht="49" customHeight="1">
      <c r="A5" s="15" t="inlineStr">
        <is>
          <t>CAST-004</t>
        </is>
      </c>
      <c r="B5" s="18" t="inlineStr">
        <is>
          <t>FILM-002</t>
        </is>
      </c>
      <c r="C5" s="5" t="inlineStr">
        <is>
          <t>Saat Hindustani</t>
        </is>
      </c>
      <c r="D5" s="17" t="n">
        <v>1969</v>
      </c>
      <c r="E5" s="5" t="inlineStr">
        <is>
          <t>Madhu</t>
        </is>
      </c>
      <c r="F5" s="5" t="inlineStr">
        <is>
          <t>Subodh Sanyal</t>
        </is>
      </c>
      <c r="G5" s="5" t="inlineStr">
        <is>
          <t>Co-lead</t>
        </is>
      </c>
      <c r="H5" s="5" t="inlineStr">
        <is>
          <t>Major</t>
        </is>
      </c>
      <c r="I5" s="5" t="inlineStr">
        <is>
          <t>Fellow volunteer in the seven-man group that includes Bachchan's Anwar Ali</t>
        </is>
      </c>
      <c r="J5" s="5" t="inlineStr">
        <is>
          <t>No romantic plot</t>
        </is>
      </c>
      <c r="K5" s="19" t="inlineStr">
        <is>
          <t>One of the seven men drawn from different religions and regions of India who join to raise nationalist sentiment in Portuguese-occupied Goa.</t>
        </is>
      </c>
      <c r="L5" s="5" t="n"/>
      <c r="M5" s="5" t="inlineStr">
        <is>
          <t>SOURCE-002</t>
        </is>
      </c>
    </row>
    <row r="6" ht="64" customHeight="1">
      <c r="A6" s="15" t="inlineStr">
        <is>
          <t>CAST-005</t>
        </is>
      </c>
      <c r="B6" s="18" t="inlineStr">
        <is>
          <t>FILM-002</t>
        </is>
      </c>
      <c r="C6" s="5" t="inlineStr">
        <is>
          <t>Saat Hindustani</t>
        </is>
      </c>
      <c r="D6" s="17" t="n">
        <v>1969</v>
      </c>
      <c r="E6" s="5" t="inlineStr">
        <is>
          <t>Shehnaaz</t>
        </is>
      </c>
      <c r="F6" s="5" t="inlineStr">
        <is>
          <t>Maria</t>
        </is>
      </c>
      <c r="G6" s="5" t="inlineStr">
        <is>
          <t>Supporting</t>
        </is>
      </c>
      <c r="H6" s="5" t="inlineStr">
        <is>
          <t>Major</t>
        </is>
      </c>
      <c r="I6" s="5" t="inlineStr">
        <is>
          <t>The Goan seventh comrade the six men join; the only woman in the group</t>
        </is>
      </c>
      <c r="J6" s="5" t="inlineStr">
        <is>
          <t>No romance is developed between her and Bachchan's Anwar Ali despite their being the film's only man-woman pairing</t>
        </is>
      </c>
      <c r="K6" s="19" t="inlineStr">
        <is>
          <t>Native of Portuguese-occupied Goa and the seventh of the Saat Hindustani, whose local knowledge makes the flag-hoisting campaign possible. Credited as Shahnaz.</t>
        </is>
      </c>
      <c r="L6" s="5" t="n"/>
      <c r="M6" s="5" t="inlineStr">
        <is>
          <t>SOURCE-002</t>
        </is>
      </c>
    </row>
    <row r="7" ht="64" customHeight="1">
      <c r="A7" s="15" t="inlineStr">
        <is>
          <t>CAST-006</t>
        </is>
      </c>
      <c r="B7" s="18" t="inlineStr">
        <is>
          <t>FILM-002</t>
        </is>
      </c>
      <c r="C7" s="5" t="inlineStr">
        <is>
          <t>Saat Hindustani</t>
        </is>
      </c>
      <c r="D7" s="17" t="n">
        <v>1969</v>
      </c>
      <c r="E7" s="5" t="inlineStr">
        <is>
          <t>Anwar Ali</t>
        </is>
      </c>
      <c r="F7" s="5" t="inlineStr">
        <is>
          <t>Ram Bhagat Sharma</t>
        </is>
      </c>
      <c r="G7" s="5" t="inlineStr">
        <is>
          <t>Supporting</t>
        </is>
      </c>
      <c r="H7" s="5" t="inlineStr">
        <is>
          <t>Medium</t>
        </is>
      </c>
      <c r="I7" s="5" t="inlineStr">
        <is>
          <t>Fellow comrade; note that this actor's own name is identical to the name of Bachchan's character in the film</t>
        </is>
      </c>
      <c r="J7" s="5" t="inlineStr">
        <is>
          <t>No romantic plot</t>
        </is>
      </c>
      <c r="K7" s="19" t="inlineStr">
        <is>
          <t>One of the seven volunteers. The credit is a standing source of confusion: the actor Anwar Ali, Mehmood's brother, plays Ram Bhagat Sharma, while Bachchan plays the character named Anwar Ali.</t>
        </is>
      </c>
      <c r="L7" s="5" t="n"/>
      <c r="M7" s="5" t="inlineStr">
        <is>
          <t>SOURCE-002</t>
        </is>
      </c>
    </row>
    <row r="8" ht="49" customHeight="1">
      <c r="A8" s="15" t="inlineStr">
        <is>
          <t>CAST-007</t>
        </is>
      </c>
      <c r="B8" s="18" t="inlineStr">
        <is>
          <t>FILM-003</t>
        </is>
      </c>
      <c r="C8" s="5" t="inlineStr">
        <is>
          <t>Bombay Talkie</t>
        </is>
      </c>
      <c r="D8" s="17" t="n">
        <v>1970</v>
      </c>
      <c r="E8" s="5" t="inlineStr">
        <is>
          <t>Shashi Kapoor</t>
        </is>
      </c>
      <c r="F8" s="5" t="inlineStr">
        <is>
          <t>Vikram</t>
        </is>
      </c>
      <c r="G8" s="5" t="inlineStr">
        <is>
          <t>Co-lead</t>
        </is>
      </c>
      <c r="H8" s="5" t="inlineStr">
        <is>
          <t>Major</t>
        </is>
      </c>
      <c r="I8" s="5" t="inlineStr">
        <is>
          <t>No connection; Bachchan's uncredited walk-on is a man attending a funeral</t>
        </is>
      </c>
      <c r="J8" s="5" t="inlineStr">
        <is>
          <t>Carries the film's central affair as the married star who takes up with Lucia</t>
        </is>
      </c>
      <c r="K8" s="19" t="inlineStr">
        <is>
          <t>Famous and married Bombay film star who begins an affair with a visiting British author, the relationship that drives the film to its tragedy.</t>
        </is>
      </c>
      <c r="L8" s="5" t="n"/>
      <c r="M8" s="5" t="inlineStr">
        <is>
          <t>SOURCE-004</t>
        </is>
      </c>
    </row>
    <row r="9" ht="49" customHeight="1">
      <c r="A9" s="15" t="inlineStr">
        <is>
          <t>CAST-008</t>
        </is>
      </c>
      <c r="B9" s="18" t="inlineStr">
        <is>
          <t>FILM-003</t>
        </is>
      </c>
      <c r="C9" s="5" t="inlineStr">
        <is>
          <t>Bombay Talkie</t>
        </is>
      </c>
      <c r="D9" s="17" t="n">
        <v>1970</v>
      </c>
      <c r="E9" s="5" t="inlineStr">
        <is>
          <t>Jennifer Kendal</t>
        </is>
      </c>
      <c r="F9" s="5" t="inlineStr">
        <is>
          <t>Lucia Lane</t>
        </is>
      </c>
      <c r="G9" s="5" t="inlineStr">
        <is>
          <t>Co-lead</t>
        </is>
      </c>
      <c r="H9" s="5" t="inlineStr">
        <is>
          <t>Major</t>
        </is>
      </c>
      <c r="I9" s="5" t="inlineStr">
        <is>
          <t>No scenes with Bachchan's uncredited mourner</t>
        </is>
      </c>
      <c r="J9" s="5" t="inlineStr">
        <is>
          <t>The film's romantic centre, loved by Hari and involved with the married Vikram</t>
        </is>
      </c>
      <c r="K9" s="19" t="inlineStr">
        <is>
          <t>British author researching the Hindi film industry who falls into an affair with the star Vikram while his friend Hari is in love with her.</t>
        </is>
      </c>
      <c r="L9" s="5" t="n"/>
      <c r="M9" s="5" t="inlineStr">
        <is>
          <t>SOURCE-004</t>
        </is>
      </c>
    </row>
    <row r="10" ht="49" customHeight="1">
      <c r="A10" s="15" t="inlineStr">
        <is>
          <t>CAST-009</t>
        </is>
      </c>
      <c r="B10" s="18" t="inlineStr">
        <is>
          <t>FILM-003</t>
        </is>
      </c>
      <c r="C10" s="5" t="inlineStr">
        <is>
          <t>Bombay Talkie</t>
        </is>
      </c>
      <c r="D10" s="17" t="n">
        <v>1970</v>
      </c>
      <c r="E10" s="5" t="inlineStr">
        <is>
          <t>Zia Mohyeddin</t>
        </is>
      </c>
      <c r="F10" s="5" t="inlineStr">
        <is>
          <t>Hari</t>
        </is>
      </c>
      <c r="G10" s="5" t="inlineStr">
        <is>
          <t>Romantic rival</t>
        </is>
      </c>
      <c r="H10" s="5" t="inlineStr">
        <is>
          <t>Medium</t>
        </is>
      </c>
      <c r="I10" s="5" t="inlineStr">
        <is>
          <t>No connection to Bachchan's walk-on</t>
        </is>
      </c>
      <c r="J10" s="5" t="inlineStr">
        <is>
          <t>Vikram's friend, in love with Lucia, which complicates the central affair</t>
        </is>
      </c>
      <c r="K10" s="19" t="inlineStr">
        <is>
          <t>Writer and friend of Vikram whose unreturned love for Lucia sets him against the affair he is too close to ignore.</t>
        </is>
      </c>
      <c r="L10" s="5" t="n"/>
      <c r="M10" s="5" t="inlineStr">
        <is>
          <t>SOURCE-004</t>
        </is>
      </c>
    </row>
    <row r="11" ht="64" customHeight="1">
      <c r="A11" s="15" t="inlineStr">
        <is>
          <t>CAST-010</t>
        </is>
      </c>
      <c r="B11" s="18" t="inlineStr">
        <is>
          <t>FILM-004</t>
        </is>
      </c>
      <c r="C11" s="5" t="inlineStr">
        <is>
          <t>Anand</t>
        </is>
      </c>
      <c r="D11" s="17" t="n">
        <v>1971</v>
      </c>
      <c r="E11" s="5" t="inlineStr">
        <is>
          <t>Rajesh Khanna</t>
        </is>
      </c>
      <c r="F11" s="5" t="inlineStr">
        <is>
          <t>Anand Sehgal</t>
        </is>
      </c>
      <c r="G11" s="5" t="inlineStr">
        <is>
          <t>Co-lead</t>
        </is>
      </c>
      <c r="H11" s="5" t="inlineStr">
        <is>
          <t>Major</t>
        </is>
      </c>
      <c r="I11" s="5" t="inlineStr">
        <is>
          <t>The dying patient who becomes Bhaskar's friend and the subject of the book Bhaskar writes</t>
        </is>
      </c>
      <c r="J11" s="5" t="inlineStr">
        <is>
          <t>Discovers Bhaskar's feelings for Renu, pushes him to declare them and persuades her mother to bless the marriage</t>
        </is>
      </c>
      <c r="K11" s="19" t="inlineStr">
        <is>
          <t>Patient with lymphosarcoma of the intestine who, knowing he has six months, refuses a hospital bed and spends his time making strangers into friends. He leaves behind a taped voice that plays as he dies.</t>
        </is>
      </c>
      <c r="L11" s="5" t="inlineStr">
        <is>
          <t>Filmfare Award for Best Actor; BFJA Award for Best Actor (Hindi)</t>
        </is>
      </c>
      <c r="M11" s="5" t="inlineStr">
        <is>
          <t>SOURCE-005</t>
        </is>
      </c>
    </row>
    <row r="12" ht="49" customHeight="1">
      <c r="A12" s="15" t="inlineStr">
        <is>
          <t>CAST-011</t>
        </is>
      </c>
      <c r="B12" s="18" t="inlineStr">
        <is>
          <t>FILM-004</t>
        </is>
      </c>
      <c r="C12" s="5" t="inlineStr">
        <is>
          <t>Anand</t>
        </is>
      </c>
      <c r="D12" s="17" t="n">
        <v>1971</v>
      </c>
      <c r="E12" s="5" t="inlineStr">
        <is>
          <t>Sumita Sanyal</t>
        </is>
      </c>
      <c r="F12" s="5" t="inlineStr">
        <is>
          <t>Renu</t>
        </is>
      </c>
      <c r="G12" s="5" t="inlineStr">
        <is>
          <t>Co-lead</t>
        </is>
      </c>
      <c r="H12" s="5" t="inlineStr">
        <is>
          <t>Medium</t>
        </is>
      </c>
      <c r="I12" s="5" t="inlineStr">
        <is>
          <t>Former patient of Bhaskar's, treated for pneumonia, who becomes his wife</t>
        </is>
      </c>
      <c r="J12" s="5" t="inlineStr">
        <is>
          <t>The film's only romance and a secondary thread, brought about by Anand rather than by Bhaskar himself</t>
        </is>
      </c>
      <c r="K12" s="19" t="inlineStr">
        <is>
          <t>Young woman Bhaskar treated for pneumonia and silently loves; Anand engineers the declaration and the consent of her mother.</t>
        </is>
      </c>
      <c r="L12" s="5" t="n"/>
      <c r="M12" s="5" t="inlineStr">
        <is>
          <t>SOURCE-005</t>
        </is>
      </c>
    </row>
    <row r="13" ht="49" customHeight="1">
      <c r="A13" s="15" t="inlineStr">
        <is>
          <t>CAST-012</t>
        </is>
      </c>
      <c r="B13" s="18" t="inlineStr">
        <is>
          <t>FILM-004</t>
        </is>
      </c>
      <c r="C13" s="5" t="inlineStr">
        <is>
          <t>Anand</t>
        </is>
      </c>
      <c r="D13" s="17" t="n">
        <v>1971</v>
      </c>
      <c r="E13" s="5" t="inlineStr">
        <is>
          <t>Ramesh Deo</t>
        </is>
      </c>
      <c r="F13" s="5" t="inlineStr">
        <is>
          <t>Dr. Prakash Kulkarni</t>
        </is>
      </c>
      <c r="G13" s="5" t="inlineStr">
        <is>
          <t>Friend</t>
        </is>
      </c>
      <c r="H13" s="5" t="inlineStr">
        <is>
          <t>Medium</t>
        </is>
      </c>
      <c r="I13" s="5" t="inlineStr">
        <is>
          <t>Bhaskar's colleague and friend, who introduces him to Anand</t>
        </is>
      </c>
      <c r="J13" s="5" t="inlineStr">
        <is>
          <t>Outside the romance</t>
        </is>
      </c>
      <c r="K13" s="19" t="inlineStr">
        <is>
          <t>Doctor who treats the imaginary ailments of the rich to fund care for the poor, the pragmatic counterweight to Bhaskar's austerity, and the man who brings Anand into his life.</t>
        </is>
      </c>
      <c r="L13" s="5" t="n"/>
      <c r="M13" s="5" t="inlineStr">
        <is>
          <t>SOURCE-005</t>
        </is>
      </c>
    </row>
    <row r="14" ht="49" customHeight="1">
      <c r="A14" s="15" t="inlineStr">
        <is>
          <t>CAST-013</t>
        </is>
      </c>
      <c r="B14" s="18" t="inlineStr">
        <is>
          <t>FILM-004</t>
        </is>
      </c>
      <c r="C14" s="5" t="inlineStr">
        <is>
          <t>Anand</t>
        </is>
      </c>
      <c r="D14" s="17" t="n">
        <v>1971</v>
      </c>
      <c r="E14" s="5" t="inlineStr">
        <is>
          <t>Johnny Walker</t>
        </is>
      </c>
      <c r="F14" s="5" t="inlineStr">
        <is>
          <t>Isa Bhai Suratwala</t>
        </is>
      </c>
      <c r="G14" s="5" t="inlineStr">
        <is>
          <t>Comic support</t>
        </is>
      </c>
      <c r="H14" s="5" t="inlineStr">
        <is>
          <t>Medium</t>
        </is>
      </c>
      <c r="I14" s="5" t="inlineStr">
        <is>
          <t>Friend acquired through Anand rather than through Bhaskar</t>
        </is>
      </c>
      <c r="J14" s="5" t="inlineStr">
        <is>
          <t>Outside the romance</t>
        </is>
      </c>
      <c r="K14" s="19" t="inlineStr">
        <is>
          <t>Theatre actor whom Anand befriends on sight and binds to himself emotionally, one of the demonstrations of Anand's gift for collecting people.</t>
        </is>
      </c>
      <c r="L14" s="5" t="n"/>
      <c r="M14" s="5" t="inlineStr">
        <is>
          <t>SOURCE-005</t>
        </is>
      </c>
    </row>
    <row r="15" ht="49" customHeight="1">
      <c r="A15" s="15" t="inlineStr">
        <is>
          <t>CAST-014</t>
        </is>
      </c>
      <c r="B15" s="18" t="inlineStr">
        <is>
          <t>FILM-005</t>
        </is>
      </c>
      <c r="C15" s="5" t="inlineStr">
        <is>
          <t>Pyar Ki Kahani</t>
        </is>
      </c>
      <c r="D15" s="17" t="n">
        <v>1971</v>
      </c>
      <c r="E15" s="5" t="inlineStr">
        <is>
          <t>Tanuja</t>
        </is>
      </c>
      <c r="F15" s="5" t="inlineStr">
        <is>
          <t>Kusum Sharma</t>
        </is>
      </c>
      <c r="G15" s="5" t="inlineStr">
        <is>
          <t>Co-lead</t>
        </is>
      </c>
      <c r="H15" s="5" t="inlineStr">
        <is>
          <t>Major</t>
        </is>
      </c>
      <c r="I15" s="5" t="inlineStr">
        <is>
          <t>Ram's intended bride, chosen by his parents</t>
        </is>
      </c>
      <c r="J15" s="5" t="inlineStr">
        <is>
          <t>The film's romance; its obstacle is not her feeling for Ram but her history with his friend</t>
        </is>
      </c>
      <c r="K15" s="19" t="inlineStr">
        <is>
          <t>Young woman betrothed to Ram, whose past connection with Ravi and the reputation attached to her are the secret the film withholds until late.</t>
        </is>
      </c>
      <c r="L15" s="5" t="n"/>
      <c r="M15" s="5" t="inlineStr">
        <is>
          <t>SOURCE-006</t>
        </is>
      </c>
    </row>
    <row r="16" ht="64" customHeight="1">
      <c r="A16" s="15" t="inlineStr">
        <is>
          <t>CAST-015</t>
        </is>
      </c>
      <c r="B16" s="18" t="inlineStr">
        <is>
          <t>FILM-005</t>
        </is>
      </c>
      <c r="C16" s="5" t="inlineStr">
        <is>
          <t>Pyar Ki Kahani</t>
        </is>
      </c>
      <c r="D16" s="17" t="n">
        <v>1971</v>
      </c>
      <c r="E16" s="5" t="inlineStr">
        <is>
          <t>Anil Dhawan</t>
        </is>
      </c>
      <c r="F16" s="5" t="inlineStr">
        <is>
          <t>Ravi</t>
        </is>
      </c>
      <c r="G16" s="5" t="inlineStr">
        <is>
          <t>Friend</t>
        </is>
      </c>
      <c r="H16" s="5" t="inlineStr">
        <is>
          <t>Major</t>
        </is>
      </c>
      <c r="I16" s="5" t="inlineStr">
        <is>
          <t>Man Ram talks out of suicide, houses and finds work for; later the source of the film's crisis</t>
        </is>
      </c>
      <c r="J16" s="5" t="inlineStr">
        <is>
          <t>Withholds his approval of Kusum for reasons that turn out to be his own past with her</t>
        </is>
      </c>
      <c r="K16" s="19" t="inlineStr">
        <is>
          <t>Suicidal young man rescued and sheltered by Ram, who rises to manager in the same office and marries a colleague, then evades every question about why he disapproves of Ram's bride.</t>
        </is>
      </c>
      <c r="L16" s="5" t="n"/>
      <c r="M16" s="5" t="inlineStr">
        <is>
          <t>SOURCE-006</t>
        </is>
      </c>
    </row>
    <row r="17" ht="49" customHeight="1">
      <c r="A17" s="15" t="inlineStr">
        <is>
          <t>CAST-016</t>
        </is>
      </c>
      <c r="B17" s="18" t="inlineStr">
        <is>
          <t>FILM-005</t>
        </is>
      </c>
      <c r="C17" s="5" t="inlineStr">
        <is>
          <t>Pyar Ki Kahani</t>
        </is>
      </c>
      <c r="D17" s="17" t="n">
        <v>1971</v>
      </c>
      <c r="E17" s="5" t="inlineStr">
        <is>
          <t>Farida Jalal</t>
        </is>
      </c>
      <c r="F17" s="5" t="inlineStr">
        <is>
          <t>Lata</t>
        </is>
      </c>
      <c r="G17" s="5" t="inlineStr">
        <is>
          <t>Supporting</t>
        </is>
      </c>
      <c r="H17" s="5" t="inlineStr">
        <is>
          <t>Medium</t>
        </is>
      </c>
      <c r="I17" s="5" t="inlineStr">
        <is>
          <t>Colleague who marries Ram's friend Ravi</t>
        </is>
      </c>
      <c r="J17" s="5" t="inlineStr">
        <is>
          <t>Part of the settled couple against which Ram's stalled engagement is measured</t>
        </is>
      </c>
      <c r="K17" s="19" t="inlineStr">
        <is>
          <t>Office co-worker whom Ravi falls in love with and marries, and who shares in judging the photograph of Ram's prospective bride.</t>
        </is>
      </c>
      <c r="L17" s="5" t="n"/>
      <c r="M17" s="5" t="inlineStr">
        <is>
          <t>SOURCE-006</t>
        </is>
      </c>
    </row>
    <row r="18" ht="34" customHeight="1">
      <c r="A18" s="15" t="inlineStr">
        <is>
          <t>CAST-017</t>
        </is>
      </c>
      <c r="B18" s="18" t="inlineStr">
        <is>
          <t>FILM-005</t>
        </is>
      </c>
      <c r="C18" s="5" t="inlineStr">
        <is>
          <t>Pyar Ki Kahani</t>
        </is>
      </c>
      <c r="D18" s="17" t="n">
        <v>1971</v>
      </c>
      <c r="E18" s="5" t="inlineStr">
        <is>
          <t>Prem Chopra</t>
        </is>
      </c>
      <c r="F18" s="5" t="inlineStr">
        <is>
          <t>Banke</t>
        </is>
      </c>
      <c r="G18" s="5" t="inlineStr">
        <is>
          <t>Antagonist</t>
        </is>
      </c>
      <c r="H18" s="5" t="inlineStr">
        <is>
          <t>Medium</t>
        </is>
      </c>
      <c r="I18" s="5" t="inlineStr">
        <is>
          <t>Opponent of Ram</t>
        </is>
      </c>
      <c r="J18" s="5" t="inlineStr">
        <is>
          <t>Pressure from outside the couple</t>
        </is>
      </c>
      <c r="K18" s="19" t="inlineStr">
        <is>
          <t>Local strongman heading a party of hangers-on, the film's antagonistic force against the peon Ram.</t>
        </is>
      </c>
      <c r="L18" s="5" t="n"/>
      <c r="M18" s="5" t="inlineStr">
        <is>
          <t>SOURCE-006</t>
        </is>
      </c>
    </row>
    <row r="19" ht="49" customHeight="1">
      <c r="A19" s="15" t="inlineStr">
        <is>
          <t>CAST-018</t>
        </is>
      </c>
      <c r="B19" s="18" t="inlineStr">
        <is>
          <t>FILM-006</t>
        </is>
      </c>
      <c r="C19" s="5" t="inlineStr">
        <is>
          <t>Parwana</t>
        </is>
      </c>
      <c r="D19" s="17" t="n">
        <v>1971</v>
      </c>
      <c r="E19" s="5" t="inlineStr">
        <is>
          <t>Navin Nischol</t>
        </is>
      </c>
      <c r="F19" s="5" t="inlineStr">
        <is>
          <t>Rajeshwar Singh</t>
        </is>
      </c>
      <c r="G19" s="5" t="inlineStr">
        <is>
          <t>Romantic rival</t>
        </is>
      </c>
      <c r="H19" s="5" t="inlineStr">
        <is>
          <t>Major</t>
        </is>
      </c>
      <c r="I19" s="5" t="inlineStr">
        <is>
          <t>The man Asha loves, whom Bachchan's Kumar frames for murder</t>
        </is>
      </c>
      <c r="J19" s="5" t="inlineStr">
        <is>
          <t>Kumar's rival and the reason his pursuit of Asha can never succeed</t>
        </is>
      </c>
      <c r="K19" s="19" t="inlineStr">
        <is>
          <t>Wealthy Ooty tea-plantation owner who wins Asha's love, is framed by Kumar for her uncle's murder and sentenced to death, then exonerated by Kumar's written confession.</t>
        </is>
      </c>
      <c r="L19" s="5" t="n"/>
      <c r="M19" s="5" t="inlineStr">
        <is>
          <t>SOURCE-007</t>
        </is>
      </c>
    </row>
    <row r="20" ht="64" customHeight="1">
      <c r="A20" s="15" t="inlineStr">
        <is>
          <t>CAST-019</t>
        </is>
      </c>
      <c r="B20" s="18" t="inlineStr">
        <is>
          <t>FILM-006</t>
        </is>
      </c>
      <c r="C20" s="5" t="inlineStr">
        <is>
          <t>Parwana</t>
        </is>
      </c>
      <c r="D20" s="17" t="n">
        <v>1971</v>
      </c>
      <c r="E20" s="5" t="inlineStr">
        <is>
          <t>Yogeeta Bali</t>
        </is>
      </c>
      <c r="F20" s="5" t="inlineStr">
        <is>
          <t>Asha</t>
        </is>
      </c>
      <c r="G20" s="5" t="inlineStr">
        <is>
          <t>Co-lead</t>
        </is>
      </c>
      <c r="H20" s="5" t="inlineStr">
        <is>
          <t>Major</t>
        </is>
      </c>
      <c r="I20" s="5" t="inlineStr">
        <is>
          <t>The woman Bachchan's Kumar loves and kills for</t>
        </is>
      </c>
      <c r="J20" s="5" t="inlineStr">
        <is>
          <t>The object of the film's obsessive pursuit; she never returns Kumar's feeling</t>
        </is>
      </c>
      <c r="K20" s="19" t="inlineStr">
        <is>
          <t>Dance-competition winner who falls in love with Rajeshwar in Ooty, believes in his innocence against the evidence, and offers to stay with Kumar forever if he will save the man she loves.</t>
        </is>
      </c>
      <c r="L20" s="5" t="n"/>
      <c r="M20" s="5" t="inlineStr">
        <is>
          <t>SOURCE-007</t>
        </is>
      </c>
    </row>
    <row r="21" ht="49" customHeight="1">
      <c r="A21" s="15" t="inlineStr">
        <is>
          <t>CAST-020</t>
        </is>
      </c>
      <c r="B21" s="18" t="inlineStr">
        <is>
          <t>FILM-006</t>
        </is>
      </c>
      <c r="C21" s="5" t="inlineStr">
        <is>
          <t>Parwana</t>
        </is>
      </c>
      <c r="D21" s="17" t="n">
        <v>1971</v>
      </c>
      <c r="E21" s="5" t="inlineStr">
        <is>
          <t>Om Prakash</t>
        </is>
      </c>
      <c r="F21" s="5" t="inlineStr">
        <is>
          <t>Ashok Verma</t>
        </is>
      </c>
      <c r="G21" s="5" t="inlineStr">
        <is>
          <t>Family</t>
        </is>
      </c>
      <c r="H21" s="5" t="inlineStr">
        <is>
          <t>Medium</t>
        </is>
      </c>
      <c r="I21" s="5" t="inlineStr">
        <is>
          <t>Asha's uncle and guardian, who refuses Bachchan's Kumar her hand and is murdered by him</t>
        </is>
      </c>
      <c r="J21" s="5" t="inlineStr">
        <is>
          <t>The external obstacle whose refusal triggers the murder plot</t>
        </is>
      </c>
      <c r="K21" s="19" t="inlineStr">
        <is>
          <t>Asha's uncle, who turns down Kumar's demand for her hand in marriage and is killed by him in an elaborately alibied murder.</t>
        </is>
      </c>
      <c r="L21" s="5" t="n"/>
      <c r="M21" s="5" t="inlineStr">
        <is>
          <t>SOURCE-007</t>
        </is>
      </c>
    </row>
    <row r="22" ht="64" customHeight="1">
      <c r="A22" s="15" t="inlineStr">
        <is>
          <t>CAST-021</t>
        </is>
      </c>
      <c r="B22" s="18" t="inlineStr">
        <is>
          <t>FILM-007</t>
        </is>
      </c>
      <c r="C22" s="5" t="inlineStr">
        <is>
          <t>Reshma Aur Shera</t>
        </is>
      </c>
      <c r="D22" s="17" t="n">
        <v>1971</v>
      </c>
      <c r="E22" s="5" t="inlineStr">
        <is>
          <t>Waheeda Rehman</t>
        </is>
      </c>
      <c r="F22" s="5" t="inlineStr">
        <is>
          <t>Reshma</t>
        </is>
      </c>
      <c r="G22" s="5" t="inlineStr">
        <is>
          <t>Co-lead</t>
        </is>
      </c>
      <c r="H22" s="5" t="inlineStr">
        <is>
          <t>Major</t>
        </is>
      </c>
      <c r="I22" s="5" t="inlineStr">
        <is>
          <t>Woman of the rival clan who shelters Bachchan's Chhotu and marries him to stop the killing</t>
        </is>
      </c>
      <c r="J22" s="5" t="inlineStr">
        <is>
          <t>The film's romantic centre is Reshma and Shera; her marriage to Chhotu is a device to end the feud, not a romance</t>
        </is>
      </c>
      <c r="K22" s="19" t="inlineStr">
        <is>
          <t>Woman in love with Shera across a clan feud, whose father and newly married brother are shot by Shera's mute brother; she finally marries that brother so the bloodshed can stop, and dies on Shera's body in the desert.</t>
        </is>
      </c>
      <c r="L22" s="5" t="inlineStr">
        <is>
          <t>National Film Award for Best Actress</t>
        </is>
      </c>
      <c r="M22" s="5" t="inlineStr">
        <is>
          <t>SOURCE-008</t>
        </is>
      </c>
    </row>
    <row r="23" ht="64" customHeight="1">
      <c r="A23" s="15" t="inlineStr">
        <is>
          <t>CAST-022</t>
        </is>
      </c>
      <c r="B23" s="18" t="inlineStr">
        <is>
          <t>FILM-007</t>
        </is>
      </c>
      <c r="C23" s="5" t="inlineStr">
        <is>
          <t>Reshma Aur Shera</t>
        </is>
      </c>
      <c r="D23" s="17" t="n">
        <v>1971</v>
      </c>
      <c r="E23" s="5" t="inlineStr">
        <is>
          <t>Sunil Dutt</t>
        </is>
      </c>
      <c r="F23" s="5" t="inlineStr">
        <is>
          <t>Shera</t>
        </is>
      </c>
      <c r="G23" s="5" t="inlineStr">
        <is>
          <t>Family</t>
        </is>
      </c>
      <c r="H23" s="5" t="inlineStr">
        <is>
          <t>Major</t>
        </is>
      </c>
      <c r="I23" s="5" t="inlineStr">
        <is>
          <t>Elder brother of Bachchan's Chhotu, who swears to kill him for the murders</t>
        </is>
      </c>
      <c r="J23" s="5" t="inlineStr">
        <is>
          <t>Reshma's lover, and the pair whose love the feud destroys</t>
        </is>
      </c>
      <c r="K23" s="19" t="inlineStr">
        <is>
          <t>Sagat Singh's son, in love with Reshma across the feud. He kills his own father over the murders, hunts his brother, and shoots himself when he sees the sindoor that makes Chhotu untouchable to him.</t>
        </is>
      </c>
      <c r="L23" s="5" t="n"/>
      <c r="M23" s="5" t="inlineStr">
        <is>
          <t>SOURCE-008</t>
        </is>
      </c>
    </row>
    <row r="24" ht="49" customHeight="1">
      <c r="A24" s="15" t="inlineStr">
        <is>
          <t>CAST-023</t>
        </is>
      </c>
      <c r="B24" s="18" t="inlineStr">
        <is>
          <t>FILM-007</t>
        </is>
      </c>
      <c r="C24" s="5" t="inlineStr">
        <is>
          <t>Reshma Aur Shera</t>
        </is>
      </c>
      <c r="D24" s="17" t="n">
        <v>1971</v>
      </c>
      <c r="E24" s="5" t="inlineStr">
        <is>
          <t>Jayant</t>
        </is>
      </c>
      <c r="F24" s="5" t="inlineStr">
        <is>
          <t>Sagat Singh</t>
        </is>
      </c>
      <c r="G24" s="5" t="inlineStr">
        <is>
          <t>Family</t>
        </is>
      </c>
      <c r="H24" s="5" t="inlineStr">
        <is>
          <t>Medium</t>
        </is>
      </c>
      <c r="I24" s="5" t="inlineStr">
        <is>
          <t>Father of Bachchan's Chhotu, whose orders Chhotu carries out</t>
        </is>
      </c>
      <c r="J24" s="5" t="inlineStr">
        <is>
          <t>The paternal authority whose orders destroy Reshma and Shera's chance</t>
        </is>
      </c>
      <c r="K24" s="19" t="inlineStr">
        <is>
          <t>Clan patriarch who orders the killing of Reshma's father and brother when the lovers are discovered, and is killed by his own son Shera in the belief that he pulled the trigger.</t>
        </is>
      </c>
      <c r="L24" s="5" t="n"/>
      <c r="M24" s="5" t="inlineStr">
        <is>
          <t>SOURCE-008</t>
        </is>
      </c>
    </row>
    <row r="25" ht="49" customHeight="1">
      <c r="A25" s="15" t="inlineStr">
        <is>
          <t>CAST-024</t>
        </is>
      </c>
      <c r="B25" s="18" t="inlineStr">
        <is>
          <t>FILM-007</t>
        </is>
      </c>
      <c r="C25" s="5" t="inlineStr">
        <is>
          <t>Reshma Aur Shera</t>
        </is>
      </c>
      <c r="D25" s="17" t="n">
        <v>1971</v>
      </c>
      <c r="E25" s="5" t="inlineStr">
        <is>
          <t>Raakhee</t>
        </is>
      </c>
      <c r="F25" s="5" t="inlineStr">
        <is>
          <t>Reshma's sister-in-law</t>
        </is>
      </c>
      <c r="G25" s="5" t="inlineStr">
        <is>
          <t>Family</t>
        </is>
      </c>
      <c r="H25" s="5" t="inlineStr">
        <is>
          <t>Medium</t>
        </is>
      </c>
      <c r="I25" s="5" t="inlineStr">
        <is>
          <t>Widow of the man Bachchan's Chhotu shoots</t>
        </is>
      </c>
      <c r="J25" s="5" t="inlineStr">
        <is>
          <t>Her widowing is the grief that turns Shera against his own father</t>
        </is>
      </c>
      <c r="K25" s="19" t="inlineStr">
        <is>
          <t>Bride widowed on the day of her marriage when Chhotu shoots her husband Gopal; her grief is what drives Shera to kill his father.</t>
        </is>
      </c>
      <c r="L25" s="5" t="n"/>
      <c r="M25" s="5" t="inlineStr">
        <is>
          <t>SOURCE-008</t>
        </is>
      </c>
    </row>
    <row r="26" ht="64" customHeight="1">
      <c r="A26" s="15" t="inlineStr">
        <is>
          <t>CAST-025</t>
        </is>
      </c>
      <c r="B26" s="18" t="inlineStr">
        <is>
          <t>FILM-008</t>
        </is>
      </c>
      <c r="C26" s="5" t="inlineStr">
        <is>
          <t>Guddi</t>
        </is>
      </c>
      <c r="D26" s="17" t="n">
        <v>1971</v>
      </c>
      <c r="E26" s="5" t="inlineStr">
        <is>
          <t>Jaya Bhaduri</t>
        </is>
      </c>
      <c r="F26" s="5" t="inlineStr">
        <is>
          <t>Kusum (Guddi)</t>
        </is>
      </c>
      <c r="G26" s="5" t="inlineStr">
        <is>
          <t>Co-lead</t>
        </is>
      </c>
      <c r="H26" s="5" t="inlineStr">
        <is>
          <t>Major</t>
        </is>
      </c>
      <c r="I26" s="5" t="inlineStr">
        <is>
          <t>No scenes with Bachchan, who appears briefly as himself in the film-industry passages</t>
        </is>
      </c>
      <c r="J26" s="5" t="inlineStr">
        <is>
          <t>Her fixation on a film star is the obstacle to the marriage the film ends with</t>
        </is>
      </c>
      <c r="K26" s="19" t="inlineStr">
        <is>
          <t>Schoolgirl who cannot separate Dharmendra the star from the man, refuses Navin's proposal on that account, and is cured by being shown the grime behind the glamour; she agrees to marry Navin at the end.</t>
        </is>
      </c>
      <c r="L26" s="5" t="inlineStr">
        <is>
          <t>Filmfare Award for Best Actress nomination</t>
        </is>
      </c>
      <c r="M26" s="5" t="inlineStr">
        <is>
          <t>SOURCE-009</t>
        </is>
      </c>
    </row>
    <row r="27" ht="49" customHeight="1">
      <c r="A27" s="15" t="inlineStr">
        <is>
          <t>CAST-026</t>
        </is>
      </c>
      <c r="B27" s="18" t="inlineStr">
        <is>
          <t>FILM-008</t>
        </is>
      </c>
      <c r="C27" s="5" t="inlineStr">
        <is>
          <t>Guddi</t>
        </is>
      </c>
      <c r="D27" s="17" t="n">
        <v>1971</v>
      </c>
      <c r="E27" s="5" t="inlineStr">
        <is>
          <t>Dharmendra</t>
        </is>
      </c>
      <c r="F27" s="5" t="inlineStr">
        <is>
          <t>Himself</t>
        </is>
      </c>
      <c r="G27" s="5" t="inlineStr">
        <is>
          <t>Self appearance</t>
        </is>
      </c>
      <c r="H27" s="5" t="inlineStr">
        <is>
          <t>Major</t>
        </is>
      </c>
      <c r="I27" s="5" t="inlineStr">
        <is>
          <t>Fellow star appearing as himself, as Bachchan does, in a film about film stardom</t>
        </is>
      </c>
      <c r="J27" s="5" t="inlineStr">
        <is>
          <t>The illusion standing between Guddi and Navin, which he himself dismantles</t>
        </is>
      </c>
      <c r="K27" s="19" t="inlineStr">
        <is>
          <t>Plays himself as the object of Guddi's crush and then as the agent of her cure, agreeing to show her that the star is as human and insecure as anyone.</t>
        </is>
      </c>
      <c r="L27" s="5" t="n"/>
      <c r="M27" s="5" t="inlineStr">
        <is>
          <t>SOURCE-009</t>
        </is>
      </c>
    </row>
    <row r="28" ht="49" customHeight="1">
      <c r="A28" s="15" t="inlineStr">
        <is>
          <t>CAST-027</t>
        </is>
      </c>
      <c r="B28" s="18" t="inlineStr">
        <is>
          <t>FILM-008</t>
        </is>
      </c>
      <c r="C28" s="5" t="inlineStr">
        <is>
          <t>Guddi</t>
        </is>
      </c>
      <c r="D28" s="17" t="n">
        <v>1971</v>
      </c>
      <c r="E28" s="5" t="inlineStr">
        <is>
          <t>Samit Bhanja</t>
        </is>
      </c>
      <c r="F28" s="5" t="inlineStr">
        <is>
          <t>Navin</t>
        </is>
      </c>
      <c r="G28" s="5" t="inlineStr">
        <is>
          <t>Co-lead</t>
        </is>
      </c>
      <c r="H28" s="5" t="inlineStr">
        <is>
          <t>Medium</t>
        </is>
      </c>
      <c r="I28" s="5" t="inlineStr">
        <is>
          <t>No connection to Bachchan's appearance as himself</t>
        </is>
      </c>
      <c r="J28" s="5" t="inlineStr">
        <is>
          <t>The suitor whose proposal frames the whole plot</t>
        </is>
      </c>
      <c r="K28" s="19" t="inlineStr">
        <is>
          <t>Brother of Guddi's sister-in-law, who proposes to her, is refused because of Dharmendra, and takes the matter to his uncle; Guddi accepts him once the illusion is broken.</t>
        </is>
      </c>
      <c r="L28" s="5" t="n"/>
      <c r="M28" s="5" t="inlineStr">
        <is>
          <t>SOURCE-009</t>
        </is>
      </c>
    </row>
    <row r="29" ht="64" customHeight="1">
      <c r="A29" s="15" t="inlineStr">
        <is>
          <t>CAST-028</t>
        </is>
      </c>
      <c r="B29" s="18" t="inlineStr">
        <is>
          <t>FILM-008</t>
        </is>
      </c>
      <c r="C29" s="5" t="inlineStr">
        <is>
          <t>Guddi</t>
        </is>
      </c>
      <c r="D29" s="17" t="n">
        <v>1971</v>
      </c>
      <c r="E29" s="5" t="inlineStr">
        <is>
          <t>Utpal Dutt</t>
        </is>
      </c>
      <c r="F29" s="5" t="inlineStr">
        <is>
          <t>Professor S. Gupta</t>
        </is>
      </c>
      <c r="G29" s="5" t="inlineStr">
        <is>
          <t>Mentor</t>
        </is>
      </c>
      <c r="H29" s="5" t="inlineStr">
        <is>
          <t>Medium</t>
        </is>
      </c>
      <c r="I29" s="5" t="inlineStr">
        <is>
          <t>No connection to Bachchan's cameo as himself</t>
        </is>
      </c>
      <c r="J29" s="5" t="inlineStr">
        <is>
          <t>Designs the cure that clears the way for Guddi's marriage</t>
        </is>
      </c>
      <c r="K29" s="19" t="inlineStr">
        <is>
          <t>Navin's uncle, who decides the only remedy for Guddi's infatuation is to show her the difference between illusion and reality, and arranges it through a mutual friend of Dharmendra's.</t>
        </is>
      </c>
      <c r="L29" s="5" t="n"/>
      <c r="M29" s="5" t="inlineStr">
        <is>
          <t>SOURCE-009</t>
        </is>
      </c>
    </row>
    <row r="30" ht="49" customHeight="1">
      <c r="A30" s="15" t="inlineStr">
        <is>
          <t>CAST-029</t>
        </is>
      </c>
      <c r="B30" s="18" t="inlineStr">
        <is>
          <t>FILM-009</t>
        </is>
      </c>
      <c r="C30" s="5" t="inlineStr">
        <is>
          <t>Jaban</t>
        </is>
      </c>
      <c r="D30" s="17" t="n">
        <v>1972</v>
      </c>
      <c r="E30" s="5" t="inlineStr">
        <is>
          <t>Samit Bhanja</t>
        </is>
      </c>
      <c r="F30" s="5" t="inlineStr">
        <is>
          <t>Binu</t>
        </is>
      </c>
      <c r="G30" s="5" t="inlineStr">
        <is>
          <t>Co-lead</t>
        </is>
      </c>
      <c r="H30" s="5" t="inlineStr">
        <is>
          <t>Major</t>
        </is>
      </c>
      <c r="I30" s="5" t="inlineStr">
        <is>
          <t>The film's protagonist; Bachchan's Dalaljit is a guest appearance in this Bengali production</t>
        </is>
      </c>
      <c r="J30" s="5" t="inlineStr">
        <is>
          <t>Carries the film's romance with Laxmi</t>
        </is>
      </c>
      <c r="K30" s="19" t="inlineStr">
        <is>
          <t>Young man in love with Laxmi who is framed for theft and imprisoned while she is sold into a brothel by her uncle.</t>
        </is>
      </c>
      <c r="L30" s="5" t="n"/>
      <c r="M30" s="5" t="inlineStr">
        <is>
          <t>SOURCE-018</t>
        </is>
      </c>
    </row>
    <row r="31" ht="34" customHeight="1">
      <c r="A31" s="15" t="inlineStr">
        <is>
          <t>CAST-030</t>
        </is>
      </c>
      <c r="B31" s="18" t="inlineStr">
        <is>
          <t>FILM-009</t>
        </is>
      </c>
      <c r="C31" s="5" t="inlineStr">
        <is>
          <t>Jaban</t>
        </is>
      </c>
      <c r="D31" s="17" t="n">
        <v>1972</v>
      </c>
      <c r="E31" s="5" t="inlineStr">
        <is>
          <t>Radha Saluja</t>
        </is>
      </c>
      <c r="F31" s="5" t="inlineStr">
        <is>
          <t>Laxmi</t>
        </is>
      </c>
      <c r="G31" s="5" t="inlineStr">
        <is>
          <t>Co-lead</t>
        </is>
      </c>
      <c r="H31" s="5" t="inlineStr">
        <is>
          <t>Major</t>
        </is>
      </c>
      <c r="I31" s="5" t="inlineStr">
        <is>
          <t>No recorded connection to Bachchan's guest appearance</t>
        </is>
      </c>
      <c r="J31" s="5" t="inlineStr">
        <is>
          <t>The film's romantic lead opposite Binu</t>
        </is>
      </c>
      <c r="K31" s="19" t="inlineStr">
        <is>
          <t>Young woman who wants to marry Binu and is sold by her uncle to Janardan, who sends her to a brothel.</t>
        </is>
      </c>
      <c r="L31" s="5" t="n"/>
      <c r="M31" s="5" t="inlineStr">
        <is>
          <t>SOURCE-018</t>
        </is>
      </c>
    </row>
    <row r="32" ht="49" customHeight="1">
      <c r="A32" s="15" t="inlineStr">
        <is>
          <t>CAST-031</t>
        </is>
      </c>
      <c r="B32" s="18" t="inlineStr">
        <is>
          <t>FILM-010</t>
        </is>
      </c>
      <c r="C32" s="5" t="inlineStr">
        <is>
          <t>Piya Ka Ghar</t>
        </is>
      </c>
      <c r="D32" s="17" t="n">
        <v>1972</v>
      </c>
      <c r="E32" s="5" t="inlineStr">
        <is>
          <t>Jaya Bhaduri</t>
        </is>
      </c>
      <c r="F32" s="5" t="inlineStr">
        <is>
          <t>Malti Shankar</t>
        </is>
      </c>
      <c r="G32" s="5" t="inlineStr">
        <is>
          <t>Co-lead</t>
        </is>
      </c>
      <c r="H32" s="5" t="inlineStr">
        <is>
          <t>Major</t>
        </is>
      </c>
      <c r="I32" s="5" t="inlineStr">
        <is>
          <t>No scenes with Bachchan, whose appearance is a guest walk-on</t>
        </is>
      </c>
      <c r="J32" s="5" t="inlineStr">
        <is>
          <t>The film's romantic and marital centre</t>
        </is>
      </c>
      <c r="K32" s="19" t="inlineStr">
        <is>
          <t>Village bride matched to Ram by a matchmaker, who moves into his one-room chawl apartment shared with nine relatives and nearly leaves for want of any privacy with her husband.</t>
        </is>
      </c>
      <c r="L32" s="5" t="n"/>
      <c r="M32" s="5" t="inlineStr">
        <is>
          <t>SOURCE-010</t>
        </is>
      </c>
    </row>
    <row r="33" ht="49" customHeight="1">
      <c r="A33" s="15" t="inlineStr">
        <is>
          <t>CAST-032</t>
        </is>
      </c>
      <c r="B33" s="18" t="inlineStr">
        <is>
          <t>FILM-010</t>
        </is>
      </c>
      <c r="C33" s="5" t="inlineStr">
        <is>
          <t>Piya Ka Ghar</t>
        </is>
      </c>
      <c r="D33" s="17" t="n">
        <v>1972</v>
      </c>
      <c r="E33" s="5" t="inlineStr">
        <is>
          <t>Anil Dhawan</t>
        </is>
      </c>
      <c r="F33" s="5" t="inlineStr">
        <is>
          <t>Ram G. Sharma</t>
        </is>
      </c>
      <c r="G33" s="5" t="inlineStr">
        <is>
          <t>Co-lead</t>
        </is>
      </c>
      <c r="H33" s="5" t="inlineStr">
        <is>
          <t>Major</t>
        </is>
      </c>
      <c r="I33" s="5" t="inlineStr">
        <is>
          <t>No connection to Bachchan's guest appearance</t>
        </is>
      </c>
      <c r="J33" s="5" t="inlineStr">
        <is>
          <t>The husband in the film's central marriage</t>
        </is>
      </c>
      <c r="K33" s="19" t="inlineStr">
        <is>
          <t>Bombay chawl dweller matched to Malti, whose extended family fills the single room; the couple's failed attempts at privacy are the film's comedy and its crisis.</t>
        </is>
      </c>
      <c r="L33" s="5" t="n"/>
      <c r="M33" s="5" t="inlineStr">
        <is>
          <t>SOURCE-010</t>
        </is>
      </c>
    </row>
    <row r="34" ht="34" customHeight="1">
      <c r="A34" s="15" t="inlineStr">
        <is>
          <t>CAST-033</t>
        </is>
      </c>
      <c r="B34" s="18" t="inlineStr">
        <is>
          <t>FILM-010</t>
        </is>
      </c>
      <c r="C34" s="5" t="inlineStr">
        <is>
          <t>Piya Ka Ghar</t>
        </is>
      </c>
      <c r="D34" s="17" t="n">
        <v>1972</v>
      </c>
      <c r="E34" s="5" t="inlineStr">
        <is>
          <t>Dharmendra</t>
        </is>
      </c>
      <c r="F34" s="5" t="inlineStr">
        <is>
          <t>Himself</t>
        </is>
      </c>
      <c r="G34" s="5" t="inlineStr">
        <is>
          <t>Self appearance</t>
        </is>
      </c>
      <c r="H34" s="5" t="inlineStr">
        <is>
          <t>Minor</t>
        </is>
      </c>
      <c r="I34" s="5" t="inlineStr">
        <is>
          <t>Appears as himself, as Bachchan does in his guest walk-on</t>
        </is>
      </c>
      <c r="J34" s="5" t="inlineStr">
        <is>
          <t>Outside the romance</t>
        </is>
      </c>
      <c r="K34" s="19" t="inlineStr">
        <is>
          <t>Star appearing as himself, one of two guest turns in the film alongside Bachchan's.</t>
        </is>
      </c>
      <c r="L34" s="5" t="n"/>
      <c r="M34" s="5" t="inlineStr">
        <is>
          <t>SOURCE-010</t>
        </is>
      </c>
    </row>
    <row r="35" ht="64" customHeight="1">
      <c r="A35" s="15" t="inlineStr">
        <is>
          <t>CAST-034</t>
        </is>
      </c>
      <c r="B35" s="18" t="inlineStr">
        <is>
          <t>FILM-011</t>
        </is>
      </c>
      <c r="C35" s="5" t="inlineStr">
        <is>
          <t>Sanjog</t>
        </is>
      </c>
      <c r="D35" s="17" t="n">
        <v>1972</v>
      </c>
      <c r="E35" s="5" t="inlineStr">
        <is>
          <t>Mala Sinha</t>
        </is>
      </c>
      <c r="F35" s="5" t="inlineStr">
        <is>
          <t>Asha</t>
        </is>
      </c>
      <c r="G35" s="5" t="inlineStr">
        <is>
          <t>Co-lead</t>
        </is>
      </c>
      <c r="H35" s="5" t="inlineStr">
        <is>
          <t>Major</t>
        </is>
      </c>
      <c r="I35" s="5" t="inlineStr">
        <is>
          <t>Mohan's first wife, married in a temple and separated from him by his mother</t>
        </is>
      </c>
      <c r="J35" s="5" t="inlineStr">
        <is>
          <t>One of the two women in the film's double marriage; her reappearance as Mohan's superior officer reopens it</t>
        </is>
      </c>
      <c r="K35" s="19" t="inlineStr">
        <is>
          <t>Woman married to Mohan in a temple and cast off by his family while pregnant; her father makes her a collector, and she is posted over the office where Mohan clerks. She dies saving his second wife and donates her eyes to her.</t>
        </is>
      </c>
      <c r="L35" s="5" t="n"/>
      <c r="M35" s="5" t="inlineStr">
        <is>
          <t>SOURCE-011</t>
        </is>
      </c>
    </row>
    <row r="36" ht="64" customHeight="1">
      <c r="A36" s="15" t="inlineStr">
        <is>
          <t>CAST-035</t>
        </is>
      </c>
      <c r="B36" s="18" t="inlineStr">
        <is>
          <t>FILM-011</t>
        </is>
      </c>
      <c r="C36" s="5" t="inlineStr">
        <is>
          <t>Sanjog</t>
        </is>
      </c>
      <c r="D36" s="17" t="n">
        <v>1972</v>
      </c>
      <c r="E36" s="5" t="inlineStr">
        <is>
          <t>Aruna Irani</t>
        </is>
      </c>
      <c r="F36" s="5" t="inlineStr">
        <is>
          <t>Seema</t>
        </is>
      </c>
      <c r="G36" s="5" t="inlineStr">
        <is>
          <t>Co-lead</t>
        </is>
      </c>
      <c r="H36" s="5" t="inlineStr">
        <is>
          <t>Major</t>
        </is>
      </c>
      <c r="I36" s="5" t="inlineStr">
        <is>
          <t>Mohan's second wife, married in the belief that Asha was dead</t>
        </is>
      </c>
      <c r="J36" s="5" t="inlineStr">
        <is>
          <t>The second of the film's two marriages, destabilised by the rumour of an affair</t>
        </is>
      </c>
      <c r="K36" s="19" t="inlineStr">
        <is>
          <t>South Indian wife who bears Mohan two children, is broken by the rumour of his affair with the new collector, learns that the collector is his first wife, and is saved by her at the cost of Asha's life.</t>
        </is>
      </c>
      <c r="L36" s="5" t="n"/>
      <c r="M36" s="5" t="inlineStr">
        <is>
          <t>SOURCE-011</t>
        </is>
      </c>
    </row>
    <row r="37" ht="49" customHeight="1">
      <c r="A37" s="15" t="inlineStr">
        <is>
          <t>CAST-036</t>
        </is>
      </c>
      <c r="B37" s="18" t="inlineStr">
        <is>
          <t>FILM-011</t>
        </is>
      </c>
      <c r="C37" s="5" t="inlineStr">
        <is>
          <t>Sanjog</t>
        </is>
      </c>
      <c r="D37" s="17" t="n">
        <v>1972</v>
      </c>
      <c r="E37" s="5" t="inlineStr">
        <is>
          <t>Madan Puri</t>
        </is>
      </c>
      <c r="F37" s="5" t="inlineStr">
        <is>
          <t>Shiv Dayal</t>
        </is>
      </c>
      <c r="G37" s="5" t="inlineStr">
        <is>
          <t>Family</t>
        </is>
      </c>
      <c r="H37" s="5" t="inlineStr">
        <is>
          <t>Medium</t>
        </is>
      </c>
      <c r="I37" s="5" t="inlineStr">
        <is>
          <t>Asha's father, who takes her away from Mohan's family</t>
        </is>
      </c>
      <c r="J37" s="5" t="inlineStr">
        <is>
          <t>Acts on the judgment that no man will marry his daughter twice, and makes her a career instead</t>
        </is>
      </c>
      <c r="K37" s="19" t="inlineStr">
        <is>
          <t>Asha's father, who responds to her abandonment by putting her through to the collectorate rather than seeking another marriage for her.</t>
        </is>
      </c>
      <c r="L37" s="5" t="n"/>
      <c r="M37" s="5" t="inlineStr">
        <is>
          <t>SOURCE-011</t>
        </is>
      </c>
    </row>
    <row r="38" ht="49" customHeight="1">
      <c r="A38" s="15" t="inlineStr">
        <is>
          <t>CAST-037</t>
        </is>
      </c>
      <c r="B38" s="18" t="inlineStr">
        <is>
          <t>FILM-011</t>
        </is>
      </c>
      <c r="C38" s="5" t="inlineStr">
        <is>
          <t>Sanjog</t>
        </is>
      </c>
      <c r="D38" s="17" t="n">
        <v>1972</v>
      </c>
      <c r="E38" s="5" t="inlineStr">
        <is>
          <t>Johnny Walker</t>
        </is>
      </c>
      <c r="F38" s="5" t="inlineStr">
        <is>
          <t>Mansukh</t>
        </is>
      </c>
      <c r="G38" s="5" t="inlineStr">
        <is>
          <t>Comic support</t>
        </is>
      </c>
      <c r="H38" s="5" t="inlineStr">
        <is>
          <t>Medium</t>
        </is>
      </c>
      <c r="I38" s="5" t="inlineStr">
        <is>
          <t>Office colleague of Mohan's whose gossip wrecks his household</t>
        </is>
      </c>
      <c r="J38" s="5" t="inlineStr">
        <is>
          <t>Manufactures the rumour of an affair that turns Seema against Mohan</t>
        </is>
      </c>
      <c r="K38" s="19" t="inlineStr">
        <is>
          <t>Office wag who with his friends spreads the rumour that the collector and the clerk are having an affair, the lie that drives the second half of the film.</t>
        </is>
      </c>
      <c r="L38" s="5" t="n"/>
      <c r="M38" s="5" t="inlineStr">
        <is>
          <t>SOURCE-011</t>
        </is>
      </c>
    </row>
    <row r="39" ht="64" customHeight="1">
      <c r="A39" s="15" t="inlineStr">
        <is>
          <t>CAST-038</t>
        </is>
      </c>
      <c r="B39" s="18" t="inlineStr">
        <is>
          <t>FILM-012</t>
        </is>
      </c>
      <c r="C39" s="5" t="inlineStr">
        <is>
          <t>Bombay to Goa</t>
        </is>
      </c>
      <c r="D39" s="17" t="n">
        <v>1972</v>
      </c>
      <c r="E39" s="5" t="inlineStr">
        <is>
          <t>Aruna Irani</t>
        </is>
      </c>
      <c r="F39" s="5" t="inlineStr">
        <is>
          <t>Mala</t>
        </is>
      </c>
      <c r="G39" s="5" t="inlineStr">
        <is>
          <t>Co-lead</t>
        </is>
      </c>
      <c r="H39" s="5" t="inlineStr">
        <is>
          <t>Major</t>
        </is>
      </c>
      <c r="I39" s="5" t="inlineStr">
        <is>
          <t>The woman Bachchan's Ravi Kumar protects and travels with</t>
        </is>
      </c>
      <c r="J39" s="5" t="inlineStr">
        <is>
          <t>The film's romance, which grows over the course of the bus journey</t>
        </is>
      </c>
      <c r="K39" s="19" t="inlineStr">
        <is>
          <t>Aspiring actress who runs away from an arranged marriage with money for two men promising her a film career, witnesses one murder the other, and flees to Goa by bus with a killer aboard.</t>
        </is>
      </c>
      <c r="L39" s="5" t="n"/>
      <c r="M39" s="5" t="inlineStr">
        <is>
          <t>SOURCE-012</t>
        </is>
      </c>
    </row>
    <row r="40" ht="64" customHeight="1">
      <c r="A40" s="15" t="inlineStr">
        <is>
          <t>CAST-039</t>
        </is>
      </c>
      <c r="B40" s="18" t="inlineStr">
        <is>
          <t>FILM-012</t>
        </is>
      </c>
      <c r="C40" s="5" t="inlineStr">
        <is>
          <t>Bombay to Goa</t>
        </is>
      </c>
      <c r="D40" s="17" t="n">
        <v>1972</v>
      </c>
      <c r="E40" s="5" t="inlineStr">
        <is>
          <t>Mehmood</t>
        </is>
      </c>
      <c r="F40" s="5" t="inlineStr">
        <is>
          <t>Khanna</t>
        </is>
      </c>
      <c r="G40" s="5" t="inlineStr">
        <is>
          <t>Comic support</t>
        </is>
      </c>
      <c r="H40" s="5" t="inlineStr">
        <is>
          <t>Major</t>
        </is>
      </c>
      <c r="I40" s="5" t="inlineStr">
        <is>
          <t>Bus conductor on the journey Bachchan's Ravi shares; offscreen, Mehmood produced the film and gave Bachchan this first lead</t>
        </is>
      </c>
      <c r="J40" s="5" t="inlineStr">
        <is>
          <t>Outside the romance, though the bus he runs is where it happens</t>
        </is>
      </c>
      <c r="K40" s="19" t="inlineStr">
        <is>
          <t>Bus conductor whose running comic business with the passengers and the driver carries much of the film. Mehmood cast Bachchan in the lead a year before Zanjeer, when established producers would not.</t>
        </is>
      </c>
      <c r="L40" s="5" t="n"/>
      <c r="M40" s="5" t="inlineStr">
        <is>
          <t>SOURCE-012</t>
        </is>
      </c>
    </row>
    <row r="41" ht="49" customHeight="1">
      <c r="A41" s="15" t="inlineStr">
        <is>
          <t>CAST-040</t>
        </is>
      </c>
      <c r="B41" s="18" t="inlineStr">
        <is>
          <t>FILM-012</t>
        </is>
      </c>
      <c r="C41" s="5" t="inlineStr">
        <is>
          <t>Bombay to Goa</t>
        </is>
      </c>
      <c r="D41" s="17" t="n">
        <v>1972</v>
      </c>
      <c r="E41" s="5" t="inlineStr">
        <is>
          <t>Shatrughan Sinha</t>
        </is>
      </c>
      <c r="F41" s="5" t="inlineStr">
        <is>
          <t>Sharma</t>
        </is>
      </c>
      <c r="G41" s="5" t="inlineStr">
        <is>
          <t>Antagonist</t>
        </is>
      </c>
      <c r="H41" s="5" t="inlineStr">
        <is>
          <t>Major</t>
        </is>
      </c>
      <c r="I41" s="5" t="inlineStr">
        <is>
          <t>Pursues Mala, whom Bachchan's Ravi is protecting</t>
        </is>
      </c>
      <c r="J41" s="5" t="inlineStr">
        <is>
          <t>The threat that gives Ravi his role as Mala's protector</t>
        </is>
      </c>
      <c r="K41" s="19" t="inlineStr">
        <is>
          <t>One of the two men who put Mala's photographs in a magazine, kills his partner Verma out of greed, and sends an armed henchman onto the bus to silence the witness.</t>
        </is>
      </c>
      <c r="L41" s="5" t="n"/>
      <c r="M41" s="5" t="inlineStr">
        <is>
          <t>SOURCE-012</t>
        </is>
      </c>
    </row>
    <row r="42" ht="34" customHeight="1">
      <c r="A42" s="15" t="inlineStr">
        <is>
          <t>CAST-041</t>
        </is>
      </c>
      <c r="B42" s="18" t="inlineStr">
        <is>
          <t>FILM-012</t>
        </is>
      </c>
      <c r="C42" s="5" t="inlineStr">
        <is>
          <t>Bombay to Goa</t>
        </is>
      </c>
      <c r="D42" s="17" t="n">
        <v>1972</v>
      </c>
      <c r="E42" s="5" t="inlineStr">
        <is>
          <t>Anwar Ali</t>
        </is>
      </c>
      <c r="F42" s="5" t="inlineStr">
        <is>
          <t>Rajesh</t>
        </is>
      </c>
      <c r="G42" s="5" t="inlineStr">
        <is>
          <t>Comic support</t>
        </is>
      </c>
      <c r="H42" s="5" t="inlineStr">
        <is>
          <t>Medium</t>
        </is>
      </c>
      <c r="I42" s="5" t="inlineStr">
        <is>
          <t>Driver of the bus Bachchan's Ravi rides</t>
        </is>
      </c>
      <c r="J42" s="5" t="inlineStr">
        <is>
          <t>Outside the romance</t>
        </is>
      </c>
      <c r="K42" s="19" t="inlineStr">
        <is>
          <t>Bus driver who with the conductor Khanna keeps the mixed busload of passengers in some kind of order on the road to Goa.</t>
        </is>
      </c>
      <c r="L42" s="5" t="n"/>
      <c r="M42" s="5" t="inlineStr">
        <is>
          <t>SOURCE-012</t>
        </is>
      </c>
    </row>
    <row r="43" ht="49" customHeight="1">
      <c r="A43" s="15" t="inlineStr">
        <is>
          <t>CAST-042</t>
        </is>
      </c>
      <c r="B43" s="18" t="inlineStr">
        <is>
          <t>FILM-012</t>
        </is>
      </c>
      <c r="C43" s="5" t="inlineStr">
        <is>
          <t>Bombay to Goa</t>
        </is>
      </c>
      <c r="D43" s="17" t="n">
        <v>1972</v>
      </c>
      <c r="E43" s="5" t="inlineStr">
        <is>
          <t>Nazir Hussain</t>
        </is>
      </c>
      <c r="F43" s="5" t="inlineStr">
        <is>
          <t>Atmaram</t>
        </is>
      </c>
      <c r="G43" s="5" t="inlineStr">
        <is>
          <t>Family</t>
        </is>
      </c>
      <c r="H43" s="5" t="inlineStr">
        <is>
          <t>Medium</t>
        </is>
      </c>
      <c r="I43" s="5" t="inlineStr">
        <is>
          <t>Father of the woman Bachchan's Ravi protects</t>
        </is>
      </c>
      <c r="J43" s="5" t="inlineStr">
        <is>
          <t>His arranged match for Mala is what she runs from</t>
        </is>
      </c>
      <c r="K43" s="19" t="inlineStr">
        <is>
          <t>Mala's father, who finds her photographs in a magazine and arranges her marriage to a man she has never met, precipitating her flight.</t>
        </is>
      </c>
      <c r="L43" s="5" t="n"/>
      <c r="M43" s="5" t="inlineStr">
        <is>
          <t>SOURCE-012</t>
        </is>
      </c>
    </row>
    <row r="44" ht="49" customHeight="1">
      <c r="A44" s="15" t="inlineStr">
        <is>
          <t>CAST-043</t>
        </is>
      </c>
      <c r="B44" s="18" t="inlineStr">
        <is>
          <t>FILM-013</t>
        </is>
      </c>
      <c r="C44" s="5" t="inlineStr">
        <is>
          <t>Garam Masala</t>
        </is>
      </c>
      <c r="D44" s="17" t="n">
        <v>1972</v>
      </c>
      <c r="E44" s="5" t="inlineStr">
        <is>
          <t>Mehmood</t>
        </is>
      </c>
      <c r="F44" s="5" t="inlineStr">
        <is>
          <t>Prince Suraj Kumar</t>
        </is>
      </c>
      <c r="G44" s="5" t="inlineStr">
        <is>
          <t>Co-lead</t>
        </is>
      </c>
      <c r="H44" s="5" t="inlineStr">
        <is>
          <t>Major</t>
        </is>
      </c>
      <c r="I44" s="5" t="inlineStr">
        <is>
          <t>The film's protagonist; Bachchan's Robert Taylor is a special appearance</t>
        </is>
      </c>
      <c r="J44" s="5" t="inlineStr">
        <is>
          <t>Carries what romantic interest the film has, opposite Jugnu</t>
        </is>
      </c>
      <c r="K44" s="19" t="inlineStr">
        <is>
          <t>Prince of Sabzbag raised by Hercules to be a clownish figure so the regent can rule through him, who turns out to be one of the masked men fighting the Captain's soldiers.</t>
        </is>
      </c>
      <c r="L44" s="5" t="n"/>
      <c r="M44" s="5" t="inlineStr">
        <is>
          <t>SOURCE-017</t>
        </is>
      </c>
    </row>
    <row r="45" ht="49" customHeight="1">
      <c r="A45" s="15" t="inlineStr">
        <is>
          <t>CAST-044</t>
        </is>
      </c>
      <c r="B45" s="18" t="inlineStr">
        <is>
          <t>FILM-013</t>
        </is>
      </c>
      <c r="C45" s="5" t="inlineStr">
        <is>
          <t>Garam Masala</t>
        </is>
      </c>
      <c r="D45" s="17" t="n">
        <v>1972</v>
      </c>
      <c r="E45" s="5" t="inlineStr">
        <is>
          <t>Aruna Irani</t>
        </is>
      </c>
      <c r="F45" s="5" t="inlineStr">
        <is>
          <t>Jugnu</t>
        </is>
      </c>
      <c r="G45" s="5" t="inlineStr">
        <is>
          <t>Co-lead</t>
        </is>
      </c>
      <c r="H45" s="5" t="inlineStr">
        <is>
          <t>Major</t>
        </is>
      </c>
      <c r="I45" s="5" t="inlineStr">
        <is>
          <t>No recorded scenes with Bachchan's special appearance</t>
        </is>
      </c>
      <c r="J45" s="5" t="inlineStr">
        <is>
          <t>The film's female lead opposite the prince</t>
        </is>
      </c>
      <c r="K45" s="19" t="inlineStr">
        <is>
          <t>Gypsy girl who separates the prince from his retinue to demand justice, finds him incapable of giving it, and resolves to fight for it herself.</t>
        </is>
      </c>
      <c r="L45" s="5" t="n"/>
      <c r="M45" s="5" t="inlineStr">
        <is>
          <t>SOURCE-017</t>
        </is>
      </c>
    </row>
    <row r="46" ht="49" customHeight="1">
      <c r="A46" s="15" t="inlineStr">
        <is>
          <t>CAST-045</t>
        </is>
      </c>
      <c r="B46" s="18" t="inlineStr">
        <is>
          <t>FILM-013</t>
        </is>
      </c>
      <c r="C46" s="5" t="inlineStr">
        <is>
          <t>Garam Masala</t>
        </is>
      </c>
      <c r="D46" s="17" t="n">
        <v>1972</v>
      </c>
      <c r="E46" s="5" t="inlineStr">
        <is>
          <t>Jeevan</t>
        </is>
      </c>
      <c r="F46" s="5" t="inlineStr">
        <is>
          <t>Captain Kishore Chandra</t>
        </is>
      </c>
      <c r="G46" s="5" t="inlineStr">
        <is>
          <t>Antagonist</t>
        </is>
      </c>
      <c r="H46" s="5" t="inlineStr">
        <is>
          <t>Major</t>
        </is>
      </c>
      <c r="I46" s="5" t="inlineStr">
        <is>
          <t>The film's villain, opposed by the masked men rather than by Bachchan's role</t>
        </is>
      </c>
      <c r="J46" s="5" t="inlineStr">
        <is>
          <t>Outside the romance</t>
        </is>
      </c>
      <c r="K46" s="19" t="inlineStr">
        <is>
          <t>Despotic regent who had the prince raised in everything but kingship so that he could rule in his name, and who taxes the poor on the pretext of the prince's birthday.</t>
        </is>
      </c>
      <c r="L46" s="5" t="n"/>
      <c r="M46" s="5" t="inlineStr">
        <is>
          <t>SOURCE-017</t>
        </is>
      </c>
    </row>
    <row r="47" ht="34" customHeight="1">
      <c r="A47" s="15" t="inlineStr">
        <is>
          <t>CAST-046</t>
        </is>
      </c>
      <c r="B47" s="18" t="inlineStr">
        <is>
          <t>FILM-013</t>
        </is>
      </c>
      <c r="C47" s="5" t="inlineStr">
        <is>
          <t>Garam Masala</t>
        </is>
      </c>
      <c r="D47" s="17" t="n">
        <v>1972</v>
      </c>
      <c r="E47" s="5" t="inlineStr">
        <is>
          <t>Bindu</t>
        </is>
      </c>
      <c r="F47" s="5" t="inlineStr">
        <is>
          <t>Neelima</t>
        </is>
      </c>
      <c r="G47" s="5" t="inlineStr">
        <is>
          <t>Supporting</t>
        </is>
      </c>
      <c r="H47" s="5" t="inlineStr">
        <is>
          <t>Medium</t>
        </is>
      </c>
      <c r="I47" s="5" t="inlineStr">
        <is>
          <t>Ally of the film's antagonist</t>
        </is>
      </c>
      <c r="J47" s="5" t="inlineStr">
        <is>
          <t>The Captain's beloved, a counterpoint to the prince's story</t>
        </is>
      </c>
      <c r="K47" s="19" t="inlineStr">
        <is>
          <t>The Captain's beloved and partner in the plan to rule through a puppet king.</t>
        </is>
      </c>
      <c r="L47" s="5" t="n"/>
      <c r="M47" s="5" t="inlineStr">
        <is>
          <t>SOURCE-017</t>
        </is>
      </c>
    </row>
    <row r="48" ht="49" customHeight="1">
      <c r="A48" s="15" t="inlineStr">
        <is>
          <t>CAST-047</t>
        </is>
      </c>
      <c r="B48" s="18" t="inlineStr">
        <is>
          <t>FILM-014</t>
        </is>
      </c>
      <c r="C48" s="5" t="inlineStr">
        <is>
          <t>Ek Nazar</t>
        </is>
      </c>
      <c r="D48" s="17" t="n">
        <v>1972</v>
      </c>
      <c r="E48" s="5" t="inlineStr">
        <is>
          <t>Jaya Bhaduri</t>
        </is>
      </c>
      <c r="F48" s="5" t="inlineStr">
        <is>
          <t>Shabnam</t>
        </is>
      </c>
      <c r="G48" s="5" t="inlineStr">
        <is>
          <t>Co-lead</t>
        </is>
      </c>
      <c r="H48" s="5" t="inlineStr">
        <is>
          <t>Major</t>
        </is>
      </c>
      <c r="I48" s="5" t="inlineStr">
        <is>
          <t>The courtesan singer Bachchan's Akash loves</t>
        </is>
      </c>
      <c r="J48" s="5" t="inlineStr">
        <is>
          <t>The film's central romance and its social scandal</t>
        </is>
      </c>
      <c r="K48" s="19" t="inlineStr">
        <is>
          <t>Singer and dancer in a courtesan's house who admires Akash's poetry without knowing him, falls in love with him, and is then accused of Amina Bai's murder.</t>
        </is>
      </c>
      <c r="L48" s="5" t="n"/>
      <c r="M48" s="5" t="inlineStr">
        <is>
          <t>SOURCE-013</t>
        </is>
      </c>
    </row>
    <row r="49" ht="34" customHeight="1">
      <c r="A49" s="15" t="inlineStr">
        <is>
          <t>CAST-048</t>
        </is>
      </c>
      <c r="B49" s="18" t="inlineStr">
        <is>
          <t>FILM-014</t>
        </is>
      </c>
      <c r="C49" s="5" t="inlineStr">
        <is>
          <t>Ek Nazar</t>
        </is>
      </c>
      <c r="D49" s="17" t="n">
        <v>1972</v>
      </c>
      <c r="E49" s="5" t="inlineStr">
        <is>
          <t>Nadira</t>
        </is>
      </c>
      <c r="F49" s="5" t="inlineStr">
        <is>
          <t>Amina Bai</t>
        </is>
      </c>
      <c r="G49" s="5" t="inlineStr">
        <is>
          <t>Antagonist</t>
        </is>
      </c>
      <c r="H49" s="5" t="inlineStr">
        <is>
          <t>Major</t>
        </is>
      </c>
      <c r="I49" s="5" t="inlineStr">
        <is>
          <t>Head of the house Bachchan's Akash takes Shabnam from</t>
        </is>
      </c>
      <c r="J49" s="5" t="inlineStr">
        <is>
          <t>External opposition to the romance; her murder becomes its crisis</t>
        </is>
      </c>
      <c r="K49" s="19" t="inlineStr">
        <is>
          <t>Mistress of the courtesan's house who refuses to let Shabnam go to Akash, and whose murder puts Shabnam in the dock.</t>
        </is>
      </c>
      <c r="L49" s="5" t="n"/>
      <c r="M49" s="5" t="inlineStr">
        <is>
          <t>SOURCE-013</t>
        </is>
      </c>
    </row>
    <row r="50" ht="49" customHeight="1">
      <c r="A50" s="15" t="inlineStr">
        <is>
          <t>CAST-049</t>
        </is>
      </c>
      <c r="B50" s="18" t="inlineStr">
        <is>
          <t>FILM-014</t>
        </is>
      </c>
      <c r="C50" s="5" t="inlineStr">
        <is>
          <t>Ek Nazar</t>
        </is>
      </c>
      <c r="D50" s="17" t="n">
        <v>1972</v>
      </c>
      <c r="E50" s="5" t="inlineStr">
        <is>
          <t>Tarun Bose</t>
        </is>
      </c>
      <c r="F50" s="5" t="inlineStr">
        <is>
          <t>Raghunath Tyagi</t>
        </is>
      </c>
      <c r="G50" s="5" t="inlineStr">
        <is>
          <t>Family</t>
        </is>
      </c>
      <c r="H50" s="5" t="inlineStr">
        <is>
          <t>Medium</t>
        </is>
      </c>
      <c r="I50" s="5" t="inlineStr">
        <is>
          <t>Father of Bachchan's Akash, opposed to the match</t>
        </is>
      </c>
      <c r="J50" s="5" t="inlineStr">
        <is>
          <t>The respectable half of the opposition to the romance, matching Amina Bai's refusal</t>
        </is>
      </c>
      <c r="K50" s="19" t="inlineStr">
        <is>
          <t>Akash's father, unwilling to accept a courtesan's singer as his son's choice.</t>
        </is>
      </c>
      <c r="L50" s="5" t="n"/>
      <c r="M50" s="5" t="inlineStr">
        <is>
          <t>SOURCE-013</t>
        </is>
      </c>
    </row>
    <row r="51" ht="34" customHeight="1">
      <c r="A51" s="15" t="inlineStr">
        <is>
          <t>CAST-050</t>
        </is>
      </c>
      <c r="B51" s="18" t="inlineStr">
        <is>
          <t>FILM-014</t>
        </is>
      </c>
      <c r="C51" s="5" t="inlineStr">
        <is>
          <t>Ek Nazar</t>
        </is>
      </c>
      <c r="D51" s="17" t="n">
        <v>1972</v>
      </c>
      <c r="E51" s="5" t="inlineStr">
        <is>
          <t>Raza Murad</t>
        </is>
      </c>
      <c r="F51" s="5" t="inlineStr">
        <is>
          <t>Ashok</t>
        </is>
      </c>
      <c r="G51" s="5" t="inlineStr">
        <is>
          <t>Friend</t>
        </is>
      </c>
      <c r="H51" s="5" t="inlineStr">
        <is>
          <t>Medium</t>
        </is>
      </c>
      <c r="I51" s="5" t="inlineStr">
        <is>
          <t>Bachchan's Akash's lawyer friend</t>
        </is>
      </c>
      <c r="J51" s="5" t="inlineStr">
        <is>
          <t>The romance's only practical hope once Shabnam is charged</t>
        </is>
      </c>
      <c r="K51" s="19" t="inlineStr">
        <is>
          <t>Lawyer friend of Akash's on whom Shabnam's defence against the murder charge depends.</t>
        </is>
      </c>
      <c r="L51" s="5" t="n"/>
      <c r="M51" s="5" t="inlineStr">
        <is>
          <t>SOURCE-013</t>
        </is>
      </c>
    </row>
    <row r="52" ht="64" customHeight="1">
      <c r="A52" s="15" t="inlineStr">
        <is>
          <t>CAST-051</t>
        </is>
      </c>
      <c r="B52" s="18" t="inlineStr">
        <is>
          <t>FILM-015</t>
        </is>
      </c>
      <c r="C52" s="5" t="inlineStr">
        <is>
          <t>Bawarchi</t>
        </is>
      </c>
      <c r="D52" s="17" t="n">
        <v>1972</v>
      </c>
      <c r="E52" s="5" t="inlineStr">
        <is>
          <t>Rajesh Khanna</t>
        </is>
      </c>
      <c r="F52" s="5" t="inlineStr">
        <is>
          <t>Raghu</t>
        </is>
      </c>
      <c r="G52" s="5" t="inlineStr">
        <is>
          <t>Co-lead</t>
        </is>
      </c>
      <c r="H52" s="5" t="inlineStr">
        <is>
          <t>Major</t>
        </is>
      </c>
      <c r="I52" s="5" t="inlineStr">
        <is>
          <t>The film's protagonist; Bachchan narrates the credits and introduces the characters</t>
        </is>
      </c>
      <c r="J52" s="5" t="inlineStr">
        <is>
          <t>Outside the romance; he repairs the household rather than courting anyone</t>
        </is>
      </c>
      <c r="K52" s="19" t="inlineStr">
        <is>
          <t>Young man who takes the cook's job in a house no servant will stay in, becomes indispensable to every member of the quarrelling Sharma family, and defuses their feuds. Also Professor Prabhakar.</t>
        </is>
      </c>
      <c r="L52" s="5" t="inlineStr">
        <is>
          <t>BFJA Award for Best Actor (Hindi)</t>
        </is>
      </c>
      <c r="M52" s="5" t="inlineStr">
        <is>
          <t>SOURCE-016</t>
        </is>
      </c>
    </row>
    <row r="53" ht="49" customHeight="1">
      <c r="A53" s="15" t="inlineStr">
        <is>
          <t>CAST-052</t>
        </is>
      </c>
      <c r="B53" s="18" t="inlineStr">
        <is>
          <t>FILM-015</t>
        </is>
      </c>
      <c r="C53" s="5" t="inlineStr">
        <is>
          <t>Bawarchi</t>
        </is>
      </c>
      <c r="D53" s="17" t="n">
        <v>1972</v>
      </c>
      <c r="E53" s="5" t="inlineStr">
        <is>
          <t>Jaya Bhaduri</t>
        </is>
      </c>
      <c r="F53" s="5" t="inlineStr">
        <is>
          <t>Krishna Sharma</t>
        </is>
      </c>
      <c r="G53" s="5" t="inlineStr">
        <is>
          <t>Supporting</t>
        </is>
      </c>
      <c r="H53" s="5" t="inlineStr">
        <is>
          <t>Major</t>
        </is>
      </c>
      <c r="I53" s="5" t="inlineStr">
        <is>
          <t>No connection to Bachchan's narration</t>
        </is>
      </c>
      <c r="J53" s="5" t="inlineStr">
        <is>
          <t>The film's one romantic thread, secondary to the household comedy</t>
        </is>
      </c>
      <c r="K53" s="19" t="inlineStr">
        <is>
          <t>Orphaned niece at everyone's beck and call in Shanti Niwas, who keeps a sunny disposition and is the only person the grumbling patriarch thinks about.</t>
        </is>
      </c>
      <c r="L53" s="5" t="n"/>
      <c r="M53" s="5" t="inlineStr">
        <is>
          <t>SOURCE-016</t>
        </is>
      </c>
    </row>
    <row r="54" ht="64" customHeight="1">
      <c r="A54" s="15" t="inlineStr">
        <is>
          <t>CAST-053</t>
        </is>
      </c>
      <c r="B54" s="18" t="inlineStr">
        <is>
          <t>FILM-015</t>
        </is>
      </c>
      <c r="C54" s="5" t="inlineStr">
        <is>
          <t>Bawarchi</t>
        </is>
      </c>
      <c r="D54" s="17" t="n">
        <v>1972</v>
      </c>
      <c r="E54" s="5" t="inlineStr">
        <is>
          <t>Harindranath Chattopadhyay</t>
        </is>
      </c>
      <c r="F54" s="5" t="inlineStr">
        <is>
          <t>Shivnath Sharma (Daduji)</t>
        </is>
      </c>
      <c r="G54" s="5" t="inlineStr">
        <is>
          <t>Family</t>
        </is>
      </c>
      <c r="H54" s="5" t="inlineStr">
        <is>
          <t>Major</t>
        </is>
      </c>
      <c r="I54" s="5" t="inlineStr">
        <is>
          <t>No connection to Bachchan's narration</t>
        </is>
      </c>
      <c r="J54" s="5" t="inlineStr">
        <is>
          <t>Outside the romance</t>
        </is>
      </c>
      <c r="K54" s="19" t="inlineStr">
        <is>
          <t>Aging, disgruntled patriarch of the ironically named Shanti Niwas, complaining about his sons, his daughters-in-law and the morning tea, and alone in caring for the orphaned Krishna.</t>
        </is>
      </c>
      <c r="L54" s="5" t="n"/>
      <c r="M54" s="5" t="inlineStr">
        <is>
          <t>SOURCE-016</t>
        </is>
      </c>
    </row>
    <row r="55" ht="34" customHeight="1">
      <c r="A55" s="15" t="inlineStr">
        <is>
          <t>CAST-054</t>
        </is>
      </c>
      <c r="B55" s="18" t="inlineStr">
        <is>
          <t>FILM-015</t>
        </is>
      </c>
      <c r="C55" s="5" t="inlineStr">
        <is>
          <t>Bawarchi</t>
        </is>
      </c>
      <c r="D55" s="17" t="n">
        <v>1972</v>
      </c>
      <c r="E55" s="5" t="inlineStr">
        <is>
          <t>Paintal</t>
        </is>
      </c>
      <c r="F55" s="5" t="inlineStr">
        <is>
          <t>Guruji</t>
        </is>
      </c>
      <c r="G55" s="5" t="inlineStr">
        <is>
          <t>Comic support</t>
        </is>
      </c>
      <c r="H55" s="5" t="inlineStr">
        <is>
          <t>Medium</t>
        </is>
      </c>
      <c r="I55" s="5" t="inlineStr">
        <is>
          <t>No connection to Bachchan's narration</t>
        </is>
      </c>
      <c r="J55" s="5" t="inlineStr">
        <is>
          <t>Outside the romance</t>
        </is>
      </c>
      <c r="K55" s="19" t="inlineStr">
        <is>
          <t>Meeta's dance teacher, one of the household's comic fixtures.</t>
        </is>
      </c>
      <c r="L55" s="5" t="inlineStr">
        <is>
          <t>Filmfare Best Comedian Award</t>
        </is>
      </c>
      <c r="M55" s="5" t="inlineStr">
        <is>
          <t>SOURCE-016</t>
        </is>
      </c>
    </row>
    <row r="56" ht="49" customHeight="1">
      <c r="A56" s="15" t="inlineStr">
        <is>
          <t>CAST-055</t>
        </is>
      </c>
      <c r="B56" s="18" t="inlineStr">
        <is>
          <t>FILM-016</t>
        </is>
      </c>
      <c r="C56" s="5" t="inlineStr">
        <is>
          <t>Bansi Birju</t>
        </is>
      </c>
      <c r="D56" s="17" t="n">
        <v>1972</v>
      </c>
      <c r="E56" s="5" t="inlineStr">
        <is>
          <t>Jaya Bhaduri</t>
        </is>
      </c>
      <c r="F56" s="5" t="inlineStr">
        <is>
          <t>Bansi</t>
        </is>
      </c>
      <c r="G56" s="5" t="inlineStr">
        <is>
          <t>Co-lead</t>
        </is>
      </c>
      <c r="H56" s="5" t="inlineStr">
        <is>
          <t>Major</t>
        </is>
      </c>
      <c r="I56" s="5" t="inlineStr">
        <is>
          <t>The woman Bachchan's Birju shelters and comes to love</t>
        </is>
      </c>
      <c r="J56" s="5" t="inlineStr">
        <is>
          <t>The film's central romance</t>
        </is>
      </c>
      <c r="K56" s="19" t="inlineStr">
        <is>
          <t>Village girl orphaned young, sold to an ashram in Bombay and raised there, who escapes onto the streets and is hidden by Birju from those pursuing her.</t>
        </is>
      </c>
      <c r="L56" s="5" t="n"/>
      <c r="M56" s="5" t="inlineStr">
        <is>
          <t>SOURCE-014</t>
        </is>
      </c>
    </row>
    <row r="57" ht="34" customHeight="1">
      <c r="A57" s="15" t="inlineStr">
        <is>
          <t>CAST-056</t>
        </is>
      </c>
      <c r="B57" s="18" t="inlineStr">
        <is>
          <t>FILM-016</t>
        </is>
      </c>
      <c r="C57" s="5" t="inlineStr">
        <is>
          <t>Bansi Birju</t>
        </is>
      </c>
      <c r="D57" s="17" t="n">
        <v>1972</v>
      </c>
      <c r="E57" s="5" t="inlineStr">
        <is>
          <t>K. N. Singh</t>
        </is>
      </c>
      <c r="F57" s="5" t="inlineStr">
        <is>
          <t>Jaggu</t>
        </is>
      </c>
      <c r="G57" s="5" t="inlineStr">
        <is>
          <t>Antagonist</t>
        </is>
      </c>
      <c r="H57" s="5" t="inlineStr">
        <is>
          <t>Medium</t>
        </is>
      </c>
      <c r="I57" s="5" t="inlineStr">
        <is>
          <t>Part of the threat Bachchan's Birju shields Bansi from</t>
        </is>
      </c>
      <c r="J57" s="5" t="inlineStr">
        <is>
          <t>External pressure on the couple</t>
        </is>
      </c>
      <c r="K57" s="19" t="inlineStr">
        <is>
          <t>Figure among those pursuing Bansi after her escape, one of the continued threats the couple faces.</t>
        </is>
      </c>
      <c r="L57" s="5" t="n"/>
      <c r="M57" s="5" t="inlineStr">
        <is>
          <t>SOURCE-014</t>
        </is>
      </c>
    </row>
    <row r="58" ht="34" customHeight="1">
      <c r="A58" s="15" t="inlineStr">
        <is>
          <t>CAST-057</t>
        </is>
      </c>
      <c r="B58" s="18" t="inlineStr">
        <is>
          <t>FILM-016</t>
        </is>
      </c>
      <c r="C58" s="5" t="inlineStr">
        <is>
          <t>Bansi Birju</t>
        </is>
      </c>
      <c r="D58" s="17" t="n">
        <v>1972</v>
      </c>
      <c r="E58" s="5" t="inlineStr">
        <is>
          <t>Ramesh Deo</t>
        </is>
      </c>
      <c r="F58" s="5" t="inlineStr">
        <is>
          <t>Chandrakant</t>
        </is>
      </c>
      <c r="G58" s="5" t="inlineStr">
        <is>
          <t>Supporting</t>
        </is>
      </c>
      <c r="H58" s="5" t="inlineStr">
        <is>
          <t>Minor</t>
        </is>
      </c>
      <c r="I58" s="5" t="inlineStr">
        <is>
          <t>Secondary figure in the world Bachchan's Birju moves through</t>
        </is>
      </c>
      <c r="J58" s="5" t="inlineStr">
        <is>
          <t>Outside the romance</t>
        </is>
      </c>
      <c r="K58" s="19" t="inlineStr">
        <is>
          <t>Supporting figure in the Bombay milieu of the film; the surviving article gives the role no detail.</t>
        </is>
      </c>
      <c r="L58" s="5" t="n"/>
      <c r="M58" s="5" t="inlineStr">
        <is>
          <t>SOURCE-014</t>
        </is>
      </c>
    </row>
    <row r="59" ht="49" customHeight="1">
      <c r="A59" s="15" t="inlineStr">
        <is>
          <t>CAST-058</t>
        </is>
      </c>
      <c r="B59" s="18" t="inlineStr">
        <is>
          <t>FILM-017</t>
        </is>
      </c>
      <c r="C59" s="5" t="inlineStr">
        <is>
          <t>Raaste Kaa Patthar</t>
        </is>
      </c>
      <c r="D59" s="17" t="n">
        <v>1972</v>
      </c>
      <c r="E59" s="5" t="inlineStr">
        <is>
          <t>Neeta Khayani</t>
        </is>
      </c>
      <c r="F59" s="5" t="inlineStr">
        <is>
          <t>Neeta Sinha</t>
        </is>
      </c>
      <c r="G59" s="5" t="inlineStr">
        <is>
          <t>Co-lead</t>
        </is>
      </c>
      <c r="H59" s="5" t="inlineStr">
        <is>
          <t>Major</t>
        </is>
      </c>
      <c r="I59" s="5" t="inlineStr">
        <is>
          <t>The woman Bachchan's Jai Shankar loves</t>
        </is>
      </c>
      <c r="J59" s="5" t="inlineStr">
        <is>
          <t>The film's romance and its humiliation: she is involved with Jai's own boss</t>
        </is>
      </c>
      <c r="K59" s="19" t="inlineStr">
        <is>
          <t>Woman Jai Shankar loves, whose relationship with his superior precipitates his personal crisis and exposes the bargain he has made by lending out his flat.</t>
        </is>
      </c>
      <c r="L59" s="5" t="n"/>
      <c r="M59" s="5" t="inlineStr">
        <is>
          <t>SOURCE-015</t>
        </is>
      </c>
    </row>
    <row r="60" ht="64" customHeight="1">
      <c r="A60" s="15" t="inlineStr">
        <is>
          <t>CAST-059</t>
        </is>
      </c>
      <c r="B60" s="18" t="inlineStr">
        <is>
          <t>FILM-017</t>
        </is>
      </c>
      <c r="C60" s="5" t="inlineStr">
        <is>
          <t>Raaste Kaa Patthar</t>
        </is>
      </c>
      <c r="D60" s="17" t="n">
        <v>1972</v>
      </c>
      <c r="E60" s="5" t="inlineStr">
        <is>
          <t>Shatrughan Sinha</t>
        </is>
      </c>
      <c r="F60" s="5" t="inlineStr">
        <is>
          <t>Arun Thakur</t>
        </is>
      </c>
      <c r="G60" s="5" t="inlineStr">
        <is>
          <t>Friend</t>
        </is>
      </c>
      <c r="H60" s="5" t="inlineStr">
        <is>
          <t>Major</t>
        </is>
      </c>
      <c r="I60" s="5" t="inlineStr">
        <is>
          <t>Bachchan's Jai's closest friend, whom he tries to place in an advertising job and finally saves in court</t>
        </is>
      </c>
      <c r="J60" s="5" t="inlineStr">
        <is>
          <t>His marriage to Tanu is the film's second relationship, ruined by poverty rather than by rivalry</t>
        </is>
      </c>
      <c r="K60" s="19" t="inlineStr">
        <is>
          <t>Idealistic unemployed writer who refuses to write commercial trash, drives his household into poverty, looks away while his wife dances in clubs to keep them afloat, and is framed for a murder in Jai's flat.</t>
        </is>
      </c>
      <c r="L60" s="5" t="n"/>
      <c r="M60" s="5" t="inlineStr">
        <is>
          <t>SOURCE-015</t>
        </is>
      </c>
    </row>
    <row r="61" ht="64" customHeight="1">
      <c r="A61" s="15" t="inlineStr">
        <is>
          <t>CAST-060</t>
        </is>
      </c>
      <c r="B61" s="18" t="inlineStr">
        <is>
          <t>FILM-017</t>
        </is>
      </c>
      <c r="C61" s="5" t="inlineStr">
        <is>
          <t>Raaste Kaa Patthar</t>
        </is>
      </c>
      <c r="D61" s="17" t="n">
        <v>1972</v>
      </c>
      <c r="E61" s="5" t="inlineStr">
        <is>
          <t>Laxmi Chhaya</t>
        </is>
      </c>
      <c r="F61" s="5" t="inlineStr">
        <is>
          <t>Tanu</t>
        </is>
      </c>
      <c r="G61" s="5" t="inlineStr">
        <is>
          <t>Supporting</t>
        </is>
      </c>
      <c r="H61" s="5" t="inlineStr">
        <is>
          <t>Major</t>
        </is>
      </c>
      <c r="I61" s="5" t="inlineStr">
        <is>
          <t>Wife of Bachchan's Jai's best friend; a client brings her to Jai's own flat</t>
        </is>
      </c>
      <c r="J61" s="5" t="inlineStr">
        <is>
          <t>Her marriage is the film's study of a relationship degraded by need</t>
        </is>
      </c>
      <c r="K61" s="19" t="inlineStr">
        <is>
          <t>Wife of the principled writer Arun, who takes work as an evening club dancer out of desperation, is brought by a client to Jai's flat, witnesses a criminal quarrel there, and is framed with her husband.</t>
        </is>
      </c>
      <c r="L61" s="5" t="n"/>
      <c r="M61" s="5" t="inlineStr">
        <is>
          <t>SOURCE-015</t>
        </is>
      </c>
    </row>
    <row r="62" ht="49" customHeight="1">
      <c r="A62" s="15" t="inlineStr">
        <is>
          <t>CAST-061</t>
        </is>
      </c>
      <c r="B62" s="18" t="inlineStr">
        <is>
          <t>FILM-017</t>
        </is>
      </c>
      <c r="C62" s="5" t="inlineStr">
        <is>
          <t>Raaste Kaa Patthar</t>
        </is>
      </c>
      <c r="D62" s="17" t="n">
        <v>1972</v>
      </c>
      <c r="E62" s="5" t="inlineStr">
        <is>
          <t>Prem Chopra</t>
        </is>
      </c>
      <c r="F62" s="5" t="inlineStr">
        <is>
          <t>Ranjeet Choudhary</t>
        </is>
      </c>
      <c r="G62" s="5" t="inlineStr">
        <is>
          <t>Antagonist</t>
        </is>
      </c>
      <c r="H62" s="5" t="inlineStr">
        <is>
          <t>Medium</t>
        </is>
      </c>
      <c r="I62" s="5" t="inlineStr">
        <is>
          <t>Part of the criminal faction whose cover-up Bachchan's Jai finally breaks</t>
        </is>
      </c>
      <c r="J62" s="5" t="inlineStr">
        <is>
          <t>Outside the romance</t>
        </is>
      </c>
      <c r="K62" s="19" t="inlineStr">
        <is>
          <t>Member of the blackmailing criminal group whose dealings end in a murder in Jai's apartment and the framing of Arun and Tanu.</t>
        </is>
      </c>
      <c r="L62" s="5" t="n"/>
      <c r="M62" s="5" t="inlineStr">
        <is>
          <t>SOURCE-015</t>
        </is>
      </c>
    </row>
    <row r="63" ht="49" customHeight="1">
      <c r="A63" s="15" t="inlineStr">
        <is>
          <t>CAST-062</t>
        </is>
      </c>
      <c r="B63" s="18" t="inlineStr">
        <is>
          <t>FILM-018</t>
        </is>
      </c>
      <c r="C63" s="5" t="inlineStr">
        <is>
          <t>Naya Nasha</t>
        </is>
      </c>
      <c r="D63" s="17" t="n">
        <v>1973</v>
      </c>
      <c r="E63" s="5" t="inlineStr">
        <is>
          <t>Nanda</t>
        </is>
      </c>
      <c r="F63" s="5" t="inlineStr">
        <is>
          <t>Reena Chaudhary</t>
        </is>
      </c>
      <c r="G63" s="5" t="inlineStr">
        <is>
          <t>Co-lead</t>
        </is>
      </c>
      <c r="H63" s="5" t="inlineStr">
        <is>
          <t>Major</t>
        </is>
      </c>
      <c r="I63" s="5" t="inlineStr">
        <is>
          <t>The film's protagonist; Bachchan contributes narration only</t>
        </is>
      </c>
      <c r="J63" s="5" t="inlineStr">
        <is>
          <t>Her relationship with the doctor is the film's romantic thread, secondary to the addiction story</t>
        </is>
      </c>
      <c r="K63" s="19" t="inlineStr">
        <is>
          <t>Wealthy young woman who drifts into drug addiction out of boredom, complicating her own life and her family's.</t>
        </is>
      </c>
      <c r="L63" s="5" t="n"/>
      <c r="M63" s="5" t="inlineStr">
        <is>
          <t>SOURCE-025</t>
        </is>
      </c>
    </row>
    <row r="64" ht="34" customHeight="1">
      <c r="A64" s="15" t="inlineStr">
        <is>
          <t>CAST-063</t>
        </is>
      </c>
      <c r="B64" s="18" t="inlineStr">
        <is>
          <t>FILM-018</t>
        </is>
      </c>
      <c r="C64" s="5" t="inlineStr">
        <is>
          <t>Naya Nasha</t>
        </is>
      </c>
      <c r="D64" s="17" t="n">
        <v>1973</v>
      </c>
      <c r="E64" s="5" t="inlineStr">
        <is>
          <t>Ranjit Mallick</t>
        </is>
      </c>
      <c r="F64" s="5" t="inlineStr">
        <is>
          <t>Dr. Samar Chaudhary</t>
        </is>
      </c>
      <c r="G64" s="5" t="inlineStr">
        <is>
          <t>Co-lead</t>
        </is>
      </c>
      <c r="H64" s="5" t="inlineStr">
        <is>
          <t>Major</t>
        </is>
      </c>
      <c r="I64" s="5" t="inlineStr">
        <is>
          <t>No connection to Bachchan's narration</t>
        </is>
      </c>
      <c r="J64" s="5" t="inlineStr">
        <is>
          <t>The male half of the film's central relationship</t>
        </is>
      </c>
      <c r="K64" s="19" t="inlineStr">
        <is>
          <t>Doctor at the centre of the film's account of Reena's addiction and its consequences for her family.</t>
        </is>
      </c>
      <c r="L64" s="5" t="n"/>
      <c r="M64" s="5" t="inlineStr">
        <is>
          <t>SOURCE-025</t>
        </is>
      </c>
    </row>
    <row r="65" ht="34" customHeight="1">
      <c r="A65" s="15" t="inlineStr">
        <is>
          <t>CAST-064</t>
        </is>
      </c>
      <c r="B65" s="18" t="inlineStr">
        <is>
          <t>FILM-018</t>
        </is>
      </c>
      <c r="C65" s="5" t="inlineStr">
        <is>
          <t>Naya Nasha</t>
        </is>
      </c>
      <c r="D65" s="17" t="n">
        <v>1973</v>
      </c>
      <c r="E65" s="5" t="inlineStr">
        <is>
          <t>Prithviraj Kapoor</t>
        </is>
      </c>
      <c r="F65" s="5" t="inlineStr">
        <is>
          <t>Rana</t>
        </is>
      </c>
      <c r="G65" s="5" t="inlineStr">
        <is>
          <t>Supporting</t>
        </is>
      </c>
      <c r="H65" s="5" t="inlineStr">
        <is>
          <t>Medium</t>
        </is>
      </c>
      <c r="I65" s="5" t="inlineStr">
        <is>
          <t>No connection to Bachchan's narration</t>
        </is>
      </c>
      <c r="J65" s="5" t="inlineStr">
        <is>
          <t>Outside the romance</t>
        </is>
      </c>
      <c r="K65" s="19" t="inlineStr">
        <is>
          <t>Senior figure in the film's social world; one of the last screen appearances of Prithviraj Kapoor, who died in 1972.</t>
        </is>
      </c>
      <c r="L65" s="5" t="n"/>
      <c r="M65" s="5" t="inlineStr">
        <is>
          <t>SOURCE-025</t>
        </is>
      </c>
    </row>
    <row r="66" ht="49" customHeight="1">
      <c r="A66" s="15" t="inlineStr">
        <is>
          <t>CAST-065</t>
        </is>
      </c>
      <c r="B66" s="18" t="inlineStr">
        <is>
          <t>FILM-019</t>
        </is>
      </c>
      <c r="C66" s="5" t="inlineStr">
        <is>
          <t>Bandhe Haath</t>
        </is>
      </c>
      <c r="D66" s="17" t="n">
        <v>1973</v>
      </c>
      <c r="E66" s="5" t="inlineStr">
        <is>
          <t>Mumtaz</t>
        </is>
      </c>
      <c r="F66" s="5" t="inlineStr">
        <is>
          <t>Mala</t>
        </is>
      </c>
      <c r="G66" s="5" t="inlineStr">
        <is>
          <t>Co-lead</t>
        </is>
      </c>
      <c r="H66" s="5" t="inlineStr">
        <is>
          <t>Major</t>
        </is>
      </c>
      <c r="I66" s="5" t="inlineStr">
        <is>
          <t>Stage dancer who loves Bachchan's thief in his stolen identity as the poet Deepak</t>
        </is>
      </c>
      <c r="J66" s="5" t="inlineStr">
        <is>
          <t>The film's central romance, conducted entirely under a false name</t>
        </is>
      </c>
      <c r="K66" s="19" t="inlineStr">
        <is>
          <t>Stage artist and dancer at Roop Kala Theatre whose love changes Shyamu, who is wearing the dead poet Deepak's identity; she learns the truth from Inspector Kumar.</t>
        </is>
      </c>
      <c r="L66" s="5" t="n"/>
      <c r="M66" s="5" t="inlineStr">
        <is>
          <t>SOURCE-019</t>
        </is>
      </c>
    </row>
    <row r="67" ht="49" customHeight="1">
      <c r="A67" s="15" t="inlineStr">
        <is>
          <t>CAST-066</t>
        </is>
      </c>
      <c r="B67" s="18" t="inlineStr">
        <is>
          <t>FILM-019</t>
        </is>
      </c>
      <c r="C67" s="5" t="inlineStr">
        <is>
          <t>Bandhe Haath</t>
        </is>
      </c>
      <c r="D67" s="17" t="n">
        <v>1973</v>
      </c>
      <c r="E67" s="5" t="inlineStr">
        <is>
          <t>Ajit</t>
        </is>
      </c>
      <c r="F67" s="5" t="inlineStr">
        <is>
          <t>Inspector Kumar</t>
        </is>
      </c>
      <c r="G67" s="5" t="inlineStr">
        <is>
          <t>Authority figure</t>
        </is>
      </c>
      <c r="H67" s="5" t="inlineStr">
        <is>
          <t>Major</t>
        </is>
      </c>
      <c r="I67" s="5" t="inlineStr">
        <is>
          <t>The policeman who suspects Bachchan's Shyamu is alive and impersonating the poet</t>
        </is>
      </c>
      <c r="J67" s="5" t="inlineStr">
        <is>
          <t>Breaks the romance open by telling Mala who her poet really is</t>
        </is>
      </c>
      <c r="K67" s="19" t="inlineStr">
        <is>
          <t>Police inspector unconvinced by the reported death of the thief Shyamu, who tracks the impersonation and discloses it to Mala.</t>
        </is>
      </c>
      <c r="L67" s="5" t="n"/>
      <c r="M67" s="5" t="inlineStr">
        <is>
          <t>SOURCE-019</t>
        </is>
      </c>
    </row>
    <row r="68" ht="64" customHeight="1">
      <c r="A68" s="15" t="inlineStr">
        <is>
          <t>CAST-067</t>
        </is>
      </c>
      <c r="B68" s="18" t="inlineStr">
        <is>
          <t>FILM-019</t>
        </is>
      </c>
      <c r="C68" s="5" t="inlineStr">
        <is>
          <t>Bandhe Haath</t>
        </is>
      </c>
      <c r="D68" s="17" t="n">
        <v>1973</v>
      </c>
      <c r="E68" s="5" t="inlineStr">
        <is>
          <t>Kumud Chuggani</t>
        </is>
      </c>
      <c r="F68" s="5" t="inlineStr">
        <is>
          <t>Rajni</t>
        </is>
      </c>
      <c r="G68" s="5" t="inlineStr">
        <is>
          <t>Supporting</t>
        </is>
      </c>
      <c r="H68" s="5" t="inlineStr">
        <is>
          <t>Medium</t>
        </is>
      </c>
      <c r="I68" s="5" t="inlineStr">
        <is>
          <t>The real Deepak's love interest, courted by Bachchan's impostor only to recover incriminating letters</t>
        </is>
      </c>
      <c r="J68" s="5" t="inlineStr">
        <is>
          <t>A feigned courtship rather than a romance, which is why she has no pairing record</t>
        </is>
      </c>
      <c r="K68" s="19" t="inlineStr">
        <is>
          <t>Women's rights activist and daughter of the millionaire Shyamu once robbed, who holds the letters the poet wrote her; the impostor woos her only to retrieve them before a handwriting test.</t>
        </is>
      </c>
      <c r="L68" s="5" t="n"/>
      <c r="M68" s="5" t="inlineStr">
        <is>
          <t>SOURCE-019</t>
        </is>
      </c>
    </row>
    <row r="69" ht="34" customHeight="1">
      <c r="A69" s="15" t="inlineStr">
        <is>
          <t>CAST-068</t>
        </is>
      </c>
      <c r="B69" s="18" t="inlineStr">
        <is>
          <t>FILM-019</t>
        </is>
      </c>
      <c r="C69" s="5" t="inlineStr">
        <is>
          <t>Bandhe Haath</t>
        </is>
      </c>
      <c r="D69" s="17" t="n">
        <v>1973</v>
      </c>
      <c r="E69" s="5" t="inlineStr">
        <is>
          <t>Madan Puri</t>
        </is>
      </c>
      <c r="F69" s="5" t="inlineStr">
        <is>
          <t>Shyamu's mentor</t>
        </is>
      </c>
      <c r="G69" s="5" t="inlineStr">
        <is>
          <t>Mentor</t>
        </is>
      </c>
      <c r="H69" s="5" t="inlineStr">
        <is>
          <t>Medium</t>
        </is>
      </c>
      <c r="I69" s="5" t="inlineStr">
        <is>
          <t>The thief who trained Bachchan's Shyamu; his death starts the film</t>
        </is>
      </c>
      <c r="J69" s="5" t="inlineStr">
        <is>
          <t>Outside the romance</t>
        </is>
      </c>
      <c r="K69" s="19" t="inlineStr">
        <is>
          <t>Criminal mentor whose death prompts Shyamu's decision to go straight and sets the identity theft in motion.</t>
        </is>
      </c>
      <c r="L69" s="5" t="n"/>
      <c r="M69" s="5" t="inlineStr">
        <is>
          <t>SOURCE-019</t>
        </is>
      </c>
    </row>
    <row r="70" ht="64" customHeight="1">
      <c r="A70" s="15" t="inlineStr">
        <is>
          <t>CAST-069</t>
        </is>
      </c>
      <c r="B70" s="18" t="inlineStr">
        <is>
          <t>FILM-020</t>
        </is>
      </c>
      <c r="C70" s="5" t="inlineStr">
        <is>
          <t>Zanjeer</t>
        </is>
      </c>
      <c r="D70" s="17" t="n">
        <v>1973</v>
      </c>
      <c r="E70" s="5" t="inlineStr">
        <is>
          <t>Pran</t>
        </is>
      </c>
      <c r="F70" s="5" t="inlineStr">
        <is>
          <t>Sher Khan</t>
        </is>
      </c>
      <c r="G70" s="5" t="inlineStr">
        <is>
          <t>Friend</t>
        </is>
      </c>
      <c r="H70" s="5" t="inlineStr">
        <is>
          <t>Major</t>
        </is>
      </c>
      <c r="I70" s="5" t="inlineStr">
        <is>
          <t>Pathan usurer beaten by Bachchan's Vijay who becomes his staunchest ally</t>
        </is>
      </c>
      <c r="J70" s="5" t="inlineStr">
        <is>
          <t>Outside the romance; his bond with Vijay is the film's central friendship</t>
        </is>
      </c>
      <c r="K70" s="19" t="inlineStr">
        <is>
          <t>Pathan gambling-den keeper whom Vijay shuts down and defeats in a fist fight, and who transfers his loyalty to the policeman on the spot. His qawwali 'Yari Hai Imaan Mera' became the film's emblem of male friendship.</t>
        </is>
      </c>
      <c r="L70" s="5" t="inlineStr">
        <is>
          <t>Filmfare Award for Best Supporting Actor nomination</t>
        </is>
      </c>
      <c r="M70" s="5" t="inlineStr">
        <is>
          <t>SOURCE-020</t>
        </is>
      </c>
    </row>
    <row r="71" ht="49" customHeight="1">
      <c r="A71" s="15" t="inlineStr">
        <is>
          <t>CAST-070</t>
        </is>
      </c>
      <c r="B71" s="18" t="inlineStr">
        <is>
          <t>FILM-020</t>
        </is>
      </c>
      <c r="C71" s="5" t="inlineStr">
        <is>
          <t>Zanjeer</t>
        </is>
      </c>
      <c r="D71" s="17" t="n">
        <v>1973</v>
      </c>
      <c r="E71" s="5" t="inlineStr">
        <is>
          <t>Jaya Bhaduri</t>
        </is>
      </c>
      <c r="F71" s="5" t="inlineStr">
        <is>
          <t>Mala</t>
        </is>
      </c>
      <c r="G71" s="5" t="inlineStr">
        <is>
          <t>Co-lead</t>
        </is>
      </c>
      <c r="H71" s="5" t="inlineStr">
        <is>
          <t>Major</t>
        </is>
      </c>
      <c r="I71" s="5" t="inlineStr">
        <is>
          <t>Knife-sharpener and street vendor who becomes Bachchan's Vijay's companion</t>
        </is>
      </c>
      <c r="J71" s="5" t="inlineStr">
        <is>
          <t>The romance is secondary to the revenge plot; she is the one softening presence in it</t>
        </is>
      </c>
      <c r="K71" s="19" t="inlineStr">
        <is>
          <t>Street knife-sharpener with a police record who attaches herself to the angry inspector, gives up her trade at his word, and stays with him after his dismissal.</t>
        </is>
      </c>
      <c r="L71" s="5" t="n"/>
      <c r="M71" s="5" t="inlineStr">
        <is>
          <t>SOURCE-020</t>
        </is>
      </c>
    </row>
    <row r="72" ht="49" customHeight="1">
      <c r="A72" s="15" t="inlineStr">
        <is>
          <t>CAST-071</t>
        </is>
      </c>
      <c r="B72" s="18" t="inlineStr">
        <is>
          <t>FILM-020</t>
        </is>
      </c>
      <c r="C72" s="5" t="inlineStr">
        <is>
          <t>Zanjeer</t>
        </is>
      </c>
      <c r="D72" s="17" t="n">
        <v>1973</v>
      </c>
      <c r="E72" s="5" t="inlineStr">
        <is>
          <t>Ajit</t>
        </is>
      </c>
      <c r="F72" s="5" t="inlineStr">
        <is>
          <t>Seth Dharam Dayal Teja</t>
        </is>
      </c>
      <c r="G72" s="5" t="inlineStr">
        <is>
          <t>Antagonist</t>
        </is>
      </c>
      <c r="H72" s="5" t="inlineStr">
        <is>
          <t>Major</t>
        </is>
      </c>
      <c r="I72" s="5" t="inlineStr">
        <is>
          <t>The smuggler who murdered Bachchan's Vijay's parents and the target of his revenge</t>
        </is>
      </c>
      <c r="J72" s="5" t="inlineStr">
        <is>
          <t>Outside the romance</t>
        </is>
      </c>
      <c r="K72" s="19" t="inlineStr">
        <is>
          <t>Respectable-seeming smuggling boss behind the killing of Vijay's parents, whose white suit and suave menace set the template for the 1970s screen villain.</t>
        </is>
      </c>
      <c r="L72" s="5" t="n"/>
      <c r="M72" s="5" t="inlineStr">
        <is>
          <t>SOURCE-020</t>
        </is>
      </c>
    </row>
    <row r="73" ht="34" customHeight="1">
      <c r="A73" s="15" t="inlineStr">
        <is>
          <t>CAST-072</t>
        </is>
      </c>
      <c r="B73" s="18" t="inlineStr">
        <is>
          <t>FILM-020</t>
        </is>
      </c>
      <c r="C73" s="5" t="inlineStr">
        <is>
          <t>Zanjeer</t>
        </is>
      </c>
      <c r="D73" s="17" t="n">
        <v>1973</v>
      </c>
      <c r="E73" s="5" t="inlineStr">
        <is>
          <t>Om Prakash</t>
        </is>
      </c>
      <c r="F73" s="5" t="inlineStr">
        <is>
          <t>D'Silva</t>
        </is>
      </c>
      <c r="G73" s="5" t="inlineStr">
        <is>
          <t>Mentor</t>
        </is>
      </c>
      <c r="H73" s="5" t="inlineStr">
        <is>
          <t>Medium</t>
        </is>
      </c>
      <c r="I73" s="5" t="inlineStr">
        <is>
          <t>Older ally of Bachchan's Vijay</t>
        </is>
      </c>
      <c r="J73" s="5" t="inlineStr">
        <is>
          <t>Outside the romance</t>
        </is>
      </c>
      <c r="K73" s="19" t="inlineStr">
        <is>
          <t>Sympathetic older figure who stands by Vijay through his suspension and his pursuit of Teja.</t>
        </is>
      </c>
      <c r="L73" s="5" t="n"/>
      <c r="M73" s="5" t="inlineStr">
        <is>
          <t>SOURCE-020</t>
        </is>
      </c>
    </row>
    <row r="74" ht="34" customHeight="1">
      <c r="A74" s="15" t="inlineStr">
        <is>
          <t>CAST-073</t>
        </is>
      </c>
      <c r="B74" s="18" t="inlineStr">
        <is>
          <t>FILM-020</t>
        </is>
      </c>
      <c r="C74" s="5" t="inlineStr">
        <is>
          <t>Zanjeer</t>
        </is>
      </c>
      <c r="D74" s="17" t="n">
        <v>1973</v>
      </c>
      <c r="E74" s="5" t="inlineStr">
        <is>
          <t>Bindu</t>
        </is>
      </c>
      <c r="F74" s="5" t="inlineStr">
        <is>
          <t>Mona</t>
        </is>
      </c>
      <c r="G74" s="5" t="inlineStr">
        <is>
          <t>Supporting</t>
        </is>
      </c>
      <c r="H74" s="5" t="inlineStr">
        <is>
          <t>Minor</t>
        </is>
      </c>
      <c r="I74" s="5" t="inlineStr">
        <is>
          <t>Attached to the antagonist's circle rather than to Bachchan's Vijay</t>
        </is>
      </c>
      <c r="J74" s="5" t="inlineStr">
        <is>
          <t>Outside the romance</t>
        </is>
      </c>
      <c r="K74" s="19" t="inlineStr">
        <is>
          <t>Cabaret performer in Teja's orbit, a fixture of the film's underworld nightlife.</t>
        </is>
      </c>
      <c r="L74" s="5" t="n"/>
      <c r="M74" s="5" t="inlineStr">
        <is>
          <t>SOURCE-020</t>
        </is>
      </c>
    </row>
    <row r="75" ht="49" customHeight="1">
      <c r="A75" s="15" t="inlineStr">
        <is>
          <t>CAST-074</t>
        </is>
      </c>
      <c r="B75" s="18" t="inlineStr">
        <is>
          <t>FILM-021</t>
        </is>
      </c>
      <c r="C75" s="5" t="inlineStr">
        <is>
          <t>Bada Kabutar</t>
        </is>
      </c>
      <c r="D75" s="17" t="n">
        <v>1973</v>
      </c>
      <c r="E75" s="5" t="inlineStr">
        <is>
          <t>Ashok Kumar</t>
        </is>
      </c>
      <c r="F75" s="5" t="inlineStr">
        <is>
          <t>Mama Rampuri</t>
        </is>
      </c>
      <c r="G75" s="5" t="inlineStr">
        <is>
          <t>Co-lead</t>
        </is>
      </c>
      <c r="H75" s="5" t="inlineStr">
        <is>
          <t>Major</t>
        </is>
      </c>
      <c r="I75" s="5" t="inlineStr">
        <is>
          <t>The film's protagonist; Bachchan appears in a guest turn as himself</t>
        </is>
      </c>
      <c r="J75" s="5" t="inlineStr">
        <is>
          <t>No romance for him; the plot is a heist comedy</t>
        </is>
      </c>
      <c r="K75" s="19" t="inlineStr">
        <is>
          <t>Career criminal from a long line of them, plotting a kidnapping and pressing his reluctant nephew into it, with an old enemy Ghaffoor working against him throughout.</t>
        </is>
      </c>
      <c r="L75" s="5" t="n"/>
      <c r="M75" s="5" t="inlineStr">
        <is>
          <t>SOURCE-026</t>
        </is>
      </c>
    </row>
    <row r="76" ht="49" customHeight="1">
      <c r="A76" s="15" t="inlineStr">
        <is>
          <t>CAST-075</t>
        </is>
      </c>
      <c r="B76" s="18" t="inlineStr">
        <is>
          <t>FILM-021</t>
        </is>
      </c>
      <c r="C76" s="5" t="inlineStr">
        <is>
          <t>Bada Kabutar</t>
        </is>
      </c>
      <c r="D76" s="17" t="n">
        <v>1973</v>
      </c>
      <c r="E76" s="5" t="inlineStr">
        <is>
          <t>Deven Verma</t>
        </is>
      </c>
      <c r="F76" s="5" t="inlineStr">
        <is>
          <t>Bhola</t>
        </is>
      </c>
      <c r="G76" s="5" t="inlineStr">
        <is>
          <t>Co-lead</t>
        </is>
      </c>
      <c r="H76" s="5" t="inlineStr">
        <is>
          <t>Major</t>
        </is>
      </c>
      <c r="I76" s="5" t="inlineStr">
        <is>
          <t>No connection to Bachchan's guest appearance</t>
        </is>
      </c>
      <c r="J76" s="5" t="inlineStr">
        <is>
          <t>Outside any romance</t>
        </is>
      </c>
      <c r="K76" s="19" t="inlineStr">
        <is>
          <t>Nephew jailed seven times over his uncle's disastrous schemes, who wants to sell bananas honestly and is blackmailed back into crime by his mother's feigned heart disease.</t>
        </is>
      </c>
      <c r="L76" s="5" t="n"/>
      <c r="M76" s="5" t="inlineStr">
        <is>
          <t>SOURCE-026</t>
        </is>
      </c>
    </row>
    <row r="77" ht="34" customHeight="1">
      <c r="A77" s="15" t="inlineStr">
        <is>
          <t>CAST-076</t>
        </is>
      </c>
      <c r="B77" s="18" t="inlineStr">
        <is>
          <t>FILM-021</t>
        </is>
      </c>
      <c r="C77" s="5" t="inlineStr">
        <is>
          <t>Bada Kabutar</t>
        </is>
      </c>
      <c r="D77" s="17" t="n">
        <v>1973</v>
      </c>
      <c r="E77" s="5" t="inlineStr">
        <is>
          <t>Rehana Sultan</t>
        </is>
      </c>
      <c r="F77" s="5" t="inlineStr">
        <is>
          <t>Rita</t>
        </is>
      </c>
      <c r="G77" s="5" t="inlineStr">
        <is>
          <t>Supporting</t>
        </is>
      </c>
      <c r="H77" s="5" t="inlineStr">
        <is>
          <t>Medium</t>
        </is>
      </c>
      <c r="I77" s="5" t="inlineStr">
        <is>
          <t>No connection to Bachchan's guest appearance</t>
        </is>
      </c>
      <c r="J77" s="5" t="inlineStr">
        <is>
          <t>Outside any romance</t>
        </is>
      </c>
      <c r="K77" s="19" t="inlineStr">
        <is>
          <t>Club dancer recruited into Mama Rampuri's gang for the kidnapping of a smuggler's son.</t>
        </is>
      </c>
      <c r="L77" s="5" t="n"/>
      <c r="M77" s="5" t="inlineStr">
        <is>
          <t>SOURCE-026</t>
        </is>
      </c>
    </row>
    <row r="78" ht="49" customHeight="1">
      <c r="A78" s="15" t="inlineStr">
        <is>
          <t>CAST-077</t>
        </is>
      </c>
      <c r="B78" s="18" t="inlineStr">
        <is>
          <t>FILM-022</t>
        </is>
      </c>
      <c r="C78" s="5" t="inlineStr">
        <is>
          <t>Gehri Chaal</t>
        </is>
      </c>
      <c r="D78" s="17" t="n">
        <v>1973</v>
      </c>
      <c r="E78" s="5" t="inlineStr">
        <is>
          <t>Jeetendra</t>
        </is>
      </c>
      <c r="F78" s="5" t="inlineStr">
        <is>
          <t>Sagar</t>
        </is>
      </c>
      <c r="G78" s="5" t="inlineStr">
        <is>
          <t>Co-lead</t>
        </is>
      </c>
      <c r="H78" s="5" t="inlineStr">
        <is>
          <t>Major</t>
        </is>
      </c>
      <c r="I78" s="5" t="inlineStr">
        <is>
          <t>Bachchan's Ratan's visiting friend, who turns out to be the CBI officer investigating him</t>
        </is>
      </c>
      <c r="J78" s="5" t="inlineStr">
        <is>
          <t>Outside the film's concerns; there is no meaningful romance</t>
        </is>
      </c>
      <c r="K78" s="19" t="inlineStr">
        <is>
          <t>Friend arriving from Delhi whose profession makes him a police suspect, then is revealed as the CBI officer sent to find evidence for the Olympic Bank robbery Ratan helped commit.</t>
        </is>
      </c>
      <c r="L78" s="5" t="n"/>
      <c r="M78" s="5" t="inlineStr">
        <is>
          <t>SOURCE-021</t>
        </is>
      </c>
    </row>
    <row r="79" ht="64" customHeight="1">
      <c r="A79" s="15" t="inlineStr">
        <is>
          <t>CAST-078</t>
        </is>
      </c>
      <c r="B79" s="18" t="inlineStr">
        <is>
          <t>FILM-022</t>
        </is>
      </c>
      <c r="C79" s="5" t="inlineStr">
        <is>
          <t>Gehri Chaal</t>
        </is>
      </c>
      <c r="D79" s="17" t="n">
        <v>1973</v>
      </c>
      <c r="E79" s="5" t="inlineStr">
        <is>
          <t>Hema Malini</t>
        </is>
      </c>
      <c r="F79" s="5" t="inlineStr">
        <is>
          <t>Hema</t>
        </is>
      </c>
      <c r="G79" s="5" t="inlineStr">
        <is>
          <t>Family</t>
        </is>
      </c>
      <c r="H79" s="5" t="inlineStr">
        <is>
          <t>Major</t>
        </is>
      </c>
      <c r="I79" s="5" t="inlineStr">
        <is>
          <t>Bachchan's Ratan's sister, not a romantic interest</t>
        </is>
      </c>
      <c r="J79" s="5" t="inlineStr">
        <is>
          <t>No romance in the film; the top-billed actress plays the protagonist's sister, which is why there is no pairing record</t>
        </is>
      </c>
      <c r="K79" s="19" t="inlineStr">
        <is>
          <t>Sister who finds their father's body, is kept ignorant of the suicide note, and is the one witness able to identify a robber, which Ratan makes her conceal.</t>
        </is>
      </c>
      <c r="L79" s="5" t="n"/>
      <c r="M79" s="5" t="inlineStr">
        <is>
          <t>SOURCE-021</t>
        </is>
      </c>
    </row>
    <row r="80" ht="49" customHeight="1">
      <c r="A80" s="15" t="inlineStr">
        <is>
          <t>CAST-079</t>
        </is>
      </c>
      <c r="B80" s="18" t="inlineStr">
        <is>
          <t>FILM-022</t>
        </is>
      </c>
      <c r="C80" s="5" t="inlineStr">
        <is>
          <t>Gehri Chaal</t>
        </is>
      </c>
      <c r="D80" s="17" t="n">
        <v>1973</v>
      </c>
      <c r="E80" s="5" t="inlineStr">
        <is>
          <t>Prem Chopra</t>
        </is>
      </c>
      <c r="F80" s="5" t="inlineStr">
        <is>
          <t>Madan</t>
        </is>
      </c>
      <c r="G80" s="5" t="inlineStr">
        <is>
          <t>Antagonist</t>
        </is>
      </c>
      <c r="H80" s="5" t="inlineStr">
        <is>
          <t>Major</t>
        </is>
      </c>
      <c r="I80" s="5" t="inlineStr">
        <is>
          <t>Bachchan's Ratan's best friend and the film's real criminal</t>
        </is>
      </c>
      <c r="J80" s="5" t="inlineStr">
        <is>
          <t>Outside the romance</t>
        </is>
      </c>
      <c r="K80" s="19" t="inlineStr">
        <is>
          <t>Ratan's closest friend, the prime suspect in the robbery, who shoots the witness Shobha and is finally revealed as the murderer of Ratan's father.</t>
        </is>
      </c>
      <c r="L80" s="5" t="n"/>
      <c r="M80" s="5" t="inlineStr">
        <is>
          <t>SOURCE-021</t>
        </is>
      </c>
    </row>
    <row r="81" ht="49" customHeight="1">
      <c r="A81" s="15" t="inlineStr">
        <is>
          <t>CAST-080</t>
        </is>
      </c>
      <c r="B81" s="18" t="inlineStr">
        <is>
          <t>FILM-022</t>
        </is>
      </c>
      <c r="C81" s="5" t="inlineStr">
        <is>
          <t>Gehri Chaal</t>
        </is>
      </c>
      <c r="D81" s="17" t="n">
        <v>1973</v>
      </c>
      <c r="E81" s="5" t="inlineStr">
        <is>
          <t>Bindu</t>
        </is>
      </c>
      <c r="F81" s="5" t="inlineStr">
        <is>
          <t>Shobha</t>
        </is>
      </c>
      <c r="G81" s="5" t="inlineStr">
        <is>
          <t>Supporting</t>
        </is>
      </c>
      <c r="H81" s="5" t="inlineStr">
        <is>
          <t>Medium</t>
        </is>
      </c>
      <c r="I81" s="5" t="inlineStr">
        <is>
          <t>Robber identified by Bachchan's Ratan's sister and pressed by him for evidence</t>
        </is>
      </c>
      <c r="J81" s="5" t="inlineStr">
        <is>
          <t>Outside the romance</t>
        </is>
      </c>
      <c r="K81" s="19" t="inlineStr">
        <is>
          <t>Woman seen at the robbery, cornered by Ratan and Sagar, and shot by Madan before she can name him; she lives long enough to reveal that the father was murdered.</t>
        </is>
      </c>
      <c r="L81" s="5" t="n"/>
      <c r="M81" s="5" t="inlineStr">
        <is>
          <t>SOURCE-021</t>
        </is>
      </c>
    </row>
    <row r="82" ht="49" customHeight="1">
      <c r="A82" s="15" t="inlineStr">
        <is>
          <t>CAST-081</t>
        </is>
      </c>
      <c r="B82" s="18" t="inlineStr">
        <is>
          <t>FILM-022</t>
        </is>
      </c>
      <c r="C82" s="5" t="inlineStr">
        <is>
          <t>Gehri Chaal</t>
        </is>
      </c>
      <c r="D82" s="17" t="n">
        <v>1973</v>
      </c>
      <c r="E82" s="5" t="inlineStr">
        <is>
          <t>P. Jairaj</t>
        </is>
      </c>
      <c r="F82" s="5" t="inlineStr">
        <is>
          <t>Dharamchand</t>
        </is>
      </c>
      <c r="G82" s="5" t="inlineStr">
        <is>
          <t>Family</t>
        </is>
      </c>
      <c r="H82" s="5" t="inlineStr">
        <is>
          <t>Medium</t>
        </is>
      </c>
      <c r="I82" s="5" t="inlineStr">
        <is>
          <t>Bachchan's Ratan's father, whose apparent suicide starts the plot</t>
        </is>
      </c>
      <c r="J82" s="5" t="inlineStr">
        <is>
          <t>Outside the romance</t>
        </is>
      </c>
      <c r="K82" s="19" t="inlineStr">
        <is>
          <t>Chairman of the Olympic Bank found dead before a final audit, leaving a note confessing an embezzlement of twenty lakhs that was in fact Madan's.</t>
        </is>
      </c>
      <c r="L82" s="5" t="n"/>
      <c r="M82" s="5" t="inlineStr">
        <is>
          <t>SOURCE-021</t>
        </is>
      </c>
    </row>
    <row r="83" ht="64" customHeight="1">
      <c r="A83" s="15" t="inlineStr">
        <is>
          <t>CAST-082</t>
        </is>
      </c>
      <c r="B83" s="18" t="inlineStr">
        <is>
          <t>FILM-023</t>
        </is>
      </c>
      <c r="C83" s="5" t="inlineStr">
        <is>
          <t>Abhimaan</t>
        </is>
      </c>
      <c r="D83" s="17" t="n">
        <v>1973</v>
      </c>
      <c r="E83" s="5" t="inlineStr">
        <is>
          <t>Jaya Bachchan</t>
        </is>
      </c>
      <c r="F83" s="5" t="inlineStr">
        <is>
          <t>Uma</t>
        </is>
      </c>
      <c r="G83" s="5" t="inlineStr">
        <is>
          <t>Co-lead</t>
        </is>
      </c>
      <c r="H83" s="5" t="inlineStr">
        <is>
          <t>Major</t>
        </is>
      </c>
      <c r="I83" s="5" t="inlineStr">
        <is>
          <t>Bachchan's Subir's wife, whose success destroys him</t>
        </is>
      </c>
      <c r="J83" s="5" t="inlineStr">
        <is>
          <t>The film's whole subject: a marriage broken by the husband's envy of his wife's talent</t>
        </is>
      </c>
      <c r="K83" s="19" t="inlineStr">
        <is>
          <t>Musically gifted village girl who marries the established singer Subir, outgrows him professionally, is driven from the marriage by his jealousy, miscarries, and returns to sing with him in the reconciliation.</t>
        </is>
      </c>
      <c r="L83" s="5" t="inlineStr">
        <is>
          <t>Filmfare Award for Best Actress</t>
        </is>
      </c>
      <c r="M83" s="5" t="inlineStr">
        <is>
          <t>SOURCE-022</t>
        </is>
      </c>
    </row>
    <row r="84" ht="34" customHeight="1">
      <c r="A84" s="15" t="inlineStr">
        <is>
          <t>CAST-083</t>
        </is>
      </c>
      <c r="B84" s="18" t="inlineStr">
        <is>
          <t>FILM-023</t>
        </is>
      </c>
      <c r="C84" s="5" t="inlineStr">
        <is>
          <t>Abhimaan</t>
        </is>
      </c>
      <c r="D84" s="17" t="n">
        <v>1973</v>
      </c>
      <c r="E84" s="5" t="inlineStr">
        <is>
          <t>Asrani</t>
        </is>
      </c>
      <c r="F84" s="5" t="inlineStr">
        <is>
          <t>Chandar Kripalani</t>
        </is>
      </c>
      <c r="G84" s="5" t="inlineStr">
        <is>
          <t>Friend</t>
        </is>
      </c>
      <c r="H84" s="5" t="inlineStr">
        <is>
          <t>Medium</t>
        </is>
      </c>
      <c r="I84" s="5" t="inlineStr">
        <is>
          <t>Bachchan's Subir's friend and associate in the music world</t>
        </is>
      </c>
      <c r="J84" s="5" t="inlineStr">
        <is>
          <t>Observes the marriage from close range as it fails</t>
        </is>
      </c>
      <c r="K84" s="19" t="inlineStr">
        <is>
          <t>Friend within Subir's professional circle, present through the rise of Uma's career and the collapse of the marriage.</t>
        </is>
      </c>
      <c r="L84" s="5" t="inlineStr">
        <is>
          <t>Filmfare Award for Best Supporting Actor nomination</t>
        </is>
      </c>
      <c r="M84" s="5" t="inlineStr">
        <is>
          <t>SOURCE-022</t>
        </is>
      </c>
    </row>
    <row r="85" ht="49" customHeight="1">
      <c r="A85" s="15" t="inlineStr">
        <is>
          <t>CAST-084</t>
        </is>
      </c>
      <c r="B85" s="18" t="inlineStr">
        <is>
          <t>FILM-023</t>
        </is>
      </c>
      <c r="C85" s="5" t="inlineStr">
        <is>
          <t>Abhimaan</t>
        </is>
      </c>
      <c r="D85" s="17" t="n">
        <v>1973</v>
      </c>
      <c r="E85" s="5" t="inlineStr">
        <is>
          <t>Bindu</t>
        </is>
      </c>
      <c r="F85" s="5" t="inlineStr">
        <is>
          <t>Chitra</t>
        </is>
      </c>
      <c r="G85" s="5" t="inlineStr">
        <is>
          <t>Supporting</t>
        </is>
      </c>
      <c r="H85" s="5" t="inlineStr">
        <is>
          <t>Medium</t>
        </is>
      </c>
      <c r="I85" s="5" t="inlineStr">
        <is>
          <t>Figure from Bachchan's Subir's professional world before his marriage</t>
        </is>
      </c>
      <c r="J85" s="5" t="inlineStr">
        <is>
          <t>Adjacent to the marriage; the article's plot summary does not detail her part in it</t>
        </is>
      </c>
      <c r="K85" s="19" t="inlineStr">
        <is>
          <t>Singer connected to Subir's career before Uma; the surviving plot summary gives the role no detail beyond the performance itself.</t>
        </is>
      </c>
      <c r="L85" s="5" t="inlineStr">
        <is>
          <t>Filmfare Award for Best Supporting Actress nomination</t>
        </is>
      </c>
      <c r="M85" s="5" t="inlineStr">
        <is>
          <t>SOURCE-022</t>
        </is>
      </c>
    </row>
    <row r="86" ht="34" customHeight="1">
      <c r="A86" s="15" t="inlineStr">
        <is>
          <t>CAST-085</t>
        </is>
      </c>
      <c r="B86" s="18" t="inlineStr">
        <is>
          <t>FILM-023</t>
        </is>
      </c>
      <c r="C86" s="5" t="inlineStr">
        <is>
          <t>Abhimaan</t>
        </is>
      </c>
      <c r="D86" s="17" t="n">
        <v>1973</v>
      </c>
      <c r="E86" s="5" t="inlineStr">
        <is>
          <t>Durga Khote</t>
        </is>
      </c>
      <c r="F86" s="5" t="inlineStr">
        <is>
          <t>Durga</t>
        </is>
      </c>
      <c r="G86" s="5" t="inlineStr">
        <is>
          <t>Family</t>
        </is>
      </c>
      <c r="H86" s="5" t="inlineStr">
        <is>
          <t>Medium</t>
        </is>
      </c>
      <c r="I86" s="5" t="inlineStr">
        <is>
          <t>Bachchan's Subir's aunt, whose reproach finally breaks his pride</t>
        </is>
      </c>
      <c r="J86" s="5" t="inlineStr">
        <is>
          <t>The agent of the reconciliation that ends the film</t>
        </is>
      </c>
      <c r="K86" s="19" t="inlineStr">
        <is>
          <t>Aunt whose heavy criticism makes Subir see the folly of his vanity and go back to Uma.</t>
        </is>
      </c>
      <c r="L86" s="5" t="n"/>
      <c r="M86" s="5" t="inlineStr">
        <is>
          <t>SOURCE-022</t>
        </is>
      </c>
    </row>
    <row r="87" ht="64" customHeight="1">
      <c r="A87" s="15" t="inlineStr">
        <is>
          <t>CAST-086</t>
        </is>
      </c>
      <c r="B87" s="18" t="inlineStr">
        <is>
          <t>FILM-024</t>
        </is>
      </c>
      <c r="C87" s="5" t="inlineStr">
        <is>
          <t>Saudagar</t>
        </is>
      </c>
      <c r="D87" s="17" t="n">
        <v>1973</v>
      </c>
      <c r="E87" s="5" t="inlineStr">
        <is>
          <t>Nutan</t>
        </is>
      </c>
      <c r="F87" s="5" t="inlineStr">
        <is>
          <t>Mahjabeen (Majubee)</t>
        </is>
      </c>
      <c r="G87" s="5" t="inlineStr">
        <is>
          <t>Co-lead</t>
        </is>
      </c>
      <c r="H87" s="5" t="inlineStr">
        <is>
          <t>Major</t>
        </is>
      </c>
      <c r="I87" s="5" t="inlineStr">
        <is>
          <t>Widow and business associate whom Bachchan's Moti marries for her labour and then divorces</t>
        </is>
      </c>
      <c r="J87" s="5" t="inlineStr">
        <is>
          <t>One of the film's two marriages, and the one it treats as the moral centre</t>
        </is>
      </c>
      <c r="K87" s="19" t="inlineStr">
        <is>
          <t>Widow whose skill at making gur is the real source of Moti's trade. He marries her to avoid paying her, divorces her on a slander once he has saved the bride price, and she curses him and marries a fish trader who treats her with courtesy.</t>
        </is>
      </c>
      <c r="L87" s="5" t="n"/>
      <c r="M87" s="5" t="inlineStr">
        <is>
          <t>SOURCE-023</t>
        </is>
      </c>
    </row>
    <row r="88" ht="64" customHeight="1">
      <c r="A88" s="15" t="inlineStr">
        <is>
          <t>CAST-087</t>
        </is>
      </c>
      <c r="B88" s="18" t="inlineStr">
        <is>
          <t>FILM-024</t>
        </is>
      </c>
      <c r="C88" s="5" t="inlineStr">
        <is>
          <t>Saudagar</t>
        </is>
      </c>
      <c r="D88" s="17" t="n">
        <v>1973</v>
      </c>
      <c r="E88" s="5" t="inlineStr">
        <is>
          <t>Padma Khanna</t>
        </is>
      </c>
      <c r="F88" s="5" t="inlineStr">
        <is>
          <t>Phoolbanu</t>
        </is>
      </c>
      <c r="G88" s="5" t="inlineStr">
        <is>
          <t>Co-lead</t>
        </is>
      </c>
      <c r="H88" s="5" t="inlineStr">
        <is>
          <t>Major</t>
        </is>
      </c>
      <c r="I88" s="5" t="inlineStr">
        <is>
          <t>The young woman Bachchan's Moti wants and buys with the bride price</t>
        </is>
      </c>
      <c r="J88" s="5" t="inlineStr">
        <is>
          <t>The second marriage, entered for desire and undone by economics</t>
        </is>
      </c>
      <c r="K88" s="19" t="inlineStr">
        <is>
          <t>Young woman Moti falls for and finally marries after raising the mehar. She cannot make gur, his trade collapses, he beats her for a burnt batch, and she leaves for her father's house.</t>
        </is>
      </c>
      <c r="L88" s="5" t="n"/>
      <c r="M88" s="5" t="inlineStr">
        <is>
          <t>SOURCE-023</t>
        </is>
      </c>
    </row>
    <row r="89" ht="49" customHeight="1">
      <c r="A89" s="15" t="inlineStr">
        <is>
          <t>CAST-088</t>
        </is>
      </c>
      <c r="B89" s="18" t="inlineStr">
        <is>
          <t>FILM-024</t>
        </is>
      </c>
      <c r="C89" s="5" t="inlineStr">
        <is>
          <t>Saudagar</t>
        </is>
      </c>
      <c r="D89" s="17" t="n">
        <v>1973</v>
      </c>
      <c r="E89" s="5" t="inlineStr">
        <is>
          <t>Trilok Kapoor</t>
        </is>
      </c>
      <c r="F89" s="5" t="inlineStr">
        <is>
          <t>Nadeer</t>
        </is>
      </c>
      <c r="G89" s="5" t="inlineStr">
        <is>
          <t>Supporting</t>
        </is>
      </c>
      <c r="H89" s="5" t="inlineStr">
        <is>
          <t>Medium</t>
        </is>
      </c>
      <c r="I89" s="5" t="inlineStr">
        <is>
          <t>The man who marries the wife Bachchan's Moti discarded</t>
        </is>
      </c>
      <c r="J89" s="5" t="inlineStr">
        <is>
          <t>The honest counter-example to Moti's calculating marriages</t>
        </is>
      </c>
      <c r="K89" s="19" t="inlineStr">
        <is>
          <t>Fish trader who asks Majubee to marry him, tells her plainly that he has small children and wants her to look after them, and always treats her with courtesy.</t>
        </is>
      </c>
      <c r="L89" s="5" t="n"/>
      <c r="M89" s="5" t="inlineStr">
        <is>
          <t>SOURCE-023</t>
        </is>
      </c>
    </row>
    <row r="90" ht="49" customHeight="1">
      <c r="A90" s="15" t="inlineStr">
        <is>
          <t>CAST-089</t>
        </is>
      </c>
      <c r="B90" s="18" t="inlineStr">
        <is>
          <t>FILM-024</t>
        </is>
      </c>
      <c r="C90" s="5" t="inlineStr">
        <is>
          <t>Saudagar</t>
        </is>
      </c>
      <c r="D90" s="17" t="n">
        <v>1973</v>
      </c>
      <c r="E90" s="5" t="inlineStr">
        <is>
          <t>Murad</t>
        </is>
      </c>
      <c r="F90" s="5" t="inlineStr">
        <is>
          <t>Sheikh</t>
        </is>
      </c>
      <c r="G90" s="5" t="inlineStr">
        <is>
          <t>Family</t>
        </is>
      </c>
      <c r="H90" s="5" t="inlineStr">
        <is>
          <t>Medium</t>
        </is>
      </c>
      <c r="I90" s="5" t="inlineStr">
        <is>
          <t>Phoolbanu's father, whose bride price sets Bachchan's Moti's scheme in motion</t>
        </is>
      </c>
      <c r="J90" s="5" t="inlineStr">
        <is>
          <t>The economic obstacle that produces the first, mercenary marriage</t>
        </is>
      </c>
      <c r="K90" s="19" t="inlineStr">
        <is>
          <t>Phoolbanu's father, who demands a mehar Moti cannot pay, and marries his daughter to him once it is raised.</t>
        </is>
      </c>
      <c r="L90" s="5" t="n"/>
      <c r="M90" s="5" t="inlineStr">
        <is>
          <t>SOURCE-023</t>
        </is>
      </c>
    </row>
    <row r="91" ht="64" customHeight="1">
      <c r="A91" s="15" t="inlineStr">
        <is>
          <t>CAST-090</t>
        </is>
      </c>
      <c r="B91" s="18" t="inlineStr">
        <is>
          <t>FILM-025</t>
        </is>
      </c>
      <c r="C91" s="5" t="inlineStr">
        <is>
          <t>Namak Haraam</t>
        </is>
      </c>
      <c r="D91" s="17" t="n">
        <v>1973</v>
      </c>
      <c r="E91" s="5" t="inlineStr">
        <is>
          <t>Rajesh Khanna</t>
        </is>
      </c>
      <c r="F91" s="5" t="inlineStr">
        <is>
          <t>Somnath Chander Singh (Somu)</t>
        </is>
      </c>
      <c r="G91" s="5" t="inlineStr">
        <is>
          <t>Co-lead</t>
        </is>
      </c>
      <c r="H91" s="5" t="inlineStr">
        <is>
          <t>Major</t>
        </is>
      </c>
      <c r="I91" s="5" t="inlineStr">
        <is>
          <t>Bachchan's Vicky's closest friend, sent into the factory on his behalf and finally killed by his father</t>
        </is>
      </c>
      <c r="J91" s="5" t="inlineStr">
        <is>
          <t>Carries the film's romantic thread with Shyama; Bachchan's own romance is only implied</t>
        </is>
      </c>
      <c r="K91" s="19" t="inlineStr">
        <is>
          <t>Friend who infiltrates the mill as a worker to avenge an insult to Vicky, becomes the union leader, is converted by the workers' plight, and is shot by Vicky's father when the friendship turns to confrontation.</t>
        </is>
      </c>
      <c r="L91" s="5" t="inlineStr">
        <is>
          <t>BFJA Award for Best Actor (Hindi)</t>
        </is>
      </c>
      <c r="M91" s="5" t="inlineStr">
        <is>
          <t>SOURCE-024</t>
        </is>
      </c>
    </row>
    <row r="92" ht="49" customHeight="1">
      <c r="A92" s="15" t="inlineStr">
        <is>
          <t>CAST-091</t>
        </is>
      </c>
      <c r="B92" s="18" t="inlineStr">
        <is>
          <t>FILM-025</t>
        </is>
      </c>
      <c r="C92" s="5" t="inlineStr">
        <is>
          <t>Namak Haraam</t>
        </is>
      </c>
      <c r="D92" s="17" t="n">
        <v>1973</v>
      </c>
      <c r="E92" s="5" t="inlineStr">
        <is>
          <t>Om Shivpuri</t>
        </is>
      </c>
      <c r="F92" s="5" t="inlineStr">
        <is>
          <t>Damodar Maharaj</t>
        </is>
      </c>
      <c r="G92" s="5" t="inlineStr">
        <is>
          <t>Family</t>
        </is>
      </c>
      <c r="H92" s="5" t="inlineStr">
        <is>
          <t>Major</t>
        </is>
      </c>
      <c r="I92" s="5" t="inlineStr">
        <is>
          <t>Bachchan's Vicky's father and the mill owner whose interests set the friends against each other</t>
        </is>
      </c>
      <c r="J92" s="5" t="inlineStr">
        <is>
          <t>Outside the romance</t>
        </is>
      </c>
      <c r="K92" s="19" t="inlineStr">
        <is>
          <t>Mill owner whose class position defines his son's loyalties and who kills Somu himself, leaving Vicky to take the blame and go to jail.</t>
        </is>
      </c>
      <c r="L92" s="5" t="n"/>
      <c r="M92" s="5" t="inlineStr">
        <is>
          <t>SOURCE-024</t>
        </is>
      </c>
    </row>
    <row r="93" ht="49" customHeight="1">
      <c r="A93" s="15" t="inlineStr">
        <is>
          <t>CAST-092</t>
        </is>
      </c>
      <c r="B93" s="18" t="inlineStr">
        <is>
          <t>FILM-025</t>
        </is>
      </c>
      <c r="C93" s="5" t="inlineStr">
        <is>
          <t>Namak Haraam</t>
        </is>
      </c>
      <c r="D93" s="17" t="n">
        <v>1973</v>
      </c>
      <c r="E93" s="5" t="inlineStr">
        <is>
          <t>A. K. Hangal</t>
        </is>
      </c>
      <c r="F93" s="5" t="inlineStr">
        <is>
          <t>Bipinlal Pandey</t>
        </is>
      </c>
      <c r="G93" s="5" t="inlineStr">
        <is>
          <t>Antagonist</t>
        </is>
      </c>
      <c r="H93" s="5" t="inlineStr">
        <is>
          <t>Major</t>
        </is>
      </c>
      <c r="I93" s="5" t="inlineStr">
        <is>
          <t>The union leader whose public insult to Bachchan's Vicky starts the entire plot</t>
        </is>
      </c>
      <c r="J93" s="5" t="inlineStr">
        <is>
          <t>Outside the romance</t>
        </is>
      </c>
      <c r="K93" s="19" t="inlineStr">
        <is>
          <t>Trade union leader at the Maharaj mill whose humiliation of Vicky provokes the revenge scheme, and whom Somu displaces as leader before changing sides.</t>
        </is>
      </c>
      <c r="L93" s="5" t="n"/>
      <c r="M93" s="5" t="inlineStr">
        <is>
          <t>SOURCE-024</t>
        </is>
      </c>
    </row>
    <row r="94" ht="34" customHeight="1">
      <c r="A94" s="15" t="inlineStr">
        <is>
          <t>CAST-093</t>
        </is>
      </c>
      <c r="B94" s="18" t="inlineStr">
        <is>
          <t>FILM-025</t>
        </is>
      </c>
      <c r="C94" s="5" t="inlineStr">
        <is>
          <t>Namak Haraam</t>
        </is>
      </c>
      <c r="D94" s="17" t="n">
        <v>1973</v>
      </c>
      <c r="E94" s="5" t="inlineStr">
        <is>
          <t>Rekha</t>
        </is>
      </c>
      <c r="F94" s="5" t="inlineStr">
        <is>
          <t>Shyama</t>
        </is>
      </c>
      <c r="G94" s="5" t="inlineStr">
        <is>
          <t>Supporting</t>
        </is>
      </c>
      <c r="H94" s="5" t="inlineStr">
        <is>
          <t>Medium</t>
        </is>
      </c>
      <c r="I94" s="5" t="inlineStr">
        <is>
          <t>Belongs to Somu's side of the story rather than to Bachchan's Vicky</t>
        </is>
      </c>
      <c r="J94" s="5" t="inlineStr">
        <is>
          <t>The film's romantic interest, attached to Somu in the workers' world</t>
        </is>
      </c>
      <c r="K94" s="19" t="inlineStr">
        <is>
          <t>Young woman of the mill workers' quarter, sister of Dhondu, and the romantic interest in Somu's life among the workers.</t>
        </is>
      </c>
      <c r="L94" s="5" t="n"/>
      <c r="M94" s="5" t="inlineStr">
        <is>
          <t>SOURCE-024</t>
        </is>
      </c>
    </row>
    <row r="95" ht="49" customHeight="1">
      <c r="A95" s="15" t="inlineStr">
        <is>
          <t>CAST-094</t>
        </is>
      </c>
      <c r="B95" s="18" t="inlineStr">
        <is>
          <t>FILM-025</t>
        </is>
      </c>
      <c r="C95" s="5" t="inlineStr">
        <is>
          <t>Namak Haraam</t>
        </is>
      </c>
      <c r="D95" s="17" t="n">
        <v>1973</v>
      </c>
      <c r="E95" s="5" t="inlineStr">
        <is>
          <t>Simi Garewal</t>
        </is>
      </c>
      <c r="F95" s="5" t="inlineStr">
        <is>
          <t>Manisha</t>
        </is>
      </c>
      <c r="G95" s="5" t="inlineStr">
        <is>
          <t>Supporting</t>
        </is>
      </c>
      <c r="H95" s="5" t="inlineStr">
        <is>
          <t>Medium</t>
        </is>
      </c>
      <c r="I95" s="5" t="inlineStr">
        <is>
          <t>Figure in Bachchan's Vicky's own class world</t>
        </is>
      </c>
      <c r="J95" s="5" t="inlineStr">
        <is>
          <t>The implied romantic connection on Vicky's side, never developed enough to constitute a pairing</t>
        </is>
      </c>
      <c r="K95" s="19" t="inlineStr">
        <is>
          <t>Woman of Vicky's own social world, present in the industrialist household against which the workers' story is set.</t>
        </is>
      </c>
      <c r="L95" s="5" t="n"/>
      <c r="M95" s="5" t="inlineStr">
        <is>
          <t>SOURCE-024</t>
        </is>
      </c>
    </row>
    <row r="96" ht="34" customHeight="1">
      <c r="A96" s="15" t="inlineStr">
        <is>
          <t>CAST-095</t>
        </is>
      </c>
      <c r="B96" s="18" t="inlineStr">
        <is>
          <t>FILM-025</t>
        </is>
      </c>
      <c r="C96" s="5" t="inlineStr">
        <is>
          <t>Namak Haraam</t>
        </is>
      </c>
      <c r="D96" s="17" t="n">
        <v>1973</v>
      </c>
      <c r="E96" s="5" t="inlineStr">
        <is>
          <t>Asrani</t>
        </is>
      </c>
      <c r="F96" s="5" t="inlineStr">
        <is>
          <t>Dhondu</t>
        </is>
      </c>
      <c r="G96" s="5" t="inlineStr">
        <is>
          <t>Comic support</t>
        </is>
      </c>
      <c r="H96" s="5" t="inlineStr">
        <is>
          <t>Medium</t>
        </is>
      </c>
      <c r="I96" s="5" t="inlineStr">
        <is>
          <t>Belongs to the workers' world Bachchan's Vicky is set against</t>
        </is>
      </c>
      <c r="J96" s="5" t="inlineStr">
        <is>
          <t>Shyama's brother, adjacent to Somu's romance</t>
        </is>
      </c>
      <c r="K96" s="19" t="inlineStr">
        <is>
          <t>Shyama's brother among the mill workers, the film's comic presence in the chawl.</t>
        </is>
      </c>
      <c r="L96" s="5" t="inlineStr">
        <is>
          <t>Filmfare Best Comedian Award nomination</t>
        </is>
      </c>
      <c r="M96" s="5" t="inlineStr">
        <is>
          <t>SOURCE-024</t>
        </is>
      </c>
    </row>
    <row r="97" ht="64" customHeight="1">
      <c r="A97" s="15" t="inlineStr">
        <is>
          <t>CAST-096</t>
        </is>
      </c>
      <c r="B97" s="18" t="inlineStr">
        <is>
          <t>FILM-027</t>
        </is>
      </c>
      <c r="C97" s="5" t="inlineStr">
        <is>
          <t>Parinay</t>
        </is>
      </c>
      <c r="D97" s="17" t="n">
        <v>1974</v>
      </c>
      <c r="E97" s="5" t="inlineStr">
        <is>
          <t>Romesh Sharma</t>
        </is>
      </c>
      <c r="F97" s="5" t="n"/>
      <c r="G97" s="5" t="inlineStr">
        <is>
          <t>Co-lead</t>
        </is>
      </c>
      <c r="H97" s="5" t="inlineStr">
        <is>
          <t>Major</t>
        </is>
      </c>
      <c r="I97" s="5" t="inlineStr">
        <is>
          <t>The film's male lead; Bachchan contributes narration only</t>
        </is>
      </c>
      <c r="J97" s="5" t="inlineStr">
        <is>
          <t>Half of the film's central relationship</t>
        </is>
      </c>
      <c r="K97" s="19" t="inlineStr">
        <is>
          <t>Top-billed male lead. The article's cast list gives no character names; its plot describes the protagonist as Ram, an idealist whose one ambition is to do something for his village.</t>
        </is>
      </c>
      <c r="L97" s="5" t="n"/>
      <c r="M97" s="5" t="inlineStr">
        <is>
          <t>SOURCE-028</t>
        </is>
      </c>
    </row>
    <row r="98" ht="64" customHeight="1">
      <c r="A98" s="15" t="inlineStr">
        <is>
          <t>CAST-097</t>
        </is>
      </c>
      <c r="B98" s="18" t="inlineStr">
        <is>
          <t>FILM-027</t>
        </is>
      </c>
      <c r="C98" s="5" t="inlineStr">
        <is>
          <t>Parinay</t>
        </is>
      </c>
      <c r="D98" s="17" t="n">
        <v>1974</v>
      </c>
      <c r="E98" s="5" t="inlineStr">
        <is>
          <t>Shabana Azmi</t>
        </is>
      </c>
      <c r="F98" s="5" t="n"/>
      <c r="G98" s="5" t="inlineStr">
        <is>
          <t>Co-lead</t>
        </is>
      </c>
      <c r="H98" s="5" t="inlineStr">
        <is>
          <t>Major</t>
        </is>
      </c>
      <c r="I98" s="5" t="inlineStr">
        <is>
          <t>No connection to Bachchan's narration</t>
        </is>
      </c>
      <c r="J98" s="5" t="inlineStr">
        <is>
          <t>The female half of the film's central relationship</t>
        </is>
      </c>
      <c r="K98" s="19" t="inlineStr">
        <is>
          <t>Leading actress of the film, released in her debut year. The cast list gives no character names; the plot describes a rich girl, Rekha, who loves the idealist Ram and takes a job as a city tour guide to be near him.</t>
        </is>
      </c>
      <c r="L98" s="5" t="n"/>
      <c r="M98" s="5" t="inlineStr">
        <is>
          <t>SOURCE-028</t>
        </is>
      </c>
    </row>
    <row r="99" ht="64" customHeight="1">
      <c r="A99" s="15" t="inlineStr">
        <is>
          <t>CAST-098</t>
        </is>
      </c>
      <c r="B99" s="18" t="inlineStr">
        <is>
          <t>FILM-028</t>
        </is>
      </c>
      <c r="C99" s="5" t="inlineStr">
        <is>
          <t>Dost</t>
        </is>
      </c>
      <c r="D99" s="17" t="n">
        <v>1974</v>
      </c>
      <c r="E99" s="5" t="inlineStr">
        <is>
          <t>Dharmendra</t>
        </is>
      </c>
      <c r="F99" s="5" t="inlineStr">
        <is>
          <t>Maanav</t>
        </is>
      </c>
      <c r="G99" s="5" t="inlineStr">
        <is>
          <t>Co-lead</t>
        </is>
      </c>
      <c r="H99" s="5" t="inlineStr">
        <is>
          <t>Major</t>
        </is>
      </c>
      <c r="I99" s="5" t="inlineStr">
        <is>
          <t>The film's protagonist; Bachchan's Anand is an uncredited guest appearance</t>
        </is>
      </c>
      <c r="J99" s="5" t="inlineStr">
        <is>
          <t>Carries the film's romance with Kaajal</t>
        </is>
      </c>
      <c r="K99" s="19" t="inlineStr">
        <is>
          <t>Orphan raised by a priest who comes to Bombay, befriends the thief who tried to rob him, falls in love with his employer's daughter, and returns to make sense of his friend's crime.</t>
        </is>
      </c>
      <c r="L99" s="5" t="n"/>
      <c r="M99" s="5" t="inlineStr">
        <is>
          <t>SOURCE-032</t>
        </is>
      </c>
    </row>
    <row r="100" ht="64" customHeight="1">
      <c r="A100" s="15" t="inlineStr">
        <is>
          <t>CAST-099</t>
        </is>
      </c>
      <c r="B100" s="18" t="inlineStr">
        <is>
          <t>FILM-028</t>
        </is>
      </c>
      <c r="C100" s="5" t="inlineStr">
        <is>
          <t>Dost</t>
        </is>
      </c>
      <c r="D100" s="17" t="n">
        <v>1974</v>
      </c>
      <c r="E100" s="5" t="inlineStr">
        <is>
          <t>Shatrughan Sinha</t>
        </is>
      </c>
      <c r="F100" s="5" t="inlineStr">
        <is>
          <t>Gopichand Sharma</t>
        </is>
      </c>
      <c r="G100" s="5" t="inlineStr">
        <is>
          <t>Friend</t>
        </is>
      </c>
      <c r="H100" s="5" t="inlineStr">
        <is>
          <t>Major</t>
        </is>
      </c>
      <c r="I100" s="5" t="inlineStr">
        <is>
          <t>No connection to Bachchan's guest appearance</t>
        </is>
      </c>
      <c r="J100" s="5" t="inlineStr">
        <is>
          <t>Outside the romance; his family reconciliation is the film's parallel story</t>
        </is>
      </c>
      <c r="K100" s="19" t="inlineStr">
        <is>
          <t>Alcoholic thief estranged from his wife and son, reformed by Maanav's friendship, whose right hand is chopped off by his crime boss and who is later arrested for marketing contaminated milk powder.</t>
        </is>
      </c>
      <c r="L100" s="5" t="inlineStr">
        <is>
          <t>Filmfare Award for Best Supporting Actor nomination</t>
        </is>
      </c>
      <c r="M100" s="5" t="inlineStr">
        <is>
          <t>SOURCE-032</t>
        </is>
      </c>
    </row>
    <row r="101" ht="49" customHeight="1">
      <c r="A101" s="15" t="inlineStr">
        <is>
          <t>CAST-100</t>
        </is>
      </c>
      <c r="B101" s="18" t="inlineStr">
        <is>
          <t>FILM-028</t>
        </is>
      </c>
      <c r="C101" s="5" t="inlineStr">
        <is>
          <t>Dost</t>
        </is>
      </c>
      <c r="D101" s="17" t="n">
        <v>1974</v>
      </c>
      <c r="E101" s="5" t="inlineStr">
        <is>
          <t>Hema Malini</t>
        </is>
      </c>
      <c r="F101" s="5" t="inlineStr">
        <is>
          <t>Kaajal Gupta</t>
        </is>
      </c>
      <c r="G101" s="5" t="inlineStr">
        <is>
          <t>Co-lead</t>
        </is>
      </c>
      <c r="H101" s="5" t="inlineStr">
        <is>
          <t>Major</t>
        </is>
      </c>
      <c r="I101" s="5" t="inlineStr">
        <is>
          <t>No connection to Bachchan's guest appearance</t>
        </is>
      </c>
      <c r="J101" s="5" t="inlineStr">
        <is>
          <t>The film's romantic lead opposite Maanav</t>
        </is>
      </c>
      <c r="K101" s="19" t="inlineStr">
        <is>
          <t>Daughter of the owner of Hercules Milk Foods who falls in love with Maanav against her father's wish that she marry Shyamal.</t>
        </is>
      </c>
      <c r="L101" s="5" t="n"/>
      <c r="M101" s="5" t="inlineStr">
        <is>
          <t>SOURCE-032</t>
        </is>
      </c>
    </row>
    <row r="102" ht="64" customHeight="1">
      <c r="A102" s="15" t="inlineStr">
        <is>
          <t>CAST-101</t>
        </is>
      </c>
      <c r="B102" s="18" t="inlineStr">
        <is>
          <t>FILM-029</t>
        </is>
      </c>
      <c r="C102" s="5" t="inlineStr">
        <is>
          <t>Kasauti</t>
        </is>
      </c>
      <c r="D102" s="17" t="n">
        <v>1974</v>
      </c>
      <c r="E102" s="5" t="inlineStr">
        <is>
          <t>Hema Malini</t>
        </is>
      </c>
      <c r="F102" s="5" t="inlineStr">
        <is>
          <t>Sapna</t>
        </is>
      </c>
      <c r="G102" s="5" t="inlineStr">
        <is>
          <t>Co-lead</t>
        </is>
      </c>
      <c r="H102" s="5" t="inlineStr">
        <is>
          <t>Major</t>
        </is>
      </c>
      <c r="I102" s="5" t="inlineStr">
        <is>
          <t>The woman Bachchan's Amit rescues, promises to marry and searches for</t>
        </is>
      </c>
      <c r="J102" s="5" t="inlineStr">
        <is>
          <t>The film's central romance, kept apart by his family and her criminal record</t>
        </is>
      </c>
      <c r="K102" s="19" t="inlineStr">
        <is>
          <t>Slum dweller fleeing a drunken stepfather, saved by Amit from a smuggler, jailed on a false robbery charge, and rejected by Amit's father; she leaves the city, becomes a stage success in Calcutta, and is reunited with him at the end.</t>
        </is>
      </c>
      <c r="L102" s="5" t="n"/>
      <c r="M102" s="5" t="inlineStr">
        <is>
          <t>SOURCE-027</t>
        </is>
      </c>
    </row>
    <row r="103" ht="34" customHeight="1">
      <c r="A103" s="15" t="inlineStr">
        <is>
          <t>CAST-102</t>
        </is>
      </c>
      <c r="B103" s="18" t="inlineStr">
        <is>
          <t>FILM-029</t>
        </is>
      </c>
      <c r="C103" s="5" t="inlineStr">
        <is>
          <t>Kasauti</t>
        </is>
      </c>
      <c r="D103" s="17" t="n">
        <v>1974</v>
      </c>
      <c r="E103" s="5" t="inlineStr">
        <is>
          <t>Pran</t>
        </is>
      </c>
      <c r="F103" s="5" t="inlineStr">
        <is>
          <t>Pyarelal</t>
        </is>
      </c>
      <c r="G103" s="5" t="inlineStr">
        <is>
          <t>Friend</t>
        </is>
      </c>
      <c r="H103" s="5" t="inlineStr">
        <is>
          <t>Major</t>
        </is>
      </c>
      <c r="I103" s="5" t="inlineStr">
        <is>
          <t>Bachchan's Amit's friend, who searches for Sapna with him</t>
        </is>
      </c>
      <c r="J103" s="5" t="inlineStr">
        <is>
          <t>Actively works to restore the couple</t>
        </is>
      </c>
      <c r="K103" s="19" t="inlineStr">
        <is>
          <t>Friend who joins Amit in the long search for Sapna after she disappears from Bombay.</t>
        </is>
      </c>
      <c r="L103" s="5" t="n"/>
      <c r="M103" s="5" t="inlineStr">
        <is>
          <t>SOURCE-027</t>
        </is>
      </c>
    </row>
    <row r="104" ht="34" customHeight="1">
      <c r="A104" s="15" t="inlineStr">
        <is>
          <t>CAST-103</t>
        </is>
      </c>
      <c r="B104" s="18" t="inlineStr">
        <is>
          <t>FILM-029</t>
        </is>
      </c>
      <c r="C104" s="5" t="inlineStr">
        <is>
          <t>Kasauti</t>
        </is>
      </c>
      <c r="D104" s="17" t="n">
        <v>1974</v>
      </c>
      <c r="E104" s="5" t="inlineStr">
        <is>
          <t>Ramesh Deo</t>
        </is>
      </c>
      <c r="F104" s="5" t="inlineStr">
        <is>
          <t>Heera</t>
        </is>
      </c>
      <c r="G104" s="5" t="inlineStr">
        <is>
          <t>Antagonist</t>
        </is>
      </c>
      <c r="H104" s="5" t="inlineStr">
        <is>
          <t>Medium</t>
        </is>
      </c>
      <c r="I104" s="5" t="inlineStr">
        <is>
          <t>The smuggler from whom Bachchan's Amit saves Sapna</t>
        </is>
      </c>
      <c r="J104" s="5" t="inlineStr">
        <is>
          <t>The predatory threat that brings the couple together</t>
        </is>
      </c>
      <c r="K104" s="19" t="inlineStr">
        <is>
          <t>Playboy smuggler who wants Sapna for his own pleasure and from whose clutches the taxi driver Amit takes her.</t>
        </is>
      </c>
      <c r="L104" s="5" t="n"/>
      <c r="M104" s="5" t="inlineStr">
        <is>
          <t>SOURCE-027</t>
        </is>
      </c>
    </row>
    <row r="105" ht="34" customHeight="1">
      <c r="A105" s="15" t="inlineStr">
        <is>
          <t>CAST-104</t>
        </is>
      </c>
      <c r="B105" s="18" t="inlineStr">
        <is>
          <t>FILM-029</t>
        </is>
      </c>
      <c r="C105" s="5" t="inlineStr">
        <is>
          <t>Kasauti</t>
        </is>
      </c>
      <c r="D105" s="17" t="n">
        <v>1974</v>
      </c>
      <c r="E105" s="5" t="inlineStr">
        <is>
          <t>Murad</t>
        </is>
      </c>
      <c r="F105" s="5" t="inlineStr">
        <is>
          <t>Amit's father</t>
        </is>
      </c>
      <c r="G105" s="5" t="inlineStr">
        <is>
          <t>Family</t>
        </is>
      </c>
      <c r="H105" s="5" t="inlineStr">
        <is>
          <t>Medium</t>
        </is>
      </c>
      <c r="I105" s="5" t="inlineStr">
        <is>
          <t>Bachchan's Amit's father, who refuses the marriage</t>
        </is>
      </c>
      <c r="J105" s="5" t="inlineStr">
        <is>
          <t>The external opposition that separates the couple for most of the film</t>
        </is>
      </c>
      <c r="K105" s="19" t="inlineStr">
        <is>
          <t>Father who refuses to accept Sapna on the eve of the wedding, prompting her to leave rather than break up Amit's family.</t>
        </is>
      </c>
      <c r="L105" s="5" t="n"/>
      <c r="M105" s="5" t="inlineStr">
        <is>
          <t>SOURCE-027</t>
        </is>
      </c>
    </row>
    <row r="106" ht="79" customHeight="1">
      <c r="A106" s="15" t="inlineStr">
        <is>
          <t>CAST-105</t>
        </is>
      </c>
      <c r="B106" s="18" t="inlineStr">
        <is>
          <t>FILM-030</t>
        </is>
      </c>
      <c r="C106" s="5" t="inlineStr">
        <is>
          <t>Roti Kapda Aur Makaan</t>
        </is>
      </c>
      <c r="D106" s="17" t="n">
        <v>1974</v>
      </c>
      <c r="E106" s="5" t="inlineStr">
        <is>
          <t>Manoj Kumar</t>
        </is>
      </c>
      <c r="F106" s="5" t="inlineStr">
        <is>
          <t>Bharat</t>
        </is>
      </c>
      <c r="G106" s="5" t="inlineStr">
        <is>
          <t>Co-lead</t>
        </is>
      </c>
      <c r="H106" s="5" t="inlineStr">
        <is>
          <t>Major</t>
        </is>
      </c>
      <c r="I106" s="5" t="inlineStr">
        <is>
          <t>Bachchan's Vijay's elder brother and the film's protagonist</t>
        </is>
      </c>
      <c r="J106" s="5" t="inlineStr">
        <is>
          <t>Carries the film's romance with Sheetal and loses her to a richer man</t>
        </is>
      </c>
      <c r="K106" s="19" t="inlineStr">
        <is>
          <t>Graduate reduced to singing for a low wage who must support the family after his father's retirement, loses Sheetal to a wealthy businessman, burns his diploma on his father's pyre, is framed by the man who bought his services, and finds a second life with Tulsi.</t>
        </is>
      </c>
      <c r="L106" s="5" t="inlineStr">
        <is>
          <t>Filmfare Award for Best Actor nomination; won Best Director for the same film</t>
        </is>
      </c>
      <c r="M106" s="5" t="inlineStr">
        <is>
          <t>SOURCE-029</t>
        </is>
      </c>
    </row>
    <row r="107" ht="64" customHeight="1">
      <c r="A107" s="15" t="inlineStr">
        <is>
          <t>CAST-106</t>
        </is>
      </c>
      <c r="B107" s="18" t="inlineStr">
        <is>
          <t>FILM-030</t>
        </is>
      </c>
      <c r="C107" s="5" t="inlineStr">
        <is>
          <t>Roti Kapda Aur Makaan</t>
        </is>
      </c>
      <c r="D107" s="17" t="n">
        <v>1974</v>
      </c>
      <c r="E107" s="5" t="inlineStr">
        <is>
          <t>Zeenat Aman</t>
        </is>
      </c>
      <c r="F107" s="5" t="inlineStr">
        <is>
          <t>Sheetal</t>
        </is>
      </c>
      <c r="G107" s="5" t="inlineStr">
        <is>
          <t>Co-lead</t>
        </is>
      </c>
      <c r="H107" s="5" t="inlineStr">
        <is>
          <t>Major</t>
        </is>
      </c>
      <c r="I107" s="5" t="inlineStr">
        <is>
          <t>Bharat's girlfriend, outside Bachchan's Vijay's story</t>
        </is>
      </c>
      <c r="J107" s="5" t="inlineStr">
        <is>
          <t>The film's central romance and its moral question, choosing security over love</t>
        </is>
      </c>
      <c r="K107" s="19" t="inlineStr">
        <is>
          <t>Bharat's girlfriend, frustrated by his poverty, who takes work as a rich businessman's secretary and accepts his proposal; she regrets the choice and dies sacrificing herself in the final confrontation.</t>
        </is>
      </c>
      <c r="L107" s="5" t="n"/>
      <c r="M107" s="5" t="inlineStr">
        <is>
          <t>SOURCE-029</t>
        </is>
      </c>
    </row>
    <row r="108" ht="49" customHeight="1">
      <c r="A108" s="15" t="inlineStr">
        <is>
          <t>CAST-107</t>
        </is>
      </c>
      <c r="B108" s="18" t="inlineStr">
        <is>
          <t>FILM-030</t>
        </is>
      </c>
      <c r="C108" s="5" t="inlineStr">
        <is>
          <t>Roti Kapda Aur Makaan</t>
        </is>
      </c>
      <c r="D108" s="17" t="n">
        <v>1974</v>
      </c>
      <c r="E108" s="5" t="inlineStr">
        <is>
          <t>Shashi Kapoor</t>
        </is>
      </c>
      <c r="F108" s="5" t="inlineStr">
        <is>
          <t>Mohan Babu</t>
        </is>
      </c>
      <c r="G108" s="5" t="inlineStr">
        <is>
          <t>Romantic rival</t>
        </is>
      </c>
      <c r="H108" s="5" t="inlineStr">
        <is>
          <t>Major</t>
        </is>
      </c>
      <c r="I108" s="5" t="inlineStr">
        <is>
          <t>Rival to Bachchan's Vijay's brother rather than to Vijay himself</t>
        </is>
      </c>
      <c r="J108" s="5" t="inlineStr">
        <is>
          <t>The wealthy rival who takes Sheetal from Bharat, and who joins the family's side at the end</t>
        </is>
      </c>
      <c r="K108" s="19" t="inlineStr">
        <is>
          <t>Rich businessman who employs Sheetal, is drawn to her, and marries her; he stands with Bharat and his brothers against Nekiram in the climax.</t>
        </is>
      </c>
      <c r="L108" s="5" t="n"/>
      <c r="M108" s="5" t="inlineStr">
        <is>
          <t>SOURCE-029</t>
        </is>
      </c>
    </row>
    <row r="109" ht="49" customHeight="1">
      <c r="A109" s="15" t="inlineStr">
        <is>
          <t>CAST-108</t>
        </is>
      </c>
      <c r="B109" s="18" t="inlineStr">
        <is>
          <t>FILM-030</t>
        </is>
      </c>
      <c r="C109" s="5" t="inlineStr">
        <is>
          <t>Roti Kapda Aur Makaan</t>
        </is>
      </c>
      <c r="D109" s="17" t="n">
        <v>1974</v>
      </c>
      <c r="E109" s="5" t="inlineStr">
        <is>
          <t>Moushumi Chatterjee</t>
        </is>
      </c>
      <c r="F109" s="5" t="inlineStr">
        <is>
          <t>Tulsi</t>
        </is>
      </c>
      <c r="G109" s="5" t="inlineStr">
        <is>
          <t>Supporting</t>
        </is>
      </c>
      <c r="H109" s="5" t="inlineStr">
        <is>
          <t>Medium</t>
        </is>
      </c>
      <c r="I109" s="5" t="inlineStr">
        <is>
          <t>Belongs to Bharat's story, not to Bachchan's Vijay's</t>
        </is>
      </c>
      <c r="J109" s="5" t="inlineStr">
        <is>
          <t>The second romance, which replaces the lost one</t>
        </is>
      </c>
      <c r="K109" s="19" t="inlineStr">
        <is>
          <t>Woman living in poverty whom Bharat helps and finds salvation in helping; he accepts her as his wife at the end, seeing Sheetal in her.</t>
        </is>
      </c>
      <c r="L109" s="5" t="inlineStr">
        <is>
          <t>Filmfare Award for Best Supporting Actress nomination</t>
        </is>
      </c>
      <c r="M109" s="5" t="inlineStr">
        <is>
          <t>SOURCE-029</t>
        </is>
      </c>
    </row>
    <row r="110" ht="49" customHeight="1">
      <c r="A110" s="15" t="inlineStr">
        <is>
          <t>CAST-109</t>
        </is>
      </c>
      <c r="B110" s="18" t="inlineStr">
        <is>
          <t>FILM-030</t>
        </is>
      </c>
      <c r="C110" s="5" t="inlineStr">
        <is>
          <t>Roti Kapda Aur Makaan</t>
        </is>
      </c>
      <c r="D110" s="17" t="n">
        <v>1974</v>
      </c>
      <c r="E110" s="5" t="inlineStr">
        <is>
          <t>Prem Nath</t>
        </is>
      </c>
      <c r="F110" s="5" t="inlineStr">
        <is>
          <t>Sardar Harnam Singh</t>
        </is>
      </c>
      <c r="G110" s="5" t="inlineStr">
        <is>
          <t>Friend</t>
        </is>
      </c>
      <c r="H110" s="5" t="inlineStr">
        <is>
          <t>Medium</t>
        </is>
      </c>
      <c r="I110" s="5" t="inlineStr">
        <is>
          <t>Ally of Bachchan's Vijay's brother</t>
        </is>
      </c>
      <c r="J110" s="5" t="inlineStr">
        <is>
          <t>Outside the romance</t>
        </is>
      </c>
      <c r="K110" s="19" t="inlineStr">
        <is>
          <t>Sardar who comes to Bharat's rescue when he tries to save Tulsi from a gang of hoodlums, and stands with the family in the final fight.</t>
        </is>
      </c>
      <c r="L110" s="5" t="inlineStr">
        <is>
          <t>Filmfare Award for Best Supporting Actor nomination</t>
        </is>
      </c>
      <c r="M110" s="5" t="inlineStr">
        <is>
          <t>SOURCE-029</t>
        </is>
      </c>
    </row>
    <row r="111" ht="49" customHeight="1">
      <c r="A111" s="15" t="inlineStr">
        <is>
          <t>CAST-110</t>
        </is>
      </c>
      <c r="B111" s="18" t="inlineStr">
        <is>
          <t>FILM-030</t>
        </is>
      </c>
      <c r="C111" s="5" t="inlineStr">
        <is>
          <t>Roti Kapda Aur Makaan</t>
        </is>
      </c>
      <c r="D111" s="17" t="n">
        <v>1974</v>
      </c>
      <c r="E111" s="5" t="inlineStr">
        <is>
          <t>Madan Puri</t>
        </is>
      </c>
      <c r="F111" s="5" t="inlineStr">
        <is>
          <t>Nekiram</t>
        </is>
      </c>
      <c r="G111" s="5" t="inlineStr">
        <is>
          <t>Antagonist</t>
        </is>
      </c>
      <c r="H111" s="5" t="inlineStr">
        <is>
          <t>Medium</t>
        </is>
      </c>
      <c r="I111" s="5" t="inlineStr">
        <is>
          <t>The man Bachchan's Vijay joins his brother to bring down</t>
        </is>
      </c>
      <c r="J111" s="5" t="inlineStr">
        <is>
          <t>Outside the romance</t>
        </is>
      </c>
      <c r="K111" s="19" t="inlineStr">
        <is>
          <t>Corrupt businessman who persuades Bharat to run his illegal trade as a way out of poverty, then frames him when Bharat moves to inform the police.</t>
        </is>
      </c>
      <c r="L111" s="5" t="n"/>
      <c r="M111" s="5" t="inlineStr">
        <is>
          <t>SOURCE-029</t>
        </is>
      </c>
    </row>
    <row r="112" ht="64" customHeight="1">
      <c r="A112" s="15" t="inlineStr">
        <is>
          <t>CAST-111</t>
        </is>
      </c>
      <c r="B112" s="18" t="inlineStr">
        <is>
          <t>FILM-031</t>
        </is>
      </c>
      <c r="C112" s="5" t="inlineStr">
        <is>
          <t>Benaam</t>
        </is>
      </c>
      <c r="D112" s="17" t="n">
        <v>1974</v>
      </c>
      <c r="E112" s="5" t="inlineStr">
        <is>
          <t>Moushumi Chatterjee</t>
        </is>
      </c>
      <c r="F112" s="5" t="inlineStr">
        <is>
          <t>Sheela Shrivastav</t>
        </is>
      </c>
      <c r="G112" s="5" t="inlineStr">
        <is>
          <t>Family</t>
        </is>
      </c>
      <c r="H112" s="5" t="inlineStr">
        <is>
          <t>Major</t>
        </is>
      </c>
      <c r="I112" s="5" t="inlineStr">
        <is>
          <t>Bachchan's Amit's wife</t>
        </is>
      </c>
      <c r="J112" s="5" t="inlineStr">
        <is>
          <t>An established marriage under threat rather than a courtship, which is why the film carries no pairing record</t>
        </is>
      </c>
      <c r="K112" s="19" t="inlineStr">
        <is>
          <t>Wife who witnesses the murder attempt with her husband and whose son is kidnapped to force his silence; the marriage is the stake of the thriller rather than its subject.</t>
        </is>
      </c>
      <c r="L112" s="5" t="n"/>
      <c r="M112" s="5" t="inlineStr">
        <is>
          <t>SOURCE-030</t>
        </is>
      </c>
    </row>
    <row r="113" ht="34" customHeight="1">
      <c r="A113" s="15" t="inlineStr">
        <is>
          <t>CAST-112</t>
        </is>
      </c>
      <c r="B113" s="18" t="inlineStr">
        <is>
          <t>FILM-031</t>
        </is>
      </c>
      <c r="C113" s="5" t="inlineStr">
        <is>
          <t>Benaam</t>
        </is>
      </c>
      <c r="D113" s="17" t="n">
        <v>1974</v>
      </c>
      <c r="E113" s="5" t="inlineStr">
        <is>
          <t>Satyen Kappu</t>
        </is>
      </c>
      <c r="F113" s="5" t="inlineStr">
        <is>
          <t>Inspector Jadhav</t>
        </is>
      </c>
      <c r="G113" s="5" t="inlineStr">
        <is>
          <t>Authority figure</t>
        </is>
      </c>
      <c r="H113" s="5" t="inlineStr">
        <is>
          <t>Medium</t>
        </is>
      </c>
      <c r="I113" s="5" t="inlineStr">
        <is>
          <t>The policeman who helps Bachchan's Amit find his son</t>
        </is>
      </c>
      <c r="J113" s="5" t="inlineStr">
        <is>
          <t>Outside the marriage plot</t>
        </is>
      </c>
      <c r="K113" s="19" t="inlineStr">
        <is>
          <t>Police inspector who works with Amit to identify the blackmailer and recover the kidnapped child.</t>
        </is>
      </c>
      <c r="L113" s="5" t="n"/>
      <c r="M113" s="5" t="inlineStr">
        <is>
          <t>SOURCE-030</t>
        </is>
      </c>
    </row>
    <row r="114" ht="49" customHeight="1">
      <c r="A114" s="15" t="inlineStr">
        <is>
          <t>CAST-113</t>
        </is>
      </c>
      <c r="B114" s="18" t="inlineStr">
        <is>
          <t>FILM-031</t>
        </is>
      </c>
      <c r="C114" s="5" t="inlineStr">
        <is>
          <t>Benaam</t>
        </is>
      </c>
      <c r="D114" s="17" t="n">
        <v>1974</v>
      </c>
      <c r="E114" s="5" t="inlineStr">
        <is>
          <t>Prem Chopra</t>
        </is>
      </c>
      <c r="F114" s="5" t="inlineStr">
        <is>
          <t>Kishenlal</t>
        </is>
      </c>
      <c r="G114" s="5" t="inlineStr">
        <is>
          <t>Antagonist</t>
        </is>
      </c>
      <c r="H114" s="5" t="inlineStr">
        <is>
          <t>Medium</t>
        </is>
      </c>
      <c r="I114" s="5" t="inlineStr">
        <is>
          <t>Part of the conspiracy against Bachchan's Amit</t>
        </is>
      </c>
      <c r="J114" s="5" t="inlineStr">
        <is>
          <t>Outside the marriage plot</t>
        </is>
      </c>
      <c r="K114" s="19" t="inlineStr">
        <is>
          <t>Figure in the criminal group behind the attempted murder of the reporter and the campaign of threats against the one witness.</t>
        </is>
      </c>
      <c r="L114" s="5" t="n"/>
      <c r="M114" s="5" t="inlineStr">
        <is>
          <t>SOURCE-030</t>
        </is>
      </c>
    </row>
    <row r="115" ht="49" customHeight="1">
      <c r="A115" s="15" t="inlineStr">
        <is>
          <t>CAST-114</t>
        </is>
      </c>
      <c r="B115" s="18" t="inlineStr">
        <is>
          <t>FILM-031</t>
        </is>
      </c>
      <c r="C115" s="5" t="inlineStr">
        <is>
          <t>Benaam</t>
        </is>
      </c>
      <c r="D115" s="17" t="n">
        <v>1974</v>
      </c>
      <c r="E115" s="5" t="inlineStr">
        <is>
          <t>Kader Khan</t>
        </is>
      </c>
      <c r="F115" s="5" t="inlineStr">
        <is>
          <t>Voice on the phone</t>
        </is>
      </c>
      <c r="G115" s="5" t="inlineStr">
        <is>
          <t>Antagonist</t>
        </is>
      </c>
      <c r="H115" s="5" t="inlineStr">
        <is>
          <t>Minor</t>
        </is>
      </c>
      <c r="I115" s="5" t="inlineStr">
        <is>
          <t>The unseen blackmailer dictating to Bachchan's Amit</t>
        </is>
      </c>
      <c r="J115" s="5" t="inlineStr">
        <is>
          <t>Outside the marriage plot</t>
        </is>
      </c>
      <c r="K115" s="19" t="inlineStr">
        <is>
          <t>Anonymous voice that blackmails Amit into obedience after the kidnapping — a voice-only credit, and one of Kader Khan's earliest appearances in a Bachchan film.</t>
        </is>
      </c>
      <c r="L115" s="5" t="n"/>
      <c r="M115" s="5" t="inlineStr">
        <is>
          <t>SOURCE-030</t>
        </is>
      </c>
    </row>
    <row r="116" ht="64" customHeight="1">
      <c r="A116" s="15" t="inlineStr">
        <is>
          <t>CAST-115</t>
        </is>
      </c>
      <c r="B116" s="18" t="inlineStr">
        <is>
          <t>FILM-032</t>
        </is>
      </c>
      <c r="C116" s="5" t="inlineStr">
        <is>
          <t>Kunwara Baap</t>
        </is>
      </c>
      <c r="D116" s="17" t="n">
        <v>1974</v>
      </c>
      <c r="E116" s="5" t="inlineStr">
        <is>
          <t>Mehmood</t>
        </is>
      </c>
      <c r="F116" s="5" t="inlineStr">
        <is>
          <t>Mahesh</t>
        </is>
      </c>
      <c r="G116" s="5" t="inlineStr">
        <is>
          <t>Co-lead</t>
        </is>
      </c>
      <c r="H116" s="5" t="inlineStr">
        <is>
          <t>Major</t>
        </is>
      </c>
      <c r="I116" s="5" t="inlineStr">
        <is>
          <t>The film's protagonist; Bachchan's Anthony is one of several special appearances</t>
        </is>
      </c>
      <c r="J116" s="5" t="inlineStr">
        <is>
          <t>No romance; the film's bond is between the rickshaw puller and the abandoned child</t>
        </is>
      </c>
      <c r="K116" s="19" t="inlineStr">
        <is>
          <t>Rickshaw puller who rescues an abandoned newborn, blames himself when the boy develops polio, raises him as his own, and gives him up sorrowfully to the wealthy parents who can pay for his operation.</t>
        </is>
      </c>
      <c r="L116" s="5" t="n"/>
      <c r="M116" s="5" t="inlineStr">
        <is>
          <t>SOURCE-033</t>
        </is>
      </c>
    </row>
    <row r="117" ht="49" customHeight="1">
      <c r="A117" s="15" t="inlineStr">
        <is>
          <t>CAST-116</t>
        </is>
      </c>
      <c r="B117" s="18" t="inlineStr">
        <is>
          <t>FILM-032</t>
        </is>
      </c>
      <c r="C117" s="5" t="inlineStr">
        <is>
          <t>Kunwara Baap</t>
        </is>
      </c>
      <c r="D117" s="17" t="n">
        <v>1974</v>
      </c>
      <c r="E117" s="5" t="inlineStr">
        <is>
          <t>Macky Ali</t>
        </is>
      </c>
      <c r="F117" s="5" t="inlineStr">
        <is>
          <t>Hindustan</t>
        </is>
      </c>
      <c r="G117" s="5" t="inlineStr">
        <is>
          <t>Family</t>
        </is>
      </c>
      <c r="H117" s="5" t="inlineStr">
        <is>
          <t>Major</t>
        </is>
      </c>
      <c r="I117" s="5" t="inlineStr">
        <is>
          <t>The child at the film's centre; no connection to Bachchan's special appearance</t>
        </is>
      </c>
      <c r="J117" s="5" t="inlineStr">
        <is>
          <t>No romance</t>
        </is>
      </c>
      <c r="K117" s="19" t="inlineStr">
        <is>
          <t>Boy abandoned outside a temple and raised by the rickshaw puller, disabled by polio and finally operated on, whose return coincides with his foster father's death.</t>
        </is>
      </c>
      <c r="L117" s="5" t="n"/>
      <c r="M117" s="5" t="inlineStr">
        <is>
          <t>SOURCE-033</t>
        </is>
      </c>
    </row>
    <row r="118" ht="49" customHeight="1">
      <c r="A118" s="15" t="inlineStr">
        <is>
          <t>CAST-117</t>
        </is>
      </c>
      <c r="B118" s="18" t="inlineStr">
        <is>
          <t>FILM-032</t>
        </is>
      </c>
      <c r="C118" s="5" t="inlineStr">
        <is>
          <t>Kunwara Baap</t>
        </is>
      </c>
      <c r="D118" s="17" t="n">
        <v>1974</v>
      </c>
      <c r="E118" s="5" t="inlineStr">
        <is>
          <t>Bharathi</t>
        </is>
      </c>
      <c r="F118" s="5" t="inlineStr">
        <is>
          <t>Radha</t>
        </is>
      </c>
      <c r="G118" s="5" t="inlineStr">
        <is>
          <t>Family</t>
        </is>
      </c>
      <c r="H118" s="5" t="inlineStr">
        <is>
          <t>Medium</t>
        </is>
      </c>
      <c r="I118" s="5" t="inlineStr">
        <is>
          <t>No connection to Bachchan's special appearance</t>
        </is>
      </c>
      <c r="J118" s="5" t="inlineStr">
        <is>
          <t>Her reconciliation with her husband is the film's only relationship thread</t>
        </is>
      </c>
      <c r="K118" s="19" t="inlineStr">
        <is>
          <t>Deserted wife who abandons her newborn outside a temple, reconciles with her husband, and turns to the police to find the son she gave up.</t>
        </is>
      </c>
      <c r="L118" s="5" t="n"/>
      <c r="M118" s="5" t="inlineStr">
        <is>
          <t>SOURCE-033</t>
        </is>
      </c>
    </row>
    <row r="119" ht="49" customHeight="1">
      <c r="A119" s="15" t="inlineStr">
        <is>
          <t>CAST-118</t>
        </is>
      </c>
      <c r="B119" s="18" t="inlineStr">
        <is>
          <t>FILM-033</t>
        </is>
      </c>
      <c r="C119" s="5" t="inlineStr">
        <is>
          <t>Majboor</t>
        </is>
      </c>
      <c r="D119" s="17" t="n">
        <v>1974</v>
      </c>
      <c r="E119" s="5" t="inlineStr">
        <is>
          <t>Parveen Babi</t>
        </is>
      </c>
      <c r="F119" s="5" t="inlineStr">
        <is>
          <t>Neela Rajvansh</t>
        </is>
      </c>
      <c r="G119" s="5" t="inlineStr">
        <is>
          <t>Co-lead</t>
        </is>
      </c>
      <c r="H119" s="5" t="inlineStr">
        <is>
          <t>Major</t>
        </is>
      </c>
      <c r="I119" s="5" t="inlineStr">
        <is>
          <t>Bachchan's Ravi's fiancee, the only daughter of a wealthy man</t>
        </is>
      </c>
      <c r="J119" s="5" t="inlineStr">
        <is>
          <t>The film's romance, secondary to the thriller plot and suspended by his illness</t>
        </is>
      </c>
      <c r="K119" s="19" t="inlineStr">
        <is>
          <t>Wealthy man's daughter engaged to the travel agent Ravi, whose planned marriage is overtaken by his brain tumour and his entanglement in a murder investigation.</t>
        </is>
      </c>
      <c r="L119" s="5" t="n"/>
      <c r="M119" s="5" t="inlineStr">
        <is>
          <t>SOURCE-031</t>
        </is>
      </c>
    </row>
    <row r="120" ht="34" customHeight="1">
      <c r="A120" s="15" t="inlineStr">
        <is>
          <t>CAST-119</t>
        </is>
      </c>
      <c r="B120" s="18" t="inlineStr">
        <is>
          <t>FILM-033</t>
        </is>
      </c>
      <c r="C120" s="5" t="inlineStr">
        <is>
          <t>Majboor</t>
        </is>
      </c>
      <c r="D120" s="17" t="n">
        <v>1974</v>
      </c>
      <c r="E120" s="5" t="inlineStr">
        <is>
          <t>Pran</t>
        </is>
      </c>
      <c r="F120" s="5" t="inlineStr">
        <is>
          <t>Michael D'Souza</t>
        </is>
      </c>
      <c r="G120" s="5" t="inlineStr">
        <is>
          <t>Friend</t>
        </is>
      </c>
      <c r="H120" s="5" t="inlineStr">
        <is>
          <t>Major</t>
        </is>
      </c>
      <c r="I120" s="5" t="inlineStr">
        <is>
          <t>Ally who stands by Bachchan's Ravi through the murder case</t>
        </is>
      </c>
      <c r="J120" s="5" t="inlineStr">
        <is>
          <t>Outside the romance</t>
        </is>
      </c>
      <c r="K120" s="19" t="inlineStr">
        <is>
          <t>Figure from outside respectable society who becomes Ravi's most effective ally once the law has him cornered.</t>
        </is>
      </c>
      <c r="L120" s="5" t="inlineStr">
        <is>
          <t>Filmfare Award for Best Supporting Actor nomination</t>
        </is>
      </c>
      <c r="M120" s="5" t="inlineStr">
        <is>
          <t>SOURCE-031</t>
        </is>
      </c>
    </row>
    <row r="121" ht="49" customHeight="1">
      <c r="A121" s="15" t="inlineStr">
        <is>
          <t>CAST-120</t>
        </is>
      </c>
      <c r="B121" s="18" t="inlineStr">
        <is>
          <t>FILM-033</t>
        </is>
      </c>
      <c r="C121" s="5" t="inlineStr">
        <is>
          <t>Majboor</t>
        </is>
      </c>
      <c r="D121" s="17" t="n">
        <v>1974</v>
      </c>
      <c r="E121" s="5" t="inlineStr">
        <is>
          <t>Satyen Kappu</t>
        </is>
      </c>
      <c r="F121" s="5" t="inlineStr">
        <is>
          <t>Narendra Sinha</t>
        </is>
      </c>
      <c r="G121" s="5" t="inlineStr">
        <is>
          <t>Antagonist</t>
        </is>
      </c>
      <c r="H121" s="5" t="inlineStr">
        <is>
          <t>Major</t>
        </is>
      </c>
      <c r="I121" s="5" t="inlineStr">
        <is>
          <t>The real murderer, whose crime Bachchan's Ravi is suspected of</t>
        </is>
      </c>
      <c r="J121" s="5" t="inlineStr">
        <is>
          <t>Outside the romance</t>
        </is>
      </c>
      <c r="K121" s="19" t="inlineStr">
        <is>
          <t>Adopted younger brother of the murdered Surendra Sinha, who agrees to pay the ransom for a kidnapping that never happened and is the actual killer.</t>
        </is>
      </c>
      <c r="L121" s="5" t="n"/>
      <c r="M121" s="5" t="inlineStr">
        <is>
          <t>SOURCE-031</t>
        </is>
      </c>
    </row>
    <row r="122" ht="49" customHeight="1">
      <c r="A122" s="15" t="inlineStr">
        <is>
          <t>CAST-121</t>
        </is>
      </c>
      <c r="B122" s="18" t="inlineStr">
        <is>
          <t>FILM-033</t>
        </is>
      </c>
      <c r="C122" s="5" t="inlineStr">
        <is>
          <t>Majboor</t>
        </is>
      </c>
      <c r="D122" s="17" t="n">
        <v>1974</v>
      </c>
      <c r="E122" s="5" t="inlineStr">
        <is>
          <t>Farida Jalal</t>
        </is>
      </c>
      <c r="F122" s="5" t="inlineStr">
        <is>
          <t>Renu Khanna</t>
        </is>
      </c>
      <c r="G122" s="5" t="inlineStr">
        <is>
          <t>Family</t>
        </is>
      </c>
      <c r="H122" s="5" t="inlineStr">
        <is>
          <t>Medium</t>
        </is>
      </c>
      <c r="I122" s="5" t="inlineStr">
        <is>
          <t>Bachchan's Ravi's wheelchair-using sister, one of the dependants he is trying to provide for</t>
        </is>
      </c>
      <c r="J122" s="5" t="inlineStr">
        <is>
          <t>Outside the romance; she is part of the family obligation that overrides it</t>
        </is>
      </c>
      <c r="K122" s="19" t="inlineStr">
        <is>
          <t>Ravi's disabled sister, whose care, along with their widowed mother and younger brother, is the responsibility that shapes every decision he makes after the diagnosis.</t>
        </is>
      </c>
      <c r="L122" s="5" t="inlineStr">
        <is>
          <t>Filmfare Award for Best Supporting Actress nomination</t>
        </is>
      </c>
      <c r="M122" s="5" t="inlineStr">
        <is>
          <t>SOURCE-031</t>
        </is>
      </c>
    </row>
    <row r="123" ht="49" customHeight="1">
      <c r="A123" s="15" t="inlineStr">
        <is>
          <t>CAST-122</t>
        </is>
      </c>
      <c r="B123" s="18" t="inlineStr">
        <is>
          <t>FILM-033</t>
        </is>
      </c>
      <c r="C123" s="5" t="inlineStr">
        <is>
          <t>Majboor</t>
        </is>
      </c>
      <c r="D123" s="17" t="n">
        <v>1974</v>
      </c>
      <c r="E123" s="5" t="inlineStr">
        <is>
          <t>Iftekhar</t>
        </is>
      </c>
      <c r="F123" s="5" t="inlineStr">
        <is>
          <t>CID Inspector Khurana</t>
        </is>
      </c>
      <c r="G123" s="5" t="inlineStr">
        <is>
          <t>Authority figure</t>
        </is>
      </c>
      <c r="H123" s="5" t="inlineStr">
        <is>
          <t>Medium</t>
        </is>
      </c>
      <c r="I123" s="5" t="inlineStr">
        <is>
          <t>The investigator whose interest in Bachchan's Ravi drives his panic</t>
        </is>
      </c>
      <c r="J123" s="5" t="inlineStr">
        <is>
          <t>Outside the romance</t>
        </is>
      </c>
      <c r="K123" s="19" t="inlineStr">
        <is>
          <t>CID inspector who finds Surendra Sinha's body six months after the supposed kidnapping and takes a keen interest in the last man known to have met him.</t>
        </is>
      </c>
      <c r="L123" s="5" t="n"/>
      <c r="M123" s="5" t="inlineStr">
        <is>
          <t>SOURCE-031</t>
        </is>
      </c>
    </row>
    <row r="124" ht="64" customHeight="1">
      <c r="A124" s="15" t="inlineStr">
        <is>
          <t>CAST-123</t>
        </is>
      </c>
      <c r="B124" s="18" t="inlineStr">
        <is>
          <t>FILM-034</t>
        </is>
      </c>
      <c r="C124" s="5" t="inlineStr">
        <is>
          <t>Deewaar</t>
        </is>
      </c>
      <c r="D124" s="17" t="n">
        <v>1975</v>
      </c>
      <c r="E124" s="5" t="inlineStr">
        <is>
          <t>Shashi Kapoor</t>
        </is>
      </c>
      <c r="F124" s="5" t="inlineStr">
        <is>
          <t>Ravi Verma</t>
        </is>
      </c>
      <c r="G124" s="5" t="inlineStr">
        <is>
          <t>Family</t>
        </is>
      </c>
      <c r="H124" s="5" t="inlineStr">
        <is>
          <t>Major</t>
        </is>
      </c>
      <c r="I124" s="5" t="inlineStr">
        <is>
          <t>Bachchan's Vijay's younger brother, the policeman who finally shoots him</t>
        </is>
      </c>
      <c r="J124" s="5" t="inlineStr">
        <is>
          <t>His courtship of Veera is the film's conventional romance, set against Vijay's unsentimental attachment to Anita</t>
        </is>
      </c>
      <c r="K124" s="19" t="inlineStr">
        <is>
          <t>Younger brother educated at Vijay's expense, unwavering in his commitment to the law, who joins the police, romances the DCP's daughter, and is assigned the case against his own brother.</t>
        </is>
      </c>
      <c r="L124" s="5" t="inlineStr">
        <is>
          <t>Filmfare Award for Best Supporting Actor</t>
        </is>
      </c>
      <c r="M124" s="5" t="inlineStr">
        <is>
          <t>SOURCE-035</t>
        </is>
      </c>
    </row>
    <row r="125" ht="64" customHeight="1">
      <c r="A125" s="15" t="inlineStr">
        <is>
          <t>CAST-124</t>
        </is>
      </c>
      <c r="B125" s="18" t="inlineStr">
        <is>
          <t>FILM-034</t>
        </is>
      </c>
      <c r="C125" s="5" t="inlineStr">
        <is>
          <t>Deewaar</t>
        </is>
      </c>
      <c r="D125" s="17" t="n">
        <v>1975</v>
      </c>
      <c r="E125" s="5" t="inlineStr">
        <is>
          <t>Nirupa Roy</t>
        </is>
      </c>
      <c r="F125" s="5" t="inlineStr">
        <is>
          <t>Sumitra Verma</t>
        </is>
      </c>
      <c r="G125" s="5" t="inlineStr">
        <is>
          <t>Family</t>
        </is>
      </c>
      <c r="H125" s="5" t="inlineStr">
        <is>
          <t>Major</t>
        </is>
      </c>
      <c r="I125" s="5" t="inlineStr">
        <is>
          <t>Bachchan's Vijay's mother, who chooses the younger son's morality over the elder's provision</t>
        </is>
      </c>
      <c r="J125" s="5" t="inlineStr">
        <is>
          <t>Outside the romance; the mother, not the lover, is the emotional centre of Vijay's life</t>
        </is>
      </c>
      <c r="K125" s="19" t="inlineStr">
        <is>
          <t>Widowed in effect by her husband's flight, she raises both sons by manual labour on a Bombay pavement, refuses to live on Vijay's criminal money, goes to live with Ravi, and holds Vijay as he dies in the temple.</t>
        </is>
      </c>
      <c r="L125" s="5" t="inlineStr">
        <is>
          <t>Filmfare Award for Best Supporting Actress nomination</t>
        </is>
      </c>
      <c r="M125" s="5" t="inlineStr">
        <is>
          <t>SOURCE-035</t>
        </is>
      </c>
    </row>
    <row r="126" ht="49" customHeight="1">
      <c r="A126" s="15" t="inlineStr">
        <is>
          <t>CAST-125</t>
        </is>
      </c>
      <c r="B126" s="18" t="inlineStr">
        <is>
          <t>FILM-034</t>
        </is>
      </c>
      <c r="C126" s="5" t="inlineStr">
        <is>
          <t>Deewaar</t>
        </is>
      </c>
      <c r="D126" s="17" t="n">
        <v>1975</v>
      </c>
      <c r="E126" s="5" t="inlineStr">
        <is>
          <t>Parveen Babi</t>
        </is>
      </c>
      <c r="F126" s="5" t="inlineStr">
        <is>
          <t>Anita</t>
        </is>
      </c>
      <c r="G126" s="5" t="inlineStr">
        <is>
          <t>Co-lead</t>
        </is>
      </c>
      <c r="H126" s="5" t="inlineStr">
        <is>
          <t>Major</t>
        </is>
      </c>
      <c r="I126" s="5" t="inlineStr">
        <is>
          <t>The woman Bachchan's Vijay takes up with, on terms that exclude marriage until it is too late</t>
        </is>
      </c>
      <c r="J126" s="5" t="inlineStr">
        <is>
          <t>The film's romance, kept deliberately marginal to the family drama</t>
        </is>
      </c>
      <c r="K126" s="19" t="inlineStr">
        <is>
          <t>Bar hostess who attaches herself to Vijay without demanding respectability, carries his child, and is killed by his enemies before the marriage he finally offers.</t>
        </is>
      </c>
      <c r="L126" s="5" t="n"/>
      <c r="M126" s="5" t="inlineStr">
        <is>
          <t>SOURCE-035</t>
        </is>
      </c>
    </row>
    <row r="127" ht="49" customHeight="1">
      <c r="A127" s="15" t="inlineStr">
        <is>
          <t>CAST-126</t>
        </is>
      </c>
      <c r="B127" s="18" t="inlineStr">
        <is>
          <t>FILM-034</t>
        </is>
      </c>
      <c r="C127" s="5" t="inlineStr">
        <is>
          <t>Deewaar</t>
        </is>
      </c>
      <c r="D127" s="17" t="n">
        <v>1975</v>
      </c>
      <c r="E127" s="5" t="inlineStr">
        <is>
          <t>Neetu Singh</t>
        </is>
      </c>
      <c r="F127" s="5" t="inlineStr">
        <is>
          <t>Veera Narang</t>
        </is>
      </c>
      <c r="G127" s="5" t="inlineStr">
        <is>
          <t>Supporting</t>
        </is>
      </c>
      <c r="H127" s="5" t="inlineStr">
        <is>
          <t>Medium</t>
        </is>
      </c>
      <c r="I127" s="5" t="inlineStr">
        <is>
          <t>Belongs to the younger brother's story, not to Bachchan's Vijay's</t>
        </is>
      </c>
      <c r="J127" s="5" t="inlineStr">
        <is>
          <t>The respectable romance that contrasts with Vijay and Anita's arrangement</t>
        </is>
      </c>
      <c r="K127" s="19" t="inlineStr">
        <is>
          <t>Daughter of DCP Narang, courted by Ravi, whose father sends him for police training and starts his career.</t>
        </is>
      </c>
      <c r="L127" s="5" t="n"/>
      <c r="M127" s="5" t="inlineStr">
        <is>
          <t>SOURCE-035</t>
        </is>
      </c>
    </row>
    <row r="128" ht="64" customHeight="1">
      <c r="A128" s="15" t="inlineStr">
        <is>
          <t>CAST-127</t>
        </is>
      </c>
      <c r="B128" s="18" t="inlineStr">
        <is>
          <t>FILM-034</t>
        </is>
      </c>
      <c r="C128" s="5" t="inlineStr">
        <is>
          <t>Deewaar</t>
        </is>
      </c>
      <c r="D128" s="17" t="n">
        <v>1975</v>
      </c>
      <c r="E128" s="5" t="inlineStr">
        <is>
          <t>Satyen Kappu</t>
        </is>
      </c>
      <c r="F128" s="5" t="inlineStr">
        <is>
          <t>Anand Verma</t>
        </is>
      </c>
      <c r="G128" s="5" t="inlineStr">
        <is>
          <t>Family</t>
        </is>
      </c>
      <c r="H128" s="5" t="inlineStr">
        <is>
          <t>Medium</t>
        </is>
      </c>
      <c r="I128" s="5" t="inlineStr">
        <is>
          <t>Bachchan's Vijay's father, whose disgrace is tattooed on Vijay's arm</t>
        </is>
      </c>
      <c r="J128" s="5" t="inlineStr">
        <is>
          <t>Outside the romance</t>
        </is>
      </c>
      <c r="K128" s="19" t="inlineStr">
        <is>
          <t>Trade union leader blackmailed into signing away the labourers' rights to save his family, beaten by the men he led, and driven to abandon his family and live out his life on trains.</t>
        </is>
      </c>
      <c r="L128" s="5" t="n"/>
      <c r="M128" s="5" t="inlineStr">
        <is>
          <t>SOURCE-035</t>
        </is>
      </c>
    </row>
    <row r="129" ht="49" customHeight="1">
      <c r="A129" s="15" t="inlineStr">
        <is>
          <t>CAST-128</t>
        </is>
      </c>
      <c r="B129" s="18" t="inlineStr">
        <is>
          <t>FILM-034</t>
        </is>
      </c>
      <c r="C129" s="5" t="inlineStr">
        <is>
          <t>Deewaar</t>
        </is>
      </c>
      <c r="D129" s="17" t="n">
        <v>1975</v>
      </c>
      <c r="E129" s="5" t="inlineStr">
        <is>
          <t>Iftekhar</t>
        </is>
      </c>
      <c r="F129" s="5" t="inlineStr">
        <is>
          <t>Mulk Raj Daavar</t>
        </is>
      </c>
      <c r="G129" s="5" t="inlineStr">
        <is>
          <t>Mentor</t>
        </is>
      </c>
      <c r="H129" s="5" t="inlineStr">
        <is>
          <t>Medium</t>
        </is>
      </c>
      <c r="I129" s="5" t="inlineStr">
        <is>
          <t>The smuggler who recruits Bachchan's Vijay and makes him a power in the city</t>
        </is>
      </c>
      <c r="J129" s="5" t="inlineStr">
        <is>
          <t>Outside the romance</t>
        </is>
      </c>
      <c r="K129" s="19" t="inlineStr">
        <is>
          <t>Smuggling boss who sees what the dockworker is worth after he takes on Samant's men, and brings him into the trade that makes his fortune.</t>
        </is>
      </c>
      <c r="L129" s="5" t="n"/>
      <c r="M129" s="5" t="inlineStr">
        <is>
          <t>SOURCE-035</t>
        </is>
      </c>
    </row>
    <row r="130" ht="49" customHeight="1">
      <c r="A130" s="15" t="inlineStr">
        <is>
          <t>CAST-129</t>
        </is>
      </c>
      <c r="B130" s="18" t="inlineStr">
        <is>
          <t>FILM-034</t>
        </is>
      </c>
      <c r="C130" s="5" t="inlineStr">
        <is>
          <t>Deewaar</t>
        </is>
      </c>
      <c r="D130" s="17" t="n">
        <v>1975</v>
      </c>
      <c r="E130" s="5" t="inlineStr">
        <is>
          <t>Madan Puri</t>
        </is>
      </c>
      <c r="F130" s="5" t="inlineStr">
        <is>
          <t>Samant</t>
        </is>
      </c>
      <c r="G130" s="5" t="inlineStr">
        <is>
          <t>Antagonist</t>
        </is>
      </c>
      <c r="H130" s="5" t="inlineStr">
        <is>
          <t>Medium</t>
        </is>
      </c>
      <c r="I130" s="5" t="inlineStr">
        <is>
          <t>The shipyard boss whose extortion Bachchan's Vijay refuses to pay</t>
        </is>
      </c>
      <c r="J130" s="5" t="inlineStr">
        <is>
          <t>Outside the romance</t>
        </is>
      </c>
      <c r="K130" s="19" t="inlineStr">
        <is>
          <t>Shipyard owner and crime boss whose weekly protection money Vijay refuses and whose henchmen he thrashes, the act that begins his criminal career.</t>
        </is>
      </c>
      <c r="L130" s="5" t="n"/>
      <c r="M130" s="5" t="inlineStr">
        <is>
          <t>SOURCE-035</t>
        </is>
      </c>
    </row>
    <row r="131" ht="49" customHeight="1">
      <c r="A131" s="15" t="inlineStr">
        <is>
          <t>CAST-130</t>
        </is>
      </c>
      <c r="B131" s="18" t="inlineStr">
        <is>
          <t>FILM-035</t>
        </is>
      </c>
      <c r="C131" s="5" t="inlineStr">
        <is>
          <t>Zameer</t>
        </is>
      </c>
      <c r="D131" s="17" t="n">
        <v>1975</v>
      </c>
      <c r="E131" s="5" t="inlineStr">
        <is>
          <t>Saira Banu</t>
        </is>
      </c>
      <c r="F131" s="5" t="inlineStr">
        <is>
          <t>Sunita Singh</t>
        </is>
      </c>
      <c r="G131" s="5" t="inlineStr">
        <is>
          <t>Co-lead</t>
        </is>
      </c>
      <c r="H131" s="5" t="inlineStr">
        <is>
          <t>Major</t>
        </is>
      </c>
      <c r="I131" s="5" t="inlineStr">
        <is>
          <t>Believed to be the sister of the man Bachchan plays, and in love with him</t>
        </is>
      </c>
      <c r="J131" s="5" t="inlineStr">
        <is>
          <t>The film's romance and its scandal: the couple are thought to be siblings</t>
        </is>
      </c>
      <c r="K131" s="19" t="inlineStr">
        <is>
          <t>Daughter of the house who falls in love with the young man passed off as her long-lost brother. The article's cast list calls her Smita Singh while its plot calls her Sunita.</t>
        </is>
      </c>
      <c r="L131" s="5" t="n"/>
      <c r="M131" s="5" t="inlineStr">
        <is>
          <t>SOURCE-036</t>
        </is>
      </c>
    </row>
    <row r="132" ht="64" customHeight="1">
      <c r="A132" s="15" t="inlineStr">
        <is>
          <t>CAST-131</t>
        </is>
      </c>
      <c r="B132" s="18" t="inlineStr">
        <is>
          <t>FILM-035</t>
        </is>
      </c>
      <c r="C132" s="5" t="inlineStr">
        <is>
          <t>Zameer</t>
        </is>
      </c>
      <c r="D132" s="17" t="n">
        <v>1975</v>
      </c>
      <c r="E132" s="5" t="inlineStr">
        <is>
          <t>Shammi Kapoor</t>
        </is>
      </c>
      <c r="F132" s="5" t="inlineStr">
        <is>
          <t>Thakur Maharaj Singh</t>
        </is>
      </c>
      <c r="G132" s="5" t="inlineStr">
        <is>
          <t>Family</t>
        </is>
      </c>
      <c r="H132" s="5" t="inlineStr">
        <is>
          <t>Major</t>
        </is>
      </c>
      <c r="I132" s="5" t="inlineStr">
        <is>
          <t>Believes Bachchan's Badal to be his kidnapped son, then keeps his confession secret</t>
        </is>
      </c>
      <c r="J132" s="5" t="inlineStr">
        <is>
          <t>Holds the secret that makes the romance appear incestuous, and lets it stand</t>
        </is>
      </c>
      <c r="K132" s="19" t="inlineStr">
        <is>
          <t>Horse breeder who killed a dacoit's son defending his farmhouse and lost his own child to the reprisal. Told the truth by Badal, he conceals it from his ailing wife rather than lose the son a second time.</t>
        </is>
      </c>
      <c r="L132" s="5" t="n"/>
      <c r="M132" s="5" t="inlineStr">
        <is>
          <t>SOURCE-036</t>
        </is>
      </c>
    </row>
    <row r="133" ht="49" customHeight="1">
      <c r="A133" s="15" t="inlineStr">
        <is>
          <t>CAST-132</t>
        </is>
      </c>
      <c r="B133" s="18" t="inlineStr">
        <is>
          <t>FILM-035</t>
        </is>
      </c>
      <c r="C133" s="5" t="inlineStr">
        <is>
          <t>Zameer</t>
        </is>
      </c>
      <c r="D133" s="17" t="n">
        <v>1975</v>
      </c>
      <c r="E133" s="5" t="inlineStr">
        <is>
          <t>Vinod Khanna</t>
        </is>
      </c>
      <c r="F133" s="5" t="inlineStr">
        <is>
          <t>Suraj (Chimpoo) Singh</t>
        </is>
      </c>
      <c r="G133" s="5" t="inlineStr">
        <is>
          <t>Supporting</t>
        </is>
      </c>
      <c r="H133" s="5" t="inlineStr">
        <is>
          <t>Major</t>
        </is>
      </c>
      <c r="I133" s="5" t="inlineStr">
        <is>
          <t>The real son whose place Bachchan's Badal has taken</t>
        </is>
      </c>
      <c r="J133" s="5" t="inlineStr">
        <is>
          <t>His existence is the threat hanging over the impostor's romance</t>
        </is>
      </c>
      <c r="K133" s="19" t="inlineStr">
        <is>
          <t>The abducted son, raised as the dacoit Maan Singh's adoptive child, whose return would expose the impersonation. A special appearance.</t>
        </is>
      </c>
      <c r="L133" s="5" t="n"/>
      <c r="M133" s="5" t="inlineStr">
        <is>
          <t>SOURCE-036</t>
        </is>
      </c>
    </row>
    <row r="134" ht="49" customHeight="1">
      <c r="A134" s="15" t="inlineStr">
        <is>
          <t>CAST-133</t>
        </is>
      </c>
      <c r="B134" s="18" t="inlineStr">
        <is>
          <t>FILM-035</t>
        </is>
      </c>
      <c r="C134" s="5" t="inlineStr">
        <is>
          <t>Zameer</t>
        </is>
      </c>
      <c r="D134" s="17" t="n">
        <v>1975</v>
      </c>
      <c r="E134" s="5" t="inlineStr">
        <is>
          <t>Madan Puri</t>
        </is>
      </c>
      <c r="F134" s="5" t="inlineStr">
        <is>
          <t>Daaku Maan Singh</t>
        </is>
      </c>
      <c r="G134" s="5" t="inlineStr">
        <is>
          <t>Antagonist</t>
        </is>
      </c>
      <c r="H134" s="5" t="inlineStr">
        <is>
          <t>Major</t>
        </is>
      </c>
      <c r="I134" s="5" t="inlineStr">
        <is>
          <t>The dacoit whose vendetta created the situation Bachchan's Badal exploits</t>
        </is>
      </c>
      <c r="J134" s="5" t="inlineStr">
        <is>
          <t>Outside the romance</t>
        </is>
      </c>
      <c r="K134" s="19" t="inlineStr">
        <is>
          <t>Dacoit leader who loses a son in the raid on the Singh farmhouse, swears revenge, and abducts the Thakur's child to raise as his own.</t>
        </is>
      </c>
      <c r="L134" s="5" t="n"/>
      <c r="M134" s="5" t="inlineStr">
        <is>
          <t>SOURCE-036</t>
        </is>
      </c>
    </row>
    <row r="135" ht="49" customHeight="1">
      <c r="A135" s="15" t="inlineStr">
        <is>
          <t>CAST-134</t>
        </is>
      </c>
      <c r="B135" s="18" t="inlineStr">
        <is>
          <t>FILM-035</t>
        </is>
      </c>
      <c r="C135" s="5" t="inlineStr">
        <is>
          <t>Zameer</t>
        </is>
      </c>
      <c r="D135" s="17" t="n">
        <v>1975</v>
      </c>
      <c r="E135" s="5" t="inlineStr">
        <is>
          <t>Indrani Mukherjee</t>
        </is>
      </c>
      <c r="F135" s="5" t="inlineStr">
        <is>
          <t>Rukmini Singh</t>
        </is>
      </c>
      <c r="G135" s="5" t="inlineStr">
        <is>
          <t>Family</t>
        </is>
      </c>
      <c r="H135" s="5" t="inlineStr">
        <is>
          <t>Medium</t>
        </is>
      </c>
      <c r="I135" s="5" t="inlineStr">
        <is>
          <t>The mother whose belief in Bachchan's Badal must not be disturbed</t>
        </is>
      </c>
      <c r="J135" s="5" t="inlineStr">
        <is>
          <t>The reason the truth is suppressed, and the person most endangered by the romance</t>
        </is>
      </c>
      <c r="K135" s="19" t="inlineStr">
        <is>
          <t>Ailing mother overjoyed at the return of her son, from whom the impersonation is concealed and whom the sight of the supposed siblings in love threatens to destroy.</t>
        </is>
      </c>
      <c r="L135" s="5" t="n"/>
      <c r="M135" s="5" t="inlineStr">
        <is>
          <t>SOURCE-036</t>
        </is>
      </c>
    </row>
    <row r="136" ht="64" customHeight="1">
      <c r="A136" s="15" t="inlineStr">
        <is>
          <t>CAST-135</t>
        </is>
      </c>
      <c r="B136" s="18" t="inlineStr">
        <is>
          <t>FILM-036</t>
        </is>
      </c>
      <c r="C136" s="5" t="inlineStr">
        <is>
          <t>Chupke Chupke</t>
        </is>
      </c>
      <c r="D136" s="17" t="n">
        <v>1975</v>
      </c>
      <c r="E136" s="5" t="inlineStr">
        <is>
          <t>Dharmendra</t>
        </is>
      </c>
      <c r="F136" s="5" t="inlineStr">
        <is>
          <t>Prof. Parimal Tripathi</t>
        </is>
      </c>
      <c r="G136" s="5" t="inlineStr">
        <is>
          <t>Co-lead</t>
        </is>
      </c>
      <c r="H136" s="5" t="inlineStr">
        <is>
          <t>Major</t>
        </is>
      </c>
      <c r="I136" s="5" t="inlineStr">
        <is>
          <t>Bachchan's Sukumar's best friend, who recruits him into the deception</t>
        </is>
      </c>
      <c r="J136" s="5" t="inlineStr">
        <is>
          <t>His own courtship and marriage frame the film; he engineers the prank that produces Sukumar's romance</t>
        </is>
      </c>
      <c r="K136" s="19" t="inlineStr">
        <is>
          <t>Botany professor and compulsive prankster who courts Sulekha in disguise, marries her, and to deflate her admiration for her brother-in-law poses as the driver Pyare Mohan while his friend impersonates him.</t>
        </is>
      </c>
      <c r="L136" s="5" t="n"/>
      <c r="M136" s="5" t="inlineStr">
        <is>
          <t>SOURCE-037</t>
        </is>
      </c>
    </row>
    <row r="137" ht="49" customHeight="1">
      <c r="A137" s="15" t="inlineStr">
        <is>
          <t>CAST-136</t>
        </is>
      </c>
      <c r="B137" s="18" t="inlineStr">
        <is>
          <t>FILM-036</t>
        </is>
      </c>
      <c r="C137" s="5" t="inlineStr">
        <is>
          <t>Chupke Chupke</t>
        </is>
      </c>
      <c r="D137" s="17" t="n">
        <v>1975</v>
      </c>
      <c r="E137" s="5" t="inlineStr">
        <is>
          <t>Sharmila Tagore</t>
        </is>
      </c>
      <c r="F137" s="5" t="inlineStr">
        <is>
          <t>Sulekha Tripathi</t>
        </is>
      </c>
      <c r="G137" s="5" t="inlineStr">
        <is>
          <t>Co-lead</t>
        </is>
      </c>
      <c r="H137" s="5" t="inlineStr">
        <is>
          <t>Major</t>
        </is>
      </c>
      <c r="I137" s="5" t="inlineStr">
        <is>
          <t>Wife of Bachchan's Sukumar's friend, and his co-conspirator in the prank</t>
        </is>
      </c>
      <c r="J137" s="5" t="inlineStr">
        <is>
          <t>Her marriage is the film's established couple, against which Sukumar's courtship runs</t>
        </is>
      </c>
      <c r="K137" s="19" t="inlineStr">
        <is>
          <t>Wife whose excessive praise of her intellectual brother-in-law provokes the entire deception, and who plays along by pretending to be unhappily married and then unfaithful.</t>
        </is>
      </c>
      <c r="L137" s="5" t="n"/>
      <c r="M137" s="5" t="inlineStr">
        <is>
          <t>SOURCE-037</t>
        </is>
      </c>
    </row>
    <row r="138" ht="49" customHeight="1">
      <c r="A138" s="15" t="inlineStr">
        <is>
          <t>CAST-137</t>
        </is>
      </c>
      <c r="B138" s="18" t="inlineStr">
        <is>
          <t>FILM-036</t>
        </is>
      </c>
      <c r="C138" s="5" t="inlineStr">
        <is>
          <t>Chupke Chupke</t>
        </is>
      </c>
      <c r="D138" s="17" t="n">
        <v>1975</v>
      </c>
      <c r="E138" s="5" t="inlineStr">
        <is>
          <t>Jaya Bhaduri</t>
        </is>
      </c>
      <c r="F138" s="5" t="inlineStr">
        <is>
          <t>Vasudha Sinha</t>
        </is>
      </c>
      <c r="G138" s="5" t="inlineStr">
        <is>
          <t>Co-lead</t>
        </is>
      </c>
      <c r="H138" s="5" t="inlineStr">
        <is>
          <t>Major</t>
        </is>
      </c>
      <c r="I138" s="5" t="inlineStr">
        <is>
          <t>The woman Bachchan's Sukumar courts while impersonating his friend</t>
        </is>
      </c>
      <c r="J138" s="5" t="inlineStr">
        <is>
          <t>The film's second romance, conducted under a false name until he confesses</t>
        </is>
      </c>
      <c r="K138" s="19" t="inlineStr">
        <is>
          <t>Younger sister of Prashant's wife, who suspects the false Parimal of betraying his wife, is told the truth by Sukumar, and elopes with him.</t>
        </is>
      </c>
      <c r="L138" s="5" t="n"/>
      <c r="M138" s="5" t="inlineStr">
        <is>
          <t>SOURCE-037</t>
        </is>
      </c>
    </row>
    <row r="139" ht="49" customHeight="1">
      <c r="A139" s="15" t="inlineStr">
        <is>
          <t>CAST-138</t>
        </is>
      </c>
      <c r="B139" s="18" t="inlineStr">
        <is>
          <t>FILM-036</t>
        </is>
      </c>
      <c r="C139" s="5" t="inlineStr">
        <is>
          <t>Chupke Chupke</t>
        </is>
      </c>
      <c r="D139" s="17" t="n">
        <v>1975</v>
      </c>
      <c r="E139" s="5" t="inlineStr">
        <is>
          <t>Om Prakash</t>
        </is>
      </c>
      <c r="F139" s="5" t="inlineStr">
        <is>
          <t>Raghavendra Sharma</t>
        </is>
      </c>
      <c r="G139" s="5" t="inlineStr">
        <is>
          <t>Family</t>
        </is>
      </c>
      <c r="H139" s="5" t="inlineStr">
        <is>
          <t>Major</t>
        </is>
      </c>
      <c r="I139" s="5" t="inlineStr">
        <is>
          <t>The target of the entire deception Bachchan's Sukumar is enlisted into</t>
        </is>
      </c>
      <c r="J139" s="5" t="inlineStr">
        <is>
          <t>His pedantry is what the two couples conspire against</t>
        </is>
      </c>
      <c r="K139" s="19" t="inlineStr">
        <is>
          <t>Self-satisfied brother-in-law revered for his intellect, who demands a driver speaking pure Hindi and is comprehensively fooled by the man who answers the call.</t>
        </is>
      </c>
      <c r="L139" s="5" t="n"/>
      <c r="M139" s="5" t="inlineStr">
        <is>
          <t>SOURCE-037</t>
        </is>
      </c>
    </row>
    <row r="140" ht="49" customHeight="1">
      <c r="A140" s="15" t="inlineStr">
        <is>
          <t>CAST-139</t>
        </is>
      </c>
      <c r="B140" s="18" t="inlineStr">
        <is>
          <t>FILM-036</t>
        </is>
      </c>
      <c r="C140" s="5" t="inlineStr">
        <is>
          <t>Chupke Chupke</t>
        </is>
      </c>
      <c r="D140" s="17" t="n">
        <v>1975</v>
      </c>
      <c r="E140" s="5" t="inlineStr">
        <is>
          <t>Asrani</t>
        </is>
      </c>
      <c r="F140" s="5" t="inlineStr">
        <is>
          <t>Prashant Kumar Shrivastava</t>
        </is>
      </c>
      <c r="G140" s="5" t="inlineStr">
        <is>
          <t>Friend</t>
        </is>
      </c>
      <c r="H140" s="5" t="inlineStr">
        <is>
          <t>Medium</t>
        </is>
      </c>
      <c r="I140" s="5" t="inlineStr">
        <is>
          <t>Friend of both Bachchan's Sukumar and Parimal, party to the prank</t>
        </is>
      </c>
      <c r="J140" s="5" t="inlineStr">
        <is>
          <t>His household is where Sukumar meets Vasudha</t>
        </is>
      </c>
      <c r="K140" s="19" t="inlineStr">
        <is>
          <t>Long-time friend of Parimal's and a knowing participant in the deception; his wife Lata's sister is the woman Sukumar falls for.</t>
        </is>
      </c>
      <c r="L140" s="5" t="n"/>
      <c r="M140" s="5" t="inlineStr">
        <is>
          <t>SOURCE-037</t>
        </is>
      </c>
    </row>
    <row r="141" ht="64" customHeight="1">
      <c r="A141" s="15" t="inlineStr">
        <is>
          <t>CAST-140</t>
        </is>
      </c>
      <c r="B141" s="18" t="inlineStr">
        <is>
          <t>FILM-037</t>
        </is>
      </c>
      <c r="C141" s="5" t="inlineStr">
        <is>
          <t>Mili</t>
        </is>
      </c>
      <c r="D141" s="17" t="n">
        <v>1975</v>
      </c>
      <c r="E141" s="5" t="inlineStr">
        <is>
          <t>Jaya Bhaduri</t>
        </is>
      </c>
      <c r="F141" s="5" t="inlineStr">
        <is>
          <t>Mili Khanna</t>
        </is>
      </c>
      <c r="G141" s="5" t="inlineStr">
        <is>
          <t>Co-lead</t>
        </is>
      </c>
      <c r="H141" s="5" t="inlineStr">
        <is>
          <t>Major</t>
        </is>
      </c>
      <c r="I141" s="5" t="inlineStr">
        <is>
          <t>The neighbour who draws Bachchan's Shekhar out of his drinking and isolation</t>
        </is>
      </c>
      <c r="J141" s="5" t="inlineStr">
        <is>
          <t>The film's central romance, defined by her illness rather than by any obstacle between them</t>
        </is>
      </c>
      <c r="K141" s="19" t="inlineStr">
        <is>
          <t>Cheerful, inquisitive girl with pernicious anaemia, then untreatable, whose liveliness lifts the whole building and changes the depressive next door; the film ends with the couple flying to Switzerland to seek a cure.</t>
        </is>
      </c>
      <c r="L141" s="5" t="inlineStr">
        <is>
          <t>Filmfare Award for Best Actress nomination</t>
        </is>
      </c>
      <c r="M141" s="5" t="inlineStr">
        <is>
          <t>SOURCE-038</t>
        </is>
      </c>
    </row>
    <row r="142" ht="34" customHeight="1">
      <c r="A142" s="15" t="inlineStr">
        <is>
          <t>CAST-141</t>
        </is>
      </c>
      <c r="B142" s="18" t="inlineStr">
        <is>
          <t>FILM-037</t>
        </is>
      </c>
      <c r="C142" s="5" t="inlineStr">
        <is>
          <t>Mili</t>
        </is>
      </c>
      <c r="D142" s="17" t="n">
        <v>1975</v>
      </c>
      <c r="E142" s="5" t="inlineStr">
        <is>
          <t>Ashok Kumar</t>
        </is>
      </c>
      <c r="F142" s="5" t="inlineStr">
        <is>
          <t>Mr. Khanna</t>
        </is>
      </c>
      <c r="G142" s="5" t="inlineStr">
        <is>
          <t>Family</t>
        </is>
      </c>
      <c r="H142" s="5" t="inlineStr">
        <is>
          <t>Major</t>
        </is>
      </c>
      <c r="I142" s="5" t="inlineStr">
        <is>
          <t>Mili's father, whose household Bachchan's Shekhar enters</t>
        </is>
      </c>
      <c r="J142" s="5" t="inlineStr">
        <is>
          <t>Carries the grief the romance is set against</t>
        </is>
      </c>
      <c r="K142" s="19" t="inlineStr">
        <is>
          <t>Father who knows his daughter is dying and keeps the household cheerful around her.</t>
        </is>
      </c>
      <c r="L142" s="5" t="n"/>
      <c r="M142" s="5" t="inlineStr">
        <is>
          <t>SOURCE-038</t>
        </is>
      </c>
    </row>
    <row r="143" ht="49" customHeight="1">
      <c r="A143" s="15" t="inlineStr">
        <is>
          <t>CAST-142</t>
        </is>
      </c>
      <c r="B143" s="18" t="inlineStr">
        <is>
          <t>FILM-037</t>
        </is>
      </c>
      <c r="C143" s="5" t="inlineStr">
        <is>
          <t>Mili</t>
        </is>
      </c>
      <c r="D143" s="17" t="n">
        <v>1975</v>
      </c>
      <c r="E143" s="5" t="inlineStr">
        <is>
          <t>Aruna Irani</t>
        </is>
      </c>
      <c r="F143" s="5" t="inlineStr">
        <is>
          <t>Runa Singh</t>
        </is>
      </c>
      <c r="G143" s="5" t="inlineStr">
        <is>
          <t>Friend</t>
        </is>
      </c>
      <c r="H143" s="5" t="inlineStr">
        <is>
          <t>Medium</t>
        </is>
      </c>
      <c r="I143" s="5" t="inlineStr">
        <is>
          <t>Neighbour whose reproach stops Bachchan's Shekhar from leaving</t>
        </is>
      </c>
      <c r="J143" s="5" t="inlineStr">
        <is>
          <t>The single intervention that produces the film's ending</t>
        </is>
      </c>
      <c r="K143" s="19" t="inlineStr">
        <is>
          <t>Neighbour who reproaches Shekhar when he decides to go away rather than watch Mili die, making him reconsider and offer marriage and treatment abroad.</t>
        </is>
      </c>
      <c r="L143" s="5" t="n"/>
      <c r="M143" s="5" t="inlineStr">
        <is>
          <t>SOURCE-038</t>
        </is>
      </c>
    </row>
    <row r="144" ht="34" customHeight="1">
      <c r="A144" s="15" t="inlineStr">
        <is>
          <t>CAST-143</t>
        </is>
      </c>
      <c r="B144" s="18" t="inlineStr">
        <is>
          <t>FILM-037</t>
        </is>
      </c>
      <c r="C144" s="5" t="inlineStr">
        <is>
          <t>Mili</t>
        </is>
      </c>
      <c r="D144" s="17" t="n">
        <v>1975</v>
      </c>
      <c r="E144" s="5" t="inlineStr">
        <is>
          <t>Usha Kiran</t>
        </is>
      </c>
      <c r="F144" s="5" t="inlineStr">
        <is>
          <t>Sharda Khanna</t>
        </is>
      </c>
      <c r="G144" s="5" t="inlineStr">
        <is>
          <t>Family</t>
        </is>
      </c>
      <c r="H144" s="5" t="inlineStr">
        <is>
          <t>Minor</t>
        </is>
      </c>
      <c r="I144" s="5" t="inlineStr">
        <is>
          <t>Mili's mother in the household Bachchan's Shekhar joins</t>
        </is>
      </c>
      <c r="J144" s="5" t="inlineStr">
        <is>
          <t>Part of the family setting of the romance</t>
        </is>
      </c>
      <c r="K144" s="19" t="inlineStr">
        <is>
          <t>Mili's mother, part of the household that shields its daughter from the knowledge of her illness.</t>
        </is>
      </c>
      <c r="L144" s="5" t="n"/>
      <c r="M144" s="5" t="inlineStr">
        <is>
          <t>SOURCE-038</t>
        </is>
      </c>
    </row>
    <row r="145" ht="49" customHeight="1">
      <c r="A145" s="15" t="inlineStr">
        <is>
          <t>CAST-144</t>
        </is>
      </c>
      <c r="B145" s="18" t="inlineStr">
        <is>
          <t>FILM-038</t>
        </is>
      </c>
      <c r="C145" s="5" t="inlineStr">
        <is>
          <t>Sholay</t>
        </is>
      </c>
      <c r="D145" s="17" t="n">
        <v>1975</v>
      </c>
      <c r="E145" s="5" t="inlineStr">
        <is>
          <t>Dharmendra</t>
        </is>
      </c>
      <c r="F145" s="5" t="inlineStr">
        <is>
          <t>Veeru</t>
        </is>
      </c>
      <c r="G145" s="5" t="inlineStr">
        <is>
          <t>Co-lead</t>
        </is>
      </c>
      <c r="H145" s="5" t="inlineStr">
        <is>
          <t>Major</t>
        </is>
      </c>
      <c r="I145" s="5" t="inlineStr">
        <is>
          <t>Bachchan's Jai's partner in crime and inseparable friend</t>
        </is>
      </c>
      <c r="J145" s="5" t="inlineStr">
        <is>
          <t>His noisy courtship of Basanti is the film's comic romance, against Jai's near-silent one with Radha</t>
        </is>
      </c>
      <c r="K145" s="19" t="inlineStr">
        <is>
          <t>Small-time crook recruited with Jai to capture Gabbar Singh, who falls for the horse-cart driver Basanti, is captured with her, and survives to avenge Jai.</t>
        </is>
      </c>
      <c r="L145" s="5" t="n"/>
      <c r="M145" s="5" t="inlineStr">
        <is>
          <t>SOURCE-039</t>
        </is>
      </c>
    </row>
    <row r="146" ht="64" customHeight="1">
      <c r="A146" s="15" t="inlineStr">
        <is>
          <t>CAST-145</t>
        </is>
      </c>
      <c r="B146" s="18" t="inlineStr">
        <is>
          <t>FILM-038</t>
        </is>
      </c>
      <c r="C146" s="5" t="inlineStr">
        <is>
          <t>Sholay</t>
        </is>
      </c>
      <c r="D146" s="17" t="n">
        <v>1975</v>
      </c>
      <c r="E146" s="5" t="inlineStr">
        <is>
          <t>Amjad Khan</t>
        </is>
      </c>
      <c r="F146" s="5" t="inlineStr">
        <is>
          <t>Gabbar Singh</t>
        </is>
      </c>
      <c r="G146" s="5" t="inlineStr">
        <is>
          <t>Antagonist</t>
        </is>
      </c>
      <c r="H146" s="5" t="inlineStr">
        <is>
          <t>Major</t>
        </is>
      </c>
      <c r="I146" s="5" t="inlineStr">
        <is>
          <t>The dacoit Bachchan's Jai is hired to take alive, and who kills him</t>
        </is>
      </c>
      <c r="J146" s="5" t="inlineStr">
        <is>
          <t>Outside the romance; the force that destroys both couples' prospects</t>
        </is>
      </c>
      <c r="K146" s="19" t="inlineStr">
        <is>
          <t>Dacoit terrorising Ramgarh with a ₹50,000 bounty, who slaughtered the Thakur's family and severed his arms, executes his own men at a game of chance, and forces Basanti to dance on broken glass.</t>
        </is>
      </c>
      <c r="L146" s="5" t="inlineStr">
        <is>
          <t>BFJA Award for Best Supporting Actor; Filmfare Award for Best Supporting Actor nomination</t>
        </is>
      </c>
      <c r="M146" s="5" t="inlineStr">
        <is>
          <t>SOURCE-039</t>
        </is>
      </c>
    </row>
    <row r="147" ht="49" customHeight="1">
      <c r="A147" s="15" t="inlineStr">
        <is>
          <t>CAST-146</t>
        </is>
      </c>
      <c r="B147" s="18" t="inlineStr">
        <is>
          <t>FILM-038</t>
        </is>
      </c>
      <c r="C147" s="5" t="inlineStr">
        <is>
          <t>Sholay</t>
        </is>
      </c>
      <c r="D147" s="17" t="n">
        <v>1975</v>
      </c>
      <c r="E147" s="5" t="inlineStr">
        <is>
          <t>Sanjeev Kumar</t>
        </is>
      </c>
      <c r="F147" s="5" t="inlineStr">
        <is>
          <t>Thakur Baldev Singh</t>
        </is>
      </c>
      <c r="G147" s="5" t="inlineStr">
        <is>
          <t>Authority figure</t>
        </is>
      </c>
      <c r="H147" s="5" t="inlineStr">
        <is>
          <t>Major</t>
        </is>
      </c>
      <c r="I147" s="5" t="inlineStr">
        <is>
          <t>The former inspector who hires Bachchan's Jai and withholds the truth about himself</t>
        </is>
      </c>
      <c r="J147" s="5" t="inlineStr">
        <is>
          <t>Radha's father-in-law, whose household silence surrounds Jai's unspoken romance</t>
        </is>
      </c>
      <c r="K147" s="19" t="inlineStr">
        <is>
          <t>Retired police inspector who recruits the two crooks who once saved him, conceals under his shawl that Gabbar severed both his arms, and reveals it only when they threaten to quit.</t>
        </is>
      </c>
      <c r="L147" s="5" t="inlineStr">
        <is>
          <t>Filmfare Award for Best Actor nomination</t>
        </is>
      </c>
      <c r="M147" s="5" t="inlineStr">
        <is>
          <t>SOURCE-039</t>
        </is>
      </c>
    </row>
    <row r="148" ht="49" customHeight="1">
      <c r="A148" s="15" t="inlineStr">
        <is>
          <t>CAST-147</t>
        </is>
      </c>
      <c r="B148" s="18" t="inlineStr">
        <is>
          <t>FILM-038</t>
        </is>
      </c>
      <c r="C148" s="5" t="inlineStr">
        <is>
          <t>Sholay</t>
        </is>
      </c>
      <c r="D148" s="17" t="n">
        <v>1975</v>
      </c>
      <c r="E148" s="5" t="inlineStr">
        <is>
          <t>Hema Malini</t>
        </is>
      </c>
      <c r="F148" s="5" t="inlineStr">
        <is>
          <t>Basanti</t>
        </is>
      </c>
      <c r="G148" s="5" t="inlineStr">
        <is>
          <t>Co-lead</t>
        </is>
      </c>
      <c r="H148" s="5" t="inlineStr">
        <is>
          <t>Major</t>
        </is>
      </c>
      <c r="I148" s="5" t="inlineStr">
        <is>
          <t>Veeru's love interest rather than Bachchan's Jai's, though Jai brokers the match</t>
        </is>
      </c>
      <c r="J148" s="5" t="inlineStr">
        <is>
          <t>The film's overt romance, the comic counterpart to Jai and Radha's wordless one</t>
        </is>
      </c>
      <c r="K148" s="19" t="inlineStr">
        <is>
          <t>Talkative horse-cart driver who takes up with Veeru, is captured by Gabbar's men, and is made to dance on broken glass to keep Veeru alive.</t>
        </is>
      </c>
      <c r="L148" s="5" t="n"/>
      <c r="M148" s="5" t="inlineStr">
        <is>
          <t>SOURCE-039</t>
        </is>
      </c>
    </row>
    <row r="149" ht="49" customHeight="1">
      <c r="A149" s="15" t="inlineStr">
        <is>
          <t>CAST-148</t>
        </is>
      </c>
      <c r="B149" s="18" t="inlineStr">
        <is>
          <t>FILM-038</t>
        </is>
      </c>
      <c r="C149" s="5" t="inlineStr">
        <is>
          <t>Sholay</t>
        </is>
      </c>
      <c r="D149" s="17" t="n">
        <v>1975</v>
      </c>
      <c r="E149" s="5" t="inlineStr">
        <is>
          <t>Jaya Bhaduri</t>
        </is>
      </c>
      <c r="F149" s="5" t="inlineStr">
        <is>
          <t>Radha</t>
        </is>
      </c>
      <c r="G149" s="5" t="inlineStr">
        <is>
          <t>Co-lead</t>
        </is>
      </c>
      <c r="H149" s="5" t="inlineStr">
        <is>
          <t>Major</t>
        </is>
      </c>
      <c r="I149" s="5" t="inlineStr">
        <is>
          <t>The widowed daughter-in-law Bachchan's Jai comes to love</t>
        </is>
      </c>
      <c r="J149" s="5" t="inlineStr">
        <is>
          <t>The film's restrained romance, conducted almost without dialogue and ended by his death</t>
        </is>
      </c>
      <c r="K149" s="19" t="inlineStr">
        <is>
          <t>Thakur's widowed, reclusive daughter-in-law whose family Gabbar massacred, drawn to Jai across a silence the film never breaks; his death widows her a second time.</t>
        </is>
      </c>
      <c r="L149" s="5" t="n"/>
      <c r="M149" s="5" t="inlineStr">
        <is>
          <t>SOURCE-039</t>
        </is>
      </c>
    </row>
    <row r="150" ht="49" customHeight="1">
      <c r="A150" s="15" t="inlineStr">
        <is>
          <t>CAST-149</t>
        </is>
      </c>
      <c r="B150" s="18" t="inlineStr">
        <is>
          <t>FILM-038</t>
        </is>
      </c>
      <c r="C150" s="5" t="inlineStr">
        <is>
          <t>Sholay</t>
        </is>
      </c>
      <c r="D150" s="17" t="n">
        <v>1975</v>
      </c>
      <c r="E150" s="5" t="inlineStr">
        <is>
          <t>A. K. Hangal</t>
        </is>
      </c>
      <c r="F150" s="5" t="inlineStr">
        <is>
          <t>Rahim Chacha</t>
        </is>
      </c>
      <c r="G150" s="5" t="inlineStr">
        <is>
          <t>Supporting</t>
        </is>
      </c>
      <c r="H150" s="5" t="inlineStr">
        <is>
          <t>Medium</t>
        </is>
      </c>
      <c r="I150" s="5" t="inlineStr">
        <is>
          <t>Village elder whose loss keeps Bachchan's Jai and Veeru in Ramgarh</t>
        </is>
      </c>
      <c r="J150" s="5" t="inlineStr">
        <is>
          <t>Outside the romance</t>
        </is>
      </c>
      <c r="K150" s="19" t="inlineStr">
        <is>
          <t>Village imam whose son Ahmed is murdered by Gabbar to break the villagers' will, and who leads the community in refusing to give up the two mercenaries.</t>
        </is>
      </c>
      <c r="L150" s="5" t="n"/>
      <c r="M150" s="5" t="inlineStr">
        <is>
          <t>SOURCE-039</t>
        </is>
      </c>
    </row>
    <row r="151" ht="49" customHeight="1">
      <c r="A151" s="15" t="inlineStr">
        <is>
          <t>CAST-150</t>
        </is>
      </c>
      <c r="B151" s="18" t="inlineStr">
        <is>
          <t>FILM-038</t>
        </is>
      </c>
      <c r="C151" s="5" t="inlineStr">
        <is>
          <t>Sholay</t>
        </is>
      </c>
      <c r="D151" s="17" t="n">
        <v>1975</v>
      </c>
      <c r="E151" s="5" t="inlineStr">
        <is>
          <t>Asrani</t>
        </is>
      </c>
      <c r="F151" s="5" t="inlineStr">
        <is>
          <t>The jailor</t>
        </is>
      </c>
      <c r="G151" s="5" t="inlineStr">
        <is>
          <t>Comic support</t>
        </is>
      </c>
      <c r="H151" s="5" t="inlineStr">
        <is>
          <t>Medium</t>
        </is>
      </c>
      <c r="I151" s="5" t="inlineStr">
        <is>
          <t>Jailer of Bachchan's Jai and Veeru before their recruitment</t>
        </is>
      </c>
      <c r="J151" s="5" t="inlineStr">
        <is>
          <t>Outside the romance</t>
        </is>
      </c>
      <c r="K151" s="19" t="inlineStr">
        <is>
          <t>Comic prison governor modelled on Chaplin's Great Dictator, whose strutting authority the two prisoners run rings around.</t>
        </is>
      </c>
      <c r="L151" s="5" t="inlineStr">
        <is>
          <t>Filmfare Best Comedian Award nomination</t>
        </is>
      </c>
      <c r="M151" s="5" t="inlineStr">
        <is>
          <t>SOURCE-039</t>
        </is>
      </c>
    </row>
    <row r="152" ht="64" customHeight="1">
      <c r="A152" s="15" t="inlineStr">
        <is>
          <t>CAST-151</t>
        </is>
      </c>
      <c r="B152" s="18" t="inlineStr">
        <is>
          <t>FILM-038</t>
        </is>
      </c>
      <c r="C152" s="5" t="inlineStr">
        <is>
          <t>Sholay</t>
        </is>
      </c>
      <c r="D152" s="17" t="n">
        <v>1975</v>
      </c>
      <c r="E152" s="5" t="inlineStr">
        <is>
          <t>Mac Mohan</t>
        </is>
      </c>
      <c r="F152" s="5" t="inlineStr">
        <is>
          <t>Sambha</t>
        </is>
      </c>
      <c r="G152" s="5" t="inlineStr">
        <is>
          <t>Supporting</t>
        </is>
      </c>
      <c r="H152" s="5" t="inlineStr">
        <is>
          <t>Minor</t>
        </is>
      </c>
      <c r="I152" s="5" t="inlineStr">
        <is>
          <t>One of the dacoits opposing Bachchan's Jai</t>
        </is>
      </c>
      <c r="J152" s="5" t="inlineStr">
        <is>
          <t>Outside the romance</t>
        </is>
      </c>
      <c r="K152" s="19" t="inlineStr">
        <is>
          <t>Gabbar's sidekick perched above the gang, whose single line confirming the bounty became one of the most quoted moments in Hindi cinema despite amounting to a few seconds of screen time.</t>
        </is>
      </c>
      <c r="L152" s="5" t="n"/>
      <c r="M152" s="5" t="inlineStr">
        <is>
          <t>SOURCE-039</t>
        </is>
      </c>
    </row>
    <row r="153" ht="64" customHeight="1">
      <c r="A153" s="15" t="inlineStr">
        <is>
          <t>CAST-152</t>
        </is>
      </c>
      <c r="B153" s="18" t="inlineStr">
        <is>
          <t>FILM-039</t>
        </is>
      </c>
      <c r="C153" s="5" t="inlineStr">
        <is>
          <t>Faraar</t>
        </is>
      </c>
      <c r="D153" s="17" t="n">
        <v>1975</v>
      </c>
      <c r="E153" s="5" t="inlineStr">
        <is>
          <t>Sharmila Tagore</t>
        </is>
      </c>
      <c r="F153" s="5" t="inlineStr">
        <is>
          <t>Mala (Asha)</t>
        </is>
      </c>
      <c r="G153" s="5" t="inlineStr">
        <is>
          <t>Co-lead</t>
        </is>
      </c>
      <c r="H153" s="5" t="inlineStr">
        <is>
          <t>Major</t>
        </is>
      </c>
      <c r="I153" s="5" t="inlineStr">
        <is>
          <t>Bachchan's Rajesh's former sweetheart, now the wife of the officer hunting him</t>
        </is>
      </c>
      <c r="J153" s="5" t="inlineStr">
        <is>
          <t>The film's romance, revived in the worst possible circumstances and never resumed</t>
        </is>
      </c>
      <c r="K153" s="19" t="inlineStr">
        <is>
          <t>Woman once in love with Rajesh before circumstances separated them, now married to Inspector Sanjay, who finds the fugitive in her own house and is torn between her family and her compassion for him.</t>
        </is>
      </c>
      <c r="L153" s="5" t="n"/>
      <c r="M153" s="5" t="inlineStr">
        <is>
          <t>SOURCE-040</t>
        </is>
      </c>
    </row>
    <row r="154" ht="49" customHeight="1">
      <c r="A154" s="15" t="inlineStr">
        <is>
          <t>CAST-153</t>
        </is>
      </c>
      <c r="B154" s="18" t="inlineStr">
        <is>
          <t>FILM-039</t>
        </is>
      </c>
      <c r="C154" s="5" t="inlineStr">
        <is>
          <t>Faraar</t>
        </is>
      </c>
      <c r="D154" s="17" t="n">
        <v>1975</v>
      </c>
      <c r="E154" s="5" t="inlineStr">
        <is>
          <t>Sanjeev Kumar</t>
        </is>
      </c>
      <c r="F154" s="5" t="inlineStr">
        <is>
          <t>Inspector Sanjay</t>
        </is>
      </c>
      <c r="G154" s="5" t="inlineStr">
        <is>
          <t>Authority figure</t>
        </is>
      </c>
      <c r="H154" s="5" t="inlineStr">
        <is>
          <t>Major</t>
        </is>
      </c>
      <c r="I154" s="5" t="inlineStr">
        <is>
          <t>Leads the manhunt for Bachchan's Rajesh, who is hiding in his home</t>
        </is>
      </c>
      <c r="J154" s="5" t="inlineStr">
        <is>
          <t>The husband of the woman the fugitive once loved</t>
        </is>
      </c>
      <c r="K154" s="19" t="inlineStr">
        <is>
          <t>Police officer leading the hunt for Rajesh, unaware that the fugitive is sheltering under his own roof with his wife and son; Rajesh dies in his arms.</t>
        </is>
      </c>
      <c r="L154" s="5" t="n"/>
      <c r="M154" s="5" t="inlineStr">
        <is>
          <t>SOURCE-040</t>
        </is>
      </c>
    </row>
    <row r="155" ht="34" customHeight="1">
      <c r="A155" s="15" t="inlineStr">
        <is>
          <t>CAST-154</t>
        </is>
      </c>
      <c r="B155" s="18" t="inlineStr">
        <is>
          <t>FILM-039</t>
        </is>
      </c>
      <c r="C155" s="5" t="inlineStr">
        <is>
          <t>Faraar</t>
        </is>
      </c>
      <c r="D155" s="17" t="n">
        <v>1975</v>
      </c>
      <c r="E155" s="5" t="inlineStr">
        <is>
          <t>Sulochana Latkar</t>
        </is>
      </c>
      <c r="F155" s="5" t="inlineStr">
        <is>
          <t>Rajesh's mother</t>
        </is>
      </c>
      <c r="G155" s="5" t="inlineStr">
        <is>
          <t>Family</t>
        </is>
      </c>
      <c r="H155" s="5" t="inlineStr">
        <is>
          <t>Minor</t>
        </is>
      </c>
      <c r="I155" s="5" t="inlineStr">
        <is>
          <t>Bachchan's Rajesh's mother</t>
        </is>
      </c>
      <c r="J155" s="5" t="inlineStr">
        <is>
          <t>Outside the romance</t>
        </is>
      </c>
      <c r="K155" s="19" t="inlineStr">
        <is>
          <t>Mother of the man whose sister's rape and murder, and the killer's acquittal, turn him into a fugitive.</t>
        </is>
      </c>
      <c r="L155" s="5" t="n"/>
      <c r="M155" s="5" t="inlineStr">
        <is>
          <t>SOURCE-040</t>
        </is>
      </c>
    </row>
    <row r="156" ht="49" customHeight="1">
      <c r="A156" s="15" t="inlineStr">
        <is>
          <t>CAST-155</t>
        </is>
      </c>
      <c r="B156" s="18" t="inlineStr">
        <is>
          <t>FILM-040</t>
        </is>
      </c>
      <c r="C156" s="5" t="inlineStr">
        <is>
          <t>Adalat</t>
        </is>
      </c>
      <c r="D156" s="17" t="n">
        <v>1976</v>
      </c>
      <c r="E156" s="5" t="inlineStr">
        <is>
          <t>Waheeda Rehman</t>
        </is>
      </c>
      <c r="F156" s="5" t="inlineStr">
        <is>
          <t>Radha</t>
        </is>
      </c>
      <c r="G156" s="5" t="inlineStr">
        <is>
          <t>Co-lead</t>
        </is>
      </c>
      <c r="H156" s="5" t="inlineStr">
        <is>
          <t>Major</t>
        </is>
      </c>
      <c r="I156" s="5" t="inlineStr">
        <is>
          <t>Wife of Bachchan's Dharam Chand and mother of the son he also plays</t>
        </is>
      </c>
      <c r="J156" s="5" t="inlineStr">
        <is>
          <t>An established marriage destroyed by his imprisonment and hardening</t>
        </is>
      </c>
      <c r="K156" s="19" t="inlineStr">
        <is>
          <t>Farmer's wife who refuses compensation money as ill-gotten, works as a maid and seamstress while her husband is jailed, falls from the stairs while pregnant, and loses the baby.</t>
        </is>
      </c>
      <c r="L156" s="5" t="n"/>
      <c r="M156" s="5" t="inlineStr">
        <is>
          <t>SOURCE-045</t>
        </is>
      </c>
    </row>
    <row r="157" ht="49" customHeight="1">
      <c r="A157" s="15" t="inlineStr">
        <is>
          <t>CAST-156</t>
        </is>
      </c>
      <c r="B157" s="18" t="inlineStr">
        <is>
          <t>FILM-040</t>
        </is>
      </c>
      <c r="C157" s="5" t="inlineStr">
        <is>
          <t>Adalat</t>
        </is>
      </c>
      <c r="D157" s="17" t="n">
        <v>1976</v>
      </c>
      <c r="E157" s="5" t="inlineStr">
        <is>
          <t>Neetu Singh</t>
        </is>
      </c>
      <c r="F157" s="5" t="inlineStr">
        <is>
          <t>Geeta Verma</t>
        </is>
      </c>
      <c r="G157" s="5" t="inlineStr">
        <is>
          <t>Co-lead</t>
        </is>
      </c>
      <c r="H157" s="5" t="inlineStr">
        <is>
          <t>Major</t>
        </is>
      </c>
      <c r="I157" s="5" t="inlineStr">
        <is>
          <t>The romantic interest of the son, the second of Bachchan's two roles</t>
        </is>
      </c>
      <c r="J157" s="5" t="inlineStr">
        <is>
          <t>The younger generation's romance, running against the father's ruined marriage</t>
        </is>
      </c>
      <c r="K157" s="19" t="inlineStr">
        <is>
          <t>Young woman attached to the son Raju, whose connection to the Verma family places her on the other side of the father's vendetta.</t>
        </is>
      </c>
      <c r="L157" s="5" t="n"/>
      <c r="M157" s="5" t="inlineStr">
        <is>
          <t>SOURCE-045</t>
        </is>
      </c>
    </row>
    <row r="158" ht="49" customHeight="1">
      <c r="A158" s="15" t="inlineStr">
        <is>
          <t>CAST-157</t>
        </is>
      </c>
      <c r="B158" s="18" t="inlineStr">
        <is>
          <t>FILM-040</t>
        </is>
      </c>
      <c r="C158" s="5" t="inlineStr">
        <is>
          <t>Adalat</t>
        </is>
      </c>
      <c r="D158" s="17" t="n">
        <v>1976</v>
      </c>
      <c r="E158" s="5" t="inlineStr">
        <is>
          <t>Anwar Hussain</t>
        </is>
      </c>
      <c r="F158" s="5" t="inlineStr">
        <is>
          <t>Ajit Singh</t>
        </is>
      </c>
      <c r="G158" s="5" t="inlineStr">
        <is>
          <t>Antagonist</t>
        </is>
      </c>
      <c r="H158" s="5" t="inlineStr">
        <is>
          <t>Major</t>
        </is>
      </c>
      <c r="I158" s="5" t="inlineStr">
        <is>
          <t>One of the men Bachchan's Dharam Chand saved, who then ruins him</t>
        </is>
      </c>
      <c r="J158" s="5" t="inlineStr">
        <is>
          <t>Outside the romance</t>
        </is>
      </c>
      <c r="K158" s="19" t="inlineStr">
        <is>
          <t>One of three men saved from a tiger by the farmer, who repays him with a warehouse job and then tricks him into signing ownership of the smuggling operation he is jailed for.</t>
        </is>
      </c>
      <c r="L158" s="5" t="n"/>
      <c r="M158" s="5" t="inlineStr">
        <is>
          <t>SOURCE-045</t>
        </is>
      </c>
    </row>
    <row r="159" ht="49" customHeight="1">
      <c r="A159" s="15" t="inlineStr">
        <is>
          <t>CAST-158</t>
        </is>
      </c>
      <c r="B159" s="18" t="inlineStr">
        <is>
          <t>FILM-040</t>
        </is>
      </c>
      <c r="C159" s="5" t="inlineStr">
        <is>
          <t>Adalat</t>
        </is>
      </c>
      <c r="D159" s="17" t="n">
        <v>1976</v>
      </c>
      <c r="E159" s="5" t="inlineStr">
        <is>
          <t>Sujit Kumar</t>
        </is>
      </c>
      <c r="F159" s="5" t="inlineStr">
        <is>
          <t>Sujit Singh</t>
        </is>
      </c>
      <c r="G159" s="5" t="inlineStr">
        <is>
          <t>Antagonist</t>
        </is>
      </c>
      <c r="H159" s="5" t="inlineStr">
        <is>
          <t>Major</t>
        </is>
      </c>
      <c r="I159" s="5" t="inlineStr">
        <is>
          <t>Rapes the sister-in-law of Bachchan's Dharam Chand while he is in prison</t>
        </is>
      </c>
      <c r="J159" s="5" t="inlineStr">
        <is>
          <t>Outside the romance; the act that ends any possibility of restoring the family</t>
        </is>
      </c>
      <c r="K159" s="19" t="inlineStr">
        <is>
          <t>Second of the rescued men, who offers the destitute family compensation, rapes Laxmi when she comes to him for money, and is the immediate cause of her suicide.</t>
        </is>
      </c>
      <c r="L159" s="5" t="n"/>
      <c r="M159" s="5" t="inlineStr">
        <is>
          <t>SOURCE-045</t>
        </is>
      </c>
    </row>
    <row r="160" ht="64" customHeight="1">
      <c r="A160" s="15" t="inlineStr">
        <is>
          <t>CAST-159</t>
        </is>
      </c>
      <c r="B160" s="18" t="inlineStr">
        <is>
          <t>FILM-040</t>
        </is>
      </c>
      <c r="C160" s="5" t="inlineStr">
        <is>
          <t>Adalat</t>
        </is>
      </c>
      <c r="D160" s="17" t="n">
        <v>1976</v>
      </c>
      <c r="E160" s="5" t="inlineStr">
        <is>
          <t>Heena Kausar</t>
        </is>
      </c>
      <c r="F160" s="5" t="inlineStr">
        <is>
          <t>Laxmi</t>
        </is>
      </c>
      <c r="G160" s="5" t="inlineStr">
        <is>
          <t>Family</t>
        </is>
      </c>
      <c r="H160" s="5" t="inlineStr">
        <is>
          <t>Medium</t>
        </is>
      </c>
      <c r="I160" s="5" t="inlineStr">
        <is>
          <t>Sister-in-law of Bachchan's Dharam Chand, who dies in his arms</t>
        </is>
      </c>
      <c r="J160" s="5" t="inlineStr">
        <is>
          <t>Outside the romance</t>
        </is>
      </c>
      <c r="K160" s="19" t="inlineStr">
        <is>
          <t>Sister-in-law left to nurse the pregnant Radha, who goes to Sujit for medicine money, is raped, delivers the medicines and dies of poison in Dharma's arms while he is out on parole.</t>
        </is>
      </c>
      <c r="L160" s="5" t="n"/>
      <c r="M160" s="5" t="inlineStr">
        <is>
          <t>SOURCE-045</t>
        </is>
      </c>
    </row>
    <row r="161" ht="49" customHeight="1">
      <c r="A161" s="15" t="inlineStr">
        <is>
          <t>CAST-160</t>
        </is>
      </c>
      <c r="B161" s="18" t="inlineStr">
        <is>
          <t>FILM-040</t>
        </is>
      </c>
      <c r="C161" s="5" t="inlineStr">
        <is>
          <t>Adalat</t>
        </is>
      </c>
      <c r="D161" s="17" t="n">
        <v>1976</v>
      </c>
      <c r="E161" s="5" t="inlineStr">
        <is>
          <t>Kader Khan</t>
        </is>
      </c>
      <c r="F161" s="5" t="inlineStr">
        <is>
          <t>Inspector Khan</t>
        </is>
      </c>
      <c r="G161" s="5" t="inlineStr">
        <is>
          <t>Authority figure</t>
        </is>
      </c>
      <c r="H161" s="5" t="inlineStr">
        <is>
          <t>Medium</t>
        </is>
      </c>
      <c r="I161" s="5" t="inlineStr">
        <is>
          <t>The officer who arrested Bachchan's Dharam Chand and is set on him again</t>
        </is>
      </c>
      <c r="J161" s="5" t="inlineStr">
        <is>
          <t>Outside the romance</t>
        </is>
      </c>
      <c r="K161" s="19" t="inlineStr">
        <is>
          <t>Police inspector who made the original arrest at the warehouse and is called in again by the bosses when they sense the released man means to take revenge.</t>
        </is>
      </c>
      <c r="L161" s="5" t="n"/>
      <c r="M161" s="5" t="inlineStr">
        <is>
          <t>SOURCE-045</t>
        </is>
      </c>
    </row>
    <row r="162" ht="64" customHeight="1">
      <c r="A162" s="15" t="inlineStr">
        <is>
          <t>CAST-161</t>
        </is>
      </c>
      <c r="B162" s="18" t="inlineStr">
        <is>
          <t>FILM-041</t>
        </is>
      </c>
      <c r="C162" s="5" t="inlineStr">
        <is>
          <t>Chhoti Si Baat</t>
        </is>
      </c>
      <c r="D162" s="17" t="n">
        <v>1976</v>
      </c>
      <c r="E162" s="5" t="inlineStr">
        <is>
          <t>Amol Palekar</t>
        </is>
      </c>
      <c r="F162" s="5" t="inlineStr">
        <is>
          <t>Arun Pradeep</t>
        </is>
      </c>
      <c r="G162" s="5" t="inlineStr">
        <is>
          <t>Co-lead</t>
        </is>
      </c>
      <c r="H162" s="5" t="inlineStr">
        <is>
          <t>Major</t>
        </is>
      </c>
      <c r="I162" s="5" t="inlineStr">
        <is>
          <t>The film's protagonist; Bachchan appears only as himself in the song 'Jaaneman Jaaneman'</t>
        </is>
      </c>
      <c r="J162" s="5" t="inlineStr">
        <is>
          <t>Carries the film's entire romance, as the suitor too timid to speak</t>
        </is>
      </c>
      <c r="K162" s="19" t="inlineStr">
        <is>
          <t>Timid Bombay accounting supervisor infatuated with a fellow commuter, who trails her at a distance, is outmanoeuvred by a brasher rival, and is finally coached into confidence by a retired colonel.</t>
        </is>
      </c>
      <c r="L162" s="5" t="inlineStr">
        <is>
          <t>Filmfare Award for Best Actor nomination</t>
        </is>
      </c>
      <c r="M162" s="5" t="inlineStr">
        <is>
          <t>SOURCE-044</t>
        </is>
      </c>
    </row>
    <row r="163" ht="64" customHeight="1">
      <c r="A163" s="15" t="inlineStr">
        <is>
          <t>CAST-162</t>
        </is>
      </c>
      <c r="B163" s="18" t="inlineStr">
        <is>
          <t>FILM-041</t>
        </is>
      </c>
      <c r="C163" s="5" t="inlineStr">
        <is>
          <t>Chhoti Si Baat</t>
        </is>
      </c>
      <c r="D163" s="17" t="n">
        <v>1976</v>
      </c>
      <c r="E163" s="5" t="inlineStr">
        <is>
          <t>Vidya Sinha</t>
        </is>
      </c>
      <c r="F163" s="5" t="inlineStr">
        <is>
          <t>Prabha Narayan</t>
        </is>
      </c>
      <c r="G163" s="5" t="inlineStr">
        <is>
          <t>Co-lead</t>
        </is>
      </c>
      <c r="H163" s="5" t="inlineStr">
        <is>
          <t>Major</t>
        </is>
      </c>
      <c r="I163" s="5" t="inlineStr">
        <is>
          <t>No connection to Bachchan's appearance as himself</t>
        </is>
      </c>
      <c r="J163" s="5" t="inlineStr">
        <is>
          <t>The film's romantic lead, and knowingly in charge of a courtship the hero thinks is secret</t>
        </is>
      </c>
      <c r="K163" s="19" t="inlineStr">
        <is>
          <t>Independent young woman on Arun's commute who is fully aware of his interest from the start and simply waits for him to approach, while a pushier colleague monopolises her attention.</t>
        </is>
      </c>
      <c r="L163" s="5" t="n"/>
      <c r="M163" s="5" t="inlineStr">
        <is>
          <t>SOURCE-044</t>
        </is>
      </c>
    </row>
    <row r="164" ht="49" customHeight="1">
      <c r="A164" s="15" t="inlineStr">
        <is>
          <t>CAST-163</t>
        </is>
      </c>
      <c r="B164" s="18" t="inlineStr">
        <is>
          <t>FILM-041</t>
        </is>
      </c>
      <c r="C164" s="5" t="inlineStr">
        <is>
          <t>Chhoti Si Baat</t>
        </is>
      </c>
      <c r="D164" s="17" t="n">
        <v>1976</v>
      </c>
      <c r="E164" s="5" t="inlineStr">
        <is>
          <t>Ashok Kumar</t>
        </is>
      </c>
      <c r="F164" s="5" t="inlineStr">
        <is>
          <t>Colonel Julius Nagendranath Wilfred Singh</t>
        </is>
      </c>
      <c r="G164" s="5" t="inlineStr">
        <is>
          <t>Mentor</t>
        </is>
      </c>
      <c r="H164" s="5" t="inlineStr">
        <is>
          <t>Major</t>
        </is>
      </c>
      <c r="I164" s="5" t="inlineStr">
        <is>
          <t>No connection to Bachchan's appearance as himself</t>
        </is>
      </c>
      <c r="J164" s="5" t="inlineStr">
        <is>
          <t>Manufactures the confidence that wins the romance</t>
        </is>
      </c>
      <c r="K164" s="19" t="inlineStr">
        <is>
          <t>Self-appointed confidence coach in Khandala who runs a programme of instruction for lovelorn young men and sends Arun back to Bombay transformed.</t>
        </is>
      </c>
      <c r="L164" s="5" t="inlineStr">
        <is>
          <t>Filmfare Award for Best Supporting Actor nomination</t>
        </is>
      </c>
      <c r="M164" s="5" t="inlineStr">
        <is>
          <t>SOURCE-044</t>
        </is>
      </c>
    </row>
    <row r="165" ht="49" customHeight="1">
      <c r="A165" s="15" t="inlineStr">
        <is>
          <t>CAST-164</t>
        </is>
      </c>
      <c r="B165" s="18" t="inlineStr">
        <is>
          <t>FILM-041</t>
        </is>
      </c>
      <c r="C165" s="5" t="inlineStr">
        <is>
          <t>Chhoti Si Baat</t>
        </is>
      </c>
      <c r="D165" s="17" t="n">
        <v>1976</v>
      </c>
      <c r="E165" s="5" t="inlineStr">
        <is>
          <t>Asrani</t>
        </is>
      </c>
      <c r="F165" s="5" t="inlineStr">
        <is>
          <t>Nagesh Shastri</t>
        </is>
      </c>
      <c r="G165" s="5" t="inlineStr">
        <is>
          <t>Romantic rival</t>
        </is>
      </c>
      <c r="H165" s="5" t="inlineStr">
        <is>
          <t>Major</t>
        </is>
      </c>
      <c r="I165" s="5" t="inlineStr">
        <is>
          <t>No connection to Bachchan's appearance as himself</t>
        </is>
      </c>
      <c r="J165" s="5" t="inlineStr">
        <is>
          <t>The rival whose scooter and self-assurance make the hero's diffidence unbearable</t>
        </is>
      </c>
      <c r="K165" s="19" t="inlineStr">
        <is>
          <t>Prabha's self-assured colleague, who courts her with scooter rides and monopolises her attention while Arun watches from the sidelines.</t>
        </is>
      </c>
      <c r="L165" s="5" t="inlineStr">
        <is>
          <t>Filmfare Award for Best Performance in a Comic Role nomination</t>
        </is>
      </c>
      <c r="M165" s="5" t="inlineStr">
        <is>
          <t>SOURCE-044</t>
        </is>
      </c>
    </row>
    <row r="166" ht="64" customHeight="1">
      <c r="A166" s="15" t="inlineStr">
        <is>
          <t>CAST-165</t>
        </is>
      </c>
      <c r="B166" s="18" t="inlineStr">
        <is>
          <t>FILM-042</t>
        </is>
      </c>
      <c r="C166" s="5" t="inlineStr">
        <is>
          <t>Kabhi Kabhie</t>
        </is>
      </c>
      <c r="D166" s="17" t="n">
        <v>1976</v>
      </c>
      <c r="E166" s="5" t="inlineStr">
        <is>
          <t>Raakhee</t>
        </is>
      </c>
      <c r="F166" s="5" t="inlineStr">
        <is>
          <t>Pooja Khanna</t>
        </is>
      </c>
      <c r="G166" s="5" t="inlineStr">
        <is>
          <t>Co-lead</t>
        </is>
      </c>
      <c r="H166" s="5" t="inlineStr">
        <is>
          <t>Major</t>
        </is>
      </c>
      <c r="I166" s="5" t="inlineStr">
        <is>
          <t>Bachchan's Amit's college love, married to another man and reunited with him twenty years later</t>
        </is>
      </c>
      <c r="J166" s="5" t="inlineStr">
        <is>
          <t>The film's central romance and its long aftermath</t>
        </is>
      </c>
      <c r="K166" s="19" t="inlineStr">
        <is>
          <t>Student who loves the poet Amit, is married off to an architect against her wishes, and extracts from Amit a promise to marry and keep writing. Two decades on, as a television host, she introduces him to an audience as a stranger.</t>
        </is>
      </c>
      <c r="L166" s="5" t="inlineStr">
        <is>
          <t>Filmfare Award for Best Actress nomination</t>
        </is>
      </c>
      <c r="M166" s="5" t="inlineStr">
        <is>
          <t>SOURCE-041</t>
        </is>
      </c>
    </row>
    <row r="167" ht="49" customHeight="1">
      <c r="A167" s="15" t="inlineStr">
        <is>
          <t>CAST-166</t>
        </is>
      </c>
      <c r="B167" s="18" t="inlineStr">
        <is>
          <t>FILM-042</t>
        </is>
      </c>
      <c r="C167" s="5" t="inlineStr">
        <is>
          <t>Kabhi Kabhie</t>
        </is>
      </c>
      <c r="D167" s="17" t="n">
        <v>1976</v>
      </c>
      <c r="E167" s="5" t="inlineStr">
        <is>
          <t>Shashi Kapoor</t>
        </is>
      </c>
      <c r="F167" s="5" t="inlineStr">
        <is>
          <t>Vijay Khanna</t>
        </is>
      </c>
      <c r="G167" s="5" t="inlineStr">
        <is>
          <t>Co-lead</t>
        </is>
      </c>
      <c r="H167" s="5" t="inlineStr">
        <is>
          <t>Major</t>
        </is>
      </c>
      <c r="I167" s="5" t="inlineStr">
        <is>
          <t>The man who marries the woman Bachchan's Amit loves, and an admirer of his poetry</t>
        </is>
      </c>
      <c r="J167" s="5" t="inlineStr">
        <is>
          <t>The husband who works out, on his own, that his wife was the poet's lost love</t>
        </is>
      </c>
      <c r="K167" s="19" t="inlineStr">
        <is>
          <t>Architect who marries Pooja and, unknowingly, gifts her Amit's first anthology on their wedding night. Years later he invites Amit home and deduces aloud why the poetry stopped.</t>
        </is>
      </c>
      <c r="L167" s="5" t="inlineStr">
        <is>
          <t>Filmfare Award for Best Supporting Actor nomination</t>
        </is>
      </c>
      <c r="M167" s="5" t="inlineStr">
        <is>
          <t>SOURCE-041</t>
        </is>
      </c>
    </row>
    <row r="168" ht="64" customHeight="1">
      <c r="A168" s="15" t="inlineStr">
        <is>
          <t>CAST-167</t>
        </is>
      </c>
      <c r="B168" s="18" t="inlineStr">
        <is>
          <t>FILM-042</t>
        </is>
      </c>
      <c r="C168" s="5" t="inlineStr">
        <is>
          <t>Kabhi Kabhie</t>
        </is>
      </c>
      <c r="D168" s="17" t="n">
        <v>1976</v>
      </c>
      <c r="E168" s="5" t="inlineStr">
        <is>
          <t>Waheeda Rehman</t>
        </is>
      </c>
      <c r="F168" s="5" t="inlineStr">
        <is>
          <t>Anjali Malhotra</t>
        </is>
      </c>
      <c r="G168" s="5" t="inlineStr">
        <is>
          <t>Family</t>
        </is>
      </c>
      <c r="H168" s="5" t="inlineStr">
        <is>
          <t>Major</t>
        </is>
      </c>
      <c r="I168" s="5" t="inlineStr">
        <is>
          <t>Bachchan's Amit's wife, keeping a secret of her own</t>
        </is>
      </c>
      <c r="J168" s="5" t="inlineStr">
        <is>
          <t>The second marriage, threatened by a daughter Amit knows nothing about</t>
        </is>
      </c>
      <c r="K168" s="19" t="inlineStr">
        <is>
          <t>Amit's wife, who gave up an illegitimate daughter years earlier. When that daughter traces her, she acknowledges her privately but presents her to the household as a niece from Delhi, to protect the marriage.</t>
        </is>
      </c>
      <c r="L168" s="5" t="inlineStr">
        <is>
          <t>Filmfare Award for Best Supporting Actress nomination</t>
        </is>
      </c>
      <c r="M168" s="5" t="inlineStr">
        <is>
          <t>SOURCE-041</t>
        </is>
      </c>
    </row>
    <row r="169" ht="49" customHeight="1">
      <c r="A169" s="15" t="inlineStr">
        <is>
          <t>CAST-168</t>
        </is>
      </c>
      <c r="B169" s="18" t="inlineStr">
        <is>
          <t>FILM-042</t>
        </is>
      </c>
      <c r="C169" s="5" t="inlineStr">
        <is>
          <t>Kabhi Kabhie</t>
        </is>
      </c>
      <c r="D169" s="17" t="n">
        <v>1976</v>
      </c>
      <c r="E169" s="5" t="inlineStr">
        <is>
          <t>Rishi Kapoor</t>
        </is>
      </c>
      <c r="F169" s="5" t="inlineStr">
        <is>
          <t>Vikram (Vicky) Khanna</t>
        </is>
      </c>
      <c r="G169" s="5" t="inlineStr">
        <is>
          <t>Family</t>
        </is>
      </c>
      <c r="H169" s="5" t="inlineStr">
        <is>
          <t>Medium</t>
        </is>
      </c>
      <c r="I169" s="5" t="inlineStr">
        <is>
          <t>Son of the couple whose marriage displaced Bachchan's Amit</t>
        </is>
      </c>
      <c r="J169" s="5" t="inlineStr">
        <is>
          <t>The younger generation's romance, which exposes the older one's secret</t>
        </is>
      </c>
      <c r="K169" s="19" t="inlineStr">
        <is>
          <t>Pooja and Vijay's son, in love with his college friend Pinky; their courtship is what brings the buried history of both families to the surface.</t>
        </is>
      </c>
      <c r="L169" s="5" t="n"/>
      <c r="M169" s="5" t="inlineStr">
        <is>
          <t>SOURCE-041</t>
        </is>
      </c>
    </row>
    <row r="170" ht="49" customHeight="1">
      <c r="A170" s="15" t="inlineStr">
        <is>
          <t>CAST-169</t>
        </is>
      </c>
      <c r="B170" s="18" t="inlineStr">
        <is>
          <t>FILM-042</t>
        </is>
      </c>
      <c r="C170" s="5" t="inlineStr">
        <is>
          <t>Kabhi Kabhie</t>
        </is>
      </c>
      <c r="D170" s="17" t="n">
        <v>1976</v>
      </c>
      <c r="E170" s="5" t="inlineStr">
        <is>
          <t>Neetu Singh</t>
        </is>
      </c>
      <c r="F170" s="5" t="inlineStr">
        <is>
          <t>Pinky Kapoor</t>
        </is>
      </c>
      <c r="G170" s="5" t="inlineStr">
        <is>
          <t>Family</t>
        </is>
      </c>
      <c r="H170" s="5" t="inlineStr">
        <is>
          <t>Medium</t>
        </is>
      </c>
      <c r="I170" s="5" t="inlineStr">
        <is>
          <t>The adopted daughter of Bachchan's Amit's wife, unknown to him</t>
        </is>
      </c>
      <c r="J170" s="5" t="inlineStr">
        <is>
          <t>Her search for her mother is what threatens Amit's marriage</t>
        </is>
      </c>
      <c r="K170" s="19" t="inlineStr">
        <is>
          <t>Young woman who learns she was adopted, severs ties with the parents who raised her, and traces her birth mother to Kashmir, only to be introduced there as a distant niece.</t>
        </is>
      </c>
      <c r="L170" s="5" t="n"/>
      <c r="M170" s="5" t="inlineStr">
        <is>
          <t>SOURCE-041</t>
        </is>
      </c>
    </row>
    <row r="171" ht="64" customHeight="1">
      <c r="A171" s="15" t="inlineStr">
        <is>
          <t>CAST-170</t>
        </is>
      </c>
      <c r="B171" s="18" t="inlineStr">
        <is>
          <t>FILM-043</t>
        </is>
      </c>
      <c r="C171" s="5" t="inlineStr">
        <is>
          <t>Balika Badhu</t>
        </is>
      </c>
      <c r="D171" s="17" t="n">
        <v>1976</v>
      </c>
      <c r="E171" s="5" t="inlineStr">
        <is>
          <t>Rajni Sharma</t>
        </is>
      </c>
      <c r="F171" s="5" t="inlineStr">
        <is>
          <t>Rajni</t>
        </is>
      </c>
      <c r="G171" s="5" t="inlineStr">
        <is>
          <t>Co-lead</t>
        </is>
      </c>
      <c r="H171" s="5" t="inlineStr">
        <is>
          <t>Major</t>
        </is>
      </c>
      <c r="I171" s="5" t="inlineStr">
        <is>
          <t>The young bride of the character whose adult voice Bachchan supplies</t>
        </is>
      </c>
      <c r="J171" s="5" t="inlineStr">
        <is>
          <t>The film's central relationship, between two children married young</t>
        </is>
      </c>
      <c r="K171" s="19" t="inlineStr">
        <is>
          <t>Child bride of the title, whose marriage to the young Amal the film follows. The Wikipedia article carries no plot section, so the role is described only from the cast list and the film's premise.</t>
        </is>
      </c>
      <c r="L171" s="5" t="n"/>
      <c r="M171" s="5" t="inlineStr">
        <is>
          <t>SOURCE-046</t>
        </is>
      </c>
    </row>
    <row r="172" ht="49" customHeight="1">
      <c r="A172" s="15" t="inlineStr">
        <is>
          <t>CAST-171</t>
        </is>
      </c>
      <c r="B172" s="18" t="inlineStr">
        <is>
          <t>FILM-043</t>
        </is>
      </c>
      <c r="C172" s="5" t="inlineStr">
        <is>
          <t>Balika Badhu</t>
        </is>
      </c>
      <c r="D172" s="17" t="n">
        <v>1976</v>
      </c>
      <c r="E172" s="5" t="inlineStr">
        <is>
          <t>Sachin</t>
        </is>
      </c>
      <c r="F172" s="5" t="inlineStr">
        <is>
          <t>Amal</t>
        </is>
      </c>
      <c r="G172" s="5" t="inlineStr">
        <is>
          <t>Co-lead</t>
        </is>
      </c>
      <c r="H172" s="5" t="inlineStr">
        <is>
          <t>Major</t>
        </is>
      </c>
      <c r="I172" s="5" t="inlineStr">
        <is>
          <t>Plays the character on screen whose adult voice Bachchan dubs</t>
        </is>
      </c>
      <c r="J172" s="5" t="inlineStr">
        <is>
          <t>The husband in the film's child marriage</t>
        </is>
      </c>
      <c r="K172" s="19" t="inlineStr">
        <is>
          <t>Young Amal as seen on screen. Bachchan supplies the adult Amal's voice and Ashok Kumar the aged Amal's, so one character is carried by three performers across the film's timespan.</t>
        </is>
      </c>
      <c r="L172" s="5" t="n"/>
      <c r="M172" s="5" t="inlineStr">
        <is>
          <t>SOURCE-046</t>
        </is>
      </c>
    </row>
    <row r="173" ht="49" customHeight="1">
      <c r="A173" s="15" t="inlineStr">
        <is>
          <t>CAST-172</t>
        </is>
      </c>
      <c r="B173" s="18" t="inlineStr">
        <is>
          <t>FILM-043</t>
        </is>
      </c>
      <c r="C173" s="5" t="inlineStr">
        <is>
          <t>Balika Badhu</t>
        </is>
      </c>
      <c r="D173" s="17" t="n">
        <v>1976</v>
      </c>
      <c r="E173" s="5" t="inlineStr">
        <is>
          <t>Ashok Kumar</t>
        </is>
      </c>
      <c r="F173" s="5" t="inlineStr">
        <is>
          <t>Aged Amal (voice)</t>
        </is>
      </c>
      <c r="G173" s="5" t="inlineStr">
        <is>
          <t>Supporting</t>
        </is>
      </c>
      <c r="H173" s="5" t="inlineStr">
        <is>
          <t>Medium</t>
        </is>
      </c>
      <c r="I173" s="5" t="inlineStr">
        <is>
          <t>Voices the oldest version of the character Bachchan voices as an adult</t>
        </is>
      </c>
      <c r="J173" s="5" t="inlineStr">
        <is>
          <t>Narrates the marriage from its far end</t>
        </is>
      </c>
      <c r="K173" s="19" t="inlineStr">
        <is>
          <t>Provides the voice of Amal in old age, the third and last of the performers sharing the role, after Sachin on screen and Bachchan as the adult voice.</t>
        </is>
      </c>
      <c r="L173" s="5" t="n"/>
      <c r="M173" s="5" t="inlineStr">
        <is>
          <t>SOURCE-046</t>
        </is>
      </c>
    </row>
    <row r="174" ht="49" customHeight="1">
      <c r="A174" s="15" t="inlineStr">
        <is>
          <t>CAST-173</t>
        </is>
      </c>
      <c r="B174" s="18" t="inlineStr">
        <is>
          <t>FILM-043</t>
        </is>
      </c>
      <c r="C174" s="5" t="inlineStr">
        <is>
          <t>Balika Badhu</t>
        </is>
      </c>
      <c r="D174" s="17" t="n">
        <v>1976</v>
      </c>
      <c r="E174" s="5" t="inlineStr">
        <is>
          <t>Zeenat Aman</t>
        </is>
      </c>
      <c r="F174" s="5" t="inlineStr">
        <is>
          <t>Adult Rajni (voice)</t>
        </is>
      </c>
      <c r="G174" s="5" t="inlineStr">
        <is>
          <t>Supporting</t>
        </is>
      </c>
      <c r="H174" s="5" t="inlineStr">
        <is>
          <t>Medium</t>
        </is>
      </c>
      <c r="I174" s="5" t="inlineStr">
        <is>
          <t>Voices the wife opposite the adult Amal that Bachchan voices</t>
        </is>
      </c>
      <c r="J174" s="5" t="inlineStr">
        <is>
          <t>The female half of the film's adult voice casting</t>
        </is>
      </c>
      <c r="K174" s="19" t="inlineStr">
        <is>
          <t>Supplies the adult Rajni's voice, paired with Bachchan's adult Amal — the two stars voice the grown versions of the child couple without appearing on screen.</t>
        </is>
      </c>
      <c r="L174" s="5" t="n"/>
      <c r="M174" s="5" t="inlineStr">
        <is>
          <t>SOURCE-046</t>
        </is>
      </c>
    </row>
    <row r="175" ht="34" customHeight="1">
      <c r="A175" s="15" t="inlineStr">
        <is>
          <t>CAST-174</t>
        </is>
      </c>
      <c r="B175" s="18" t="inlineStr">
        <is>
          <t>FILM-043</t>
        </is>
      </c>
      <c r="C175" s="5" t="inlineStr">
        <is>
          <t>Balika Badhu</t>
        </is>
      </c>
      <c r="D175" s="17" t="n">
        <v>1976</v>
      </c>
      <c r="E175" s="5" t="inlineStr">
        <is>
          <t>Asrani</t>
        </is>
      </c>
      <c r="F175" s="5" t="inlineStr">
        <is>
          <t>Sharat</t>
        </is>
      </c>
      <c r="G175" s="5" t="inlineStr">
        <is>
          <t>Comic support</t>
        </is>
      </c>
      <c r="H175" s="5" t="inlineStr">
        <is>
          <t>Medium</t>
        </is>
      </c>
      <c r="I175" s="5" t="inlineStr">
        <is>
          <t>No connection to Bachchan's voice role</t>
        </is>
      </c>
      <c r="J175" s="5" t="inlineStr">
        <is>
          <t>Outside the central marriage</t>
        </is>
      </c>
      <c r="K175" s="19" t="inlineStr">
        <is>
          <t>Comic figure in the village world around the child marriage.</t>
        </is>
      </c>
      <c r="L175" s="5" t="inlineStr">
        <is>
          <t>Filmfare Best Comedian Award</t>
        </is>
      </c>
      <c r="M175" s="5" t="inlineStr">
        <is>
          <t>SOURCE-046</t>
        </is>
      </c>
    </row>
    <row r="176" ht="34" customHeight="1">
      <c r="A176" s="15" t="inlineStr">
        <is>
          <t>CAST-175</t>
        </is>
      </c>
      <c r="B176" s="18" t="inlineStr">
        <is>
          <t>FILM-043</t>
        </is>
      </c>
      <c r="C176" s="5" t="inlineStr">
        <is>
          <t>Balika Badhu</t>
        </is>
      </c>
      <c r="D176" s="17" t="n">
        <v>1976</v>
      </c>
      <c r="E176" s="5" t="inlineStr">
        <is>
          <t>Kajri</t>
        </is>
      </c>
      <c r="F176" s="5" t="inlineStr">
        <is>
          <t>Chandra</t>
        </is>
      </c>
      <c r="G176" s="5" t="inlineStr">
        <is>
          <t>Family</t>
        </is>
      </c>
      <c r="H176" s="5" t="inlineStr">
        <is>
          <t>Medium</t>
        </is>
      </c>
      <c r="I176" s="5" t="inlineStr">
        <is>
          <t>Sister of the character whose adult voice Bachchan supplies</t>
        </is>
      </c>
      <c r="J176" s="5" t="inlineStr">
        <is>
          <t>Family presence around the child marriage</t>
        </is>
      </c>
      <c r="K176" s="19" t="inlineStr">
        <is>
          <t>Amal's sister. The award listings spell the performer's name Kajari; the cast list gives Kajri.</t>
        </is>
      </c>
      <c r="L176" s="5" t="inlineStr">
        <is>
          <t>Filmfare Award for Best Supporting Actress</t>
        </is>
      </c>
      <c r="M176" s="5" t="inlineStr">
        <is>
          <t>SOURCE-046</t>
        </is>
      </c>
    </row>
    <row r="177" ht="49" customHeight="1">
      <c r="A177" s="15" t="inlineStr">
        <is>
          <t>CAST-176</t>
        </is>
      </c>
      <c r="B177" s="18" t="inlineStr">
        <is>
          <t>FILM-044</t>
        </is>
      </c>
      <c r="C177" s="5" t="inlineStr">
        <is>
          <t>Hera Pheri</t>
        </is>
      </c>
      <c r="D177" s="17" t="n">
        <v>1976</v>
      </c>
      <c r="E177" s="5" t="inlineStr">
        <is>
          <t>Vinod Khanna</t>
        </is>
      </c>
      <c r="F177" s="5" t="inlineStr">
        <is>
          <t>Ajay</t>
        </is>
      </c>
      <c r="G177" s="5" t="inlineStr">
        <is>
          <t>Co-lead</t>
        </is>
      </c>
      <c r="H177" s="5" t="inlineStr">
        <is>
          <t>Major</t>
        </is>
      </c>
      <c r="I177" s="5" t="inlineStr">
        <is>
          <t>Bachchan's Vijay's partner in confidence tricks, and the friend the film turns him against</t>
        </is>
      </c>
      <c r="J177" s="5" t="inlineStr">
        <is>
          <t>His own love interest runs parallel to Vijay's; neither romance is developed enough for a pairing record</t>
        </is>
      </c>
      <c r="K177" s="19" t="inlineStr">
        <is>
          <t>Con man who works every scheme alongside Vijay until the discovery that his own father may have caused Vijay's father's death curdles the friendship into suspicion and revenge.</t>
        </is>
      </c>
      <c r="L177" s="5" t="inlineStr">
        <is>
          <t>Filmfare Award for Best Supporting Actor nomination</t>
        </is>
      </c>
      <c r="M177" s="5" t="inlineStr">
        <is>
          <t>SOURCE-042</t>
        </is>
      </c>
    </row>
    <row r="178" ht="64" customHeight="1">
      <c r="A178" s="15" t="inlineStr">
        <is>
          <t>CAST-177</t>
        </is>
      </c>
      <c r="B178" s="18" t="inlineStr">
        <is>
          <t>FILM-044</t>
        </is>
      </c>
      <c r="C178" s="5" t="inlineStr">
        <is>
          <t>Hera Pheri</t>
        </is>
      </c>
      <c r="D178" s="17" t="n">
        <v>1976</v>
      </c>
      <c r="E178" s="5" t="inlineStr">
        <is>
          <t>Saira Banu</t>
        </is>
      </c>
      <c r="F178" s="5" t="inlineStr">
        <is>
          <t>Kiran Singh</t>
        </is>
      </c>
      <c r="G178" s="5" t="inlineStr">
        <is>
          <t>Supporting</t>
        </is>
      </c>
      <c r="H178" s="5" t="inlineStr">
        <is>
          <t>Medium</t>
        </is>
      </c>
      <c r="I178" s="5" t="inlineStr">
        <is>
          <t>Love interest of Bachchan's Vijay</t>
        </is>
      </c>
      <c r="J178" s="5" t="inlineStr">
        <is>
          <t>One of the two women caught between the feuding friends; the article's summary is too thin to support a pairing record</t>
        </is>
      </c>
      <c r="K178" s="19" t="inlineStr">
        <is>
          <t>One of the two women attached to the con men, caught in the middle when the partnership collapses into revenge.</t>
        </is>
      </c>
      <c r="L178" s="5" t="n"/>
      <c r="M178" s="5" t="inlineStr">
        <is>
          <t>SOURCE-042</t>
        </is>
      </c>
    </row>
    <row r="179" ht="49" customHeight="1">
      <c r="A179" s="15" t="inlineStr">
        <is>
          <t>CAST-178</t>
        </is>
      </c>
      <c r="B179" s="18" t="inlineStr">
        <is>
          <t>FILM-044</t>
        </is>
      </c>
      <c r="C179" s="5" t="inlineStr">
        <is>
          <t>Hera Pheri</t>
        </is>
      </c>
      <c r="D179" s="17" t="n">
        <v>1976</v>
      </c>
      <c r="E179" s="5" t="inlineStr">
        <is>
          <t>Sulakshana Pandit</t>
        </is>
      </c>
      <c r="F179" s="5" t="inlineStr">
        <is>
          <t>Asha</t>
        </is>
      </c>
      <c r="G179" s="5" t="inlineStr">
        <is>
          <t>Supporting</t>
        </is>
      </c>
      <c r="H179" s="5" t="inlineStr">
        <is>
          <t>Medium</t>
        </is>
      </c>
      <c r="I179" s="5" t="inlineStr">
        <is>
          <t>Attached to Bachchan's Vijay's partner rather than to him</t>
        </is>
      </c>
      <c r="J179" s="5" t="inlineStr">
        <is>
          <t>The second of the two love interests the plot summary mentions without developing</t>
        </is>
      </c>
      <c r="K179" s="19" t="inlineStr">
        <is>
          <t>Love interest on Ajay's side of the partnership, present through the friendship's collapse.</t>
        </is>
      </c>
      <c r="L179" s="5" t="n"/>
      <c r="M179" s="5" t="inlineStr">
        <is>
          <t>SOURCE-042</t>
        </is>
      </c>
    </row>
    <row r="180" ht="34" customHeight="1">
      <c r="A180" s="15" t="inlineStr">
        <is>
          <t>CAST-179</t>
        </is>
      </c>
      <c r="B180" s="18" t="inlineStr">
        <is>
          <t>FILM-044</t>
        </is>
      </c>
      <c r="C180" s="5" t="inlineStr">
        <is>
          <t>Hera Pheri</t>
        </is>
      </c>
      <c r="D180" s="17" t="n">
        <v>1976</v>
      </c>
      <c r="E180" s="5" t="inlineStr">
        <is>
          <t>Shreeram Lagoo</t>
        </is>
      </c>
      <c r="F180" s="5" t="inlineStr">
        <is>
          <t>Police Commissioner Khanna</t>
        </is>
      </c>
      <c r="G180" s="5" t="inlineStr">
        <is>
          <t>Authority figure</t>
        </is>
      </c>
      <c r="H180" s="5" t="inlineStr">
        <is>
          <t>Medium</t>
        </is>
      </c>
      <c r="I180" s="5" t="inlineStr">
        <is>
          <t>The law circling Bachchan's Vijay and his partner</t>
        </is>
      </c>
      <c r="J180" s="5" t="inlineStr">
        <is>
          <t>Outside the romance</t>
        </is>
      </c>
      <c r="K180" s="19" t="inlineStr">
        <is>
          <t>Police commissioner who circles the growing chaos as the two con men turn on each other.</t>
        </is>
      </c>
      <c r="L180" s="5" t="n"/>
      <c r="M180" s="5" t="inlineStr">
        <is>
          <t>SOURCE-042</t>
        </is>
      </c>
    </row>
    <row r="181" ht="49" customHeight="1">
      <c r="A181" s="15" t="inlineStr">
        <is>
          <t>CAST-180</t>
        </is>
      </c>
      <c r="B181" s="18" t="inlineStr">
        <is>
          <t>FILM-044</t>
        </is>
      </c>
      <c r="C181" s="5" t="inlineStr">
        <is>
          <t>Hera Pheri</t>
        </is>
      </c>
      <c r="D181" s="17" t="n">
        <v>1976</v>
      </c>
      <c r="E181" s="5" t="inlineStr">
        <is>
          <t>Pinchoo Kapoor</t>
        </is>
      </c>
      <c r="F181" s="5" t="inlineStr">
        <is>
          <t>P. K. (Ghanshyamdas)</t>
        </is>
      </c>
      <c r="G181" s="5" t="inlineStr">
        <is>
          <t>Antagonist</t>
        </is>
      </c>
      <c r="H181" s="5" t="inlineStr">
        <is>
          <t>Medium</t>
        </is>
      </c>
      <c r="I181" s="5" t="inlineStr">
        <is>
          <t>Tied to the paternity secret that destroys Bachchan's Vijay's friendship</t>
        </is>
      </c>
      <c r="J181" s="5" t="inlineStr">
        <is>
          <t>Outside the romance</t>
        </is>
      </c>
      <c r="K181" s="19" t="inlineStr">
        <is>
          <t>Figure from the fathers' generation whose identity is bound up in the revelation that recontextualises the first half of the film.</t>
        </is>
      </c>
      <c r="L181" s="5" t="n"/>
      <c r="M181" s="5" t="inlineStr">
        <is>
          <t>SOURCE-042</t>
        </is>
      </c>
    </row>
    <row r="182" ht="64" customHeight="1">
      <c r="A182" s="15" t="inlineStr">
        <is>
          <t>CAST-181</t>
        </is>
      </c>
      <c r="B182" s="18" t="inlineStr">
        <is>
          <t>FILM-045</t>
        </is>
      </c>
      <c r="C182" s="5" t="inlineStr">
        <is>
          <t>Do Anjaane</t>
        </is>
      </c>
      <c r="D182" s="17" t="n">
        <v>1976</v>
      </c>
      <c r="E182" s="5" t="inlineStr">
        <is>
          <t>Rekha</t>
        </is>
      </c>
      <c r="F182" s="5" t="inlineStr">
        <is>
          <t>Rekha Roy (Sunita Devi)</t>
        </is>
      </c>
      <c r="G182" s="5" t="inlineStr">
        <is>
          <t>Co-lead</t>
        </is>
      </c>
      <c r="H182" s="5" t="inlineStr">
        <is>
          <t>Major</t>
        </is>
      </c>
      <c r="I182" s="5" t="inlineStr">
        <is>
          <t>Bachchan's Amit's wife, who believes him dead for six years</t>
        </is>
      </c>
      <c r="J182" s="5" t="inlineStr">
        <is>
          <t>The film's central romance, resumed through a disguise</t>
        </is>
      </c>
      <c r="K182" s="19" t="inlineStr">
        <is>
          <t>Wife who becomes a successful film actress under the name Sunita Devi while her husband, thrown from a train and amnesiac, is presumed dead; her manager is the man who tried to kill him.</t>
        </is>
      </c>
      <c r="L182" s="5" t="n"/>
      <c r="M182" s="5" t="inlineStr">
        <is>
          <t>SOURCE-043</t>
        </is>
      </c>
    </row>
    <row r="183" ht="49" customHeight="1">
      <c r="A183" s="15" t="inlineStr">
        <is>
          <t>CAST-182</t>
        </is>
      </c>
      <c r="B183" s="18" t="inlineStr">
        <is>
          <t>FILM-045</t>
        </is>
      </c>
      <c r="C183" s="5" t="inlineStr">
        <is>
          <t>Do Anjaane</t>
        </is>
      </c>
      <c r="D183" s="17" t="n">
        <v>1976</v>
      </c>
      <c r="E183" s="5" t="inlineStr">
        <is>
          <t>Prem Chopra</t>
        </is>
      </c>
      <c r="F183" s="5" t="inlineStr">
        <is>
          <t>Ranjit Mallik</t>
        </is>
      </c>
      <c r="G183" s="5" t="inlineStr">
        <is>
          <t>Antagonist</t>
        </is>
      </c>
      <c r="H183" s="5" t="inlineStr">
        <is>
          <t>Major</t>
        </is>
      </c>
      <c r="I183" s="5" t="inlineStr">
        <is>
          <t>Bachchan's Amit's former best friend, who threw him from a train</t>
        </is>
      </c>
      <c r="J183" s="5" t="inlineStr">
        <is>
          <t>Interposes himself between the couple as the wife's manager</t>
        </is>
      </c>
      <c r="K183" s="19" t="inlineStr">
        <is>
          <t>Amit's one-time best friend, who attempted to murder him on a moving train and then made himself indispensable to his widow as her manager.</t>
        </is>
      </c>
      <c r="L183" s="5" t="inlineStr">
        <is>
          <t>Filmfare Award for Best Supporting Actor — the film's only win</t>
        </is>
      </c>
      <c r="M183" s="5" t="inlineStr">
        <is>
          <t>SOURCE-043</t>
        </is>
      </c>
    </row>
    <row r="184" ht="34" customHeight="1">
      <c r="A184" s="15" t="inlineStr">
        <is>
          <t>CAST-183</t>
        </is>
      </c>
      <c r="B184" s="18" t="inlineStr">
        <is>
          <t>FILM-045</t>
        </is>
      </c>
      <c r="C184" s="5" t="inlineStr">
        <is>
          <t>Do Anjaane</t>
        </is>
      </c>
      <c r="D184" s="17" t="n">
        <v>1976</v>
      </c>
      <c r="E184" s="5" t="inlineStr">
        <is>
          <t>Utpal Dutt</t>
        </is>
      </c>
      <c r="F184" s="5" t="inlineStr">
        <is>
          <t>Mr. Sanyal</t>
        </is>
      </c>
      <c r="G184" s="5" t="inlineStr">
        <is>
          <t>Supporting</t>
        </is>
      </c>
      <c r="H184" s="5" t="inlineStr">
        <is>
          <t>Medium</t>
        </is>
      </c>
      <c r="I184" s="5" t="inlineStr">
        <is>
          <t>Figure in the world Bachchan's Amit re-enters in disguise</t>
        </is>
      </c>
      <c r="J184" s="5" t="inlineStr">
        <is>
          <t>Adjacent to the reunion plot</t>
        </is>
      </c>
      <c r="K184" s="19" t="inlineStr">
        <is>
          <t>Supporting figure in the film world through which the disguised Amit reaches his wife and her manager.</t>
        </is>
      </c>
      <c r="L184" s="5" t="n"/>
      <c r="M184" s="5" t="inlineStr">
        <is>
          <t>SOURCE-043</t>
        </is>
      </c>
    </row>
    <row r="185" ht="34" customHeight="1">
      <c r="A185" s="15" t="inlineStr">
        <is>
          <t>CAST-184</t>
        </is>
      </c>
      <c r="B185" s="18" t="inlineStr">
        <is>
          <t>FILM-045</t>
        </is>
      </c>
      <c r="C185" s="5" t="inlineStr">
        <is>
          <t>Do Anjaane</t>
        </is>
      </c>
      <c r="D185" s="17" t="n">
        <v>1976</v>
      </c>
      <c r="E185" s="5" t="inlineStr">
        <is>
          <t>Mithun Chakraborty</t>
        </is>
      </c>
      <c r="F185" s="5" t="inlineStr">
        <is>
          <t>Ghanti</t>
        </is>
      </c>
      <c r="G185" s="5" t="inlineStr">
        <is>
          <t>Friend</t>
        </is>
      </c>
      <c r="H185" s="5" t="inlineStr">
        <is>
          <t>Minor</t>
        </is>
      </c>
      <c r="I185" s="5" t="inlineStr">
        <is>
          <t>Neighbour of Bachchan's Amit</t>
        </is>
      </c>
      <c r="J185" s="5" t="inlineStr">
        <is>
          <t>Outside the romance</t>
        </is>
      </c>
      <c r="K185" s="19" t="inlineStr">
        <is>
          <t>Amit's neighbour, a small early role for Mithun Chakraborty in the year of his screen debut.</t>
        </is>
      </c>
      <c r="L185" s="5" t="n"/>
      <c r="M185" s="5" t="inlineStr">
        <is>
          <t>SOURCE-043</t>
        </is>
      </c>
    </row>
    <row r="186" ht="49" customHeight="1">
      <c r="A186" s="15" t="inlineStr">
        <is>
          <t>CAST-185</t>
        </is>
      </c>
      <c r="B186" s="18" t="inlineStr">
        <is>
          <t>FILM-046</t>
        </is>
      </c>
      <c r="C186" s="5" t="inlineStr">
        <is>
          <t>Immaan Dharam</t>
        </is>
      </c>
      <c r="D186" s="17" t="n">
        <v>1977</v>
      </c>
      <c r="E186" s="5" t="inlineStr">
        <is>
          <t>Shashi Kapoor</t>
        </is>
      </c>
      <c r="F186" s="5" t="inlineStr">
        <is>
          <t>Mohan Saxena</t>
        </is>
      </c>
      <c r="G186" s="5" t="inlineStr">
        <is>
          <t>Co-lead</t>
        </is>
      </c>
      <c r="H186" s="5" t="inlineStr">
        <is>
          <t>Major</t>
        </is>
      </c>
      <c r="I186" s="5" t="inlineStr">
        <is>
          <t>Bachchan's Ahmed Raza's partner in the professional-witness racket</t>
        </is>
      </c>
      <c r="J186" s="5" t="inlineStr">
        <is>
          <t>Outside the romance; the film's bond is the friendship of the two false witnesses</t>
        </is>
      </c>
      <c r="K186" s="19" t="inlineStr">
        <is>
          <t>One half of the pair who loiter around courts selling perjured evidence, reformed by Kabir Das and then unable to earn honestly, who sets out to clear the man who reformed them.</t>
        </is>
      </c>
      <c r="L186" s="5" t="n"/>
      <c r="M186" s="5" t="inlineStr">
        <is>
          <t>SOURCE-047</t>
        </is>
      </c>
    </row>
    <row r="187" ht="49" customHeight="1">
      <c r="A187" s="15" t="inlineStr">
        <is>
          <t>CAST-186</t>
        </is>
      </c>
      <c r="B187" s="18" t="inlineStr">
        <is>
          <t>FILM-046</t>
        </is>
      </c>
      <c r="C187" s="5" t="inlineStr">
        <is>
          <t>Immaan Dharam</t>
        </is>
      </c>
      <c r="D187" s="17" t="n">
        <v>1977</v>
      </c>
      <c r="E187" s="5" t="inlineStr">
        <is>
          <t>Sanjeev Kumar</t>
        </is>
      </c>
      <c r="F187" s="5" t="inlineStr">
        <is>
          <t>Kabir Das</t>
        </is>
      </c>
      <c r="G187" s="5" t="inlineStr">
        <is>
          <t>Mentor</t>
        </is>
      </c>
      <c r="H187" s="5" t="inlineStr">
        <is>
          <t>Major</t>
        </is>
      </c>
      <c r="I187" s="5" t="inlineStr">
        <is>
          <t>The man whose example turns Bachchan's Ahmed Raza honest, and whom he then tries to save</t>
        </is>
      </c>
      <c r="J187" s="5" t="inlineStr">
        <is>
          <t>Outside the romance</t>
        </is>
      </c>
      <c r="K187" s="19" t="inlineStr">
        <is>
          <t>Upright figure who influences the two mock witnesses into going straight, and is then arrested for a murder he says he did not commit, sending them after the real killer.</t>
        </is>
      </c>
      <c r="L187" s="5" t="n"/>
      <c r="M187" s="5" t="inlineStr">
        <is>
          <t>SOURCE-047</t>
        </is>
      </c>
    </row>
    <row r="188" ht="49" customHeight="1">
      <c r="A188" s="15" t="inlineStr">
        <is>
          <t>CAST-187</t>
        </is>
      </c>
      <c r="B188" s="18" t="inlineStr">
        <is>
          <t>FILM-046</t>
        </is>
      </c>
      <c r="C188" s="5" t="inlineStr">
        <is>
          <t>Immaan Dharam</t>
        </is>
      </c>
      <c r="D188" s="17" t="n">
        <v>1977</v>
      </c>
      <c r="E188" s="5" t="inlineStr">
        <is>
          <t>Rekha</t>
        </is>
      </c>
      <c r="F188" s="5" t="inlineStr">
        <is>
          <t>Durga</t>
        </is>
      </c>
      <c r="G188" s="5" t="inlineStr">
        <is>
          <t>Supporting</t>
        </is>
      </c>
      <c r="H188" s="5" t="inlineStr">
        <is>
          <t>Medium</t>
        </is>
      </c>
      <c r="I188" s="5" t="inlineStr">
        <is>
          <t>Connected to Bachchan's Ahmed Raza's side of the story</t>
        </is>
      </c>
      <c r="J188" s="5" t="inlineStr">
        <is>
          <t>The romance is implied rather than developed, which is why the film carries no pairing record</t>
        </is>
      </c>
      <c r="K188" s="19" t="inlineStr">
        <is>
          <t>Young woman in the world of the two witnesses; the article's plot summary is too compressed to give the role a developed arc.</t>
        </is>
      </c>
      <c r="L188" s="5" t="n"/>
      <c r="M188" s="5" t="inlineStr">
        <is>
          <t>SOURCE-047</t>
        </is>
      </c>
    </row>
    <row r="189" ht="49" customHeight="1">
      <c r="A189" s="15" t="inlineStr">
        <is>
          <t>CAST-188</t>
        </is>
      </c>
      <c r="B189" s="18" t="inlineStr">
        <is>
          <t>FILM-046</t>
        </is>
      </c>
      <c r="C189" s="5" t="inlineStr">
        <is>
          <t>Immaan Dharam</t>
        </is>
      </c>
      <c r="D189" s="17" t="n">
        <v>1977</v>
      </c>
      <c r="E189" s="5" t="inlineStr">
        <is>
          <t>Aparna Sen</t>
        </is>
      </c>
      <c r="F189" s="5" t="inlineStr">
        <is>
          <t>Shyamlee</t>
        </is>
      </c>
      <c r="G189" s="5" t="inlineStr">
        <is>
          <t>Supporting</t>
        </is>
      </c>
      <c r="H189" s="5" t="inlineStr">
        <is>
          <t>Medium</t>
        </is>
      </c>
      <c r="I189" s="5" t="inlineStr">
        <is>
          <t>Belongs to the parallel strand of the ensemble around Bachchan's character</t>
        </is>
      </c>
      <c r="J189" s="5" t="inlineStr">
        <is>
          <t>Adjacent to the film's undeveloped romantic threads</t>
        </is>
      </c>
      <c r="K189" s="19" t="inlineStr">
        <is>
          <t>Schoolmaster's daughter in the film's ensemble; the plot summary does not detail her part.</t>
        </is>
      </c>
      <c r="L189" s="5" t="n"/>
      <c r="M189" s="5" t="inlineStr">
        <is>
          <t>SOURCE-047</t>
        </is>
      </c>
    </row>
    <row r="190" ht="49" customHeight="1">
      <c r="A190" s="15" t="inlineStr">
        <is>
          <t>CAST-189</t>
        </is>
      </c>
      <c r="B190" s="18" t="inlineStr">
        <is>
          <t>FILM-046</t>
        </is>
      </c>
      <c r="C190" s="5" t="inlineStr">
        <is>
          <t>Immaan Dharam</t>
        </is>
      </c>
      <c r="D190" s="17" t="n">
        <v>1977</v>
      </c>
      <c r="E190" s="5" t="inlineStr">
        <is>
          <t>Helen</t>
        </is>
      </c>
      <c r="F190" s="5" t="inlineStr">
        <is>
          <t>Jenny Francis</t>
        </is>
      </c>
      <c r="G190" s="5" t="inlineStr">
        <is>
          <t>Supporting</t>
        </is>
      </c>
      <c r="H190" s="5" t="inlineStr">
        <is>
          <t>Medium</t>
        </is>
      </c>
      <c r="I190" s="5" t="inlineStr">
        <is>
          <t>Part of the ensemble around Bachchan's Ahmed Raza</t>
        </is>
      </c>
      <c r="J190" s="5" t="inlineStr">
        <is>
          <t>Outside the central relationships</t>
        </is>
      </c>
      <c r="K190" s="19" t="inlineStr">
        <is>
          <t>One of the film's women, whose own court case is among the strands the article's award and cast listings preserve better than its plot summary does.</t>
        </is>
      </c>
      <c r="L190" s="5" t="n"/>
      <c r="M190" s="5" t="inlineStr">
        <is>
          <t>SOURCE-047</t>
        </is>
      </c>
    </row>
    <row r="191" ht="49" customHeight="1">
      <c r="A191" s="15" t="inlineStr">
        <is>
          <t>CAST-190</t>
        </is>
      </c>
      <c r="B191" s="18" t="inlineStr">
        <is>
          <t>FILM-047</t>
        </is>
      </c>
      <c r="C191" s="5" t="inlineStr">
        <is>
          <t>Khoon Pasina</t>
        </is>
      </c>
      <c r="D191" s="17" t="n">
        <v>1977</v>
      </c>
      <c r="E191" s="5" t="inlineStr">
        <is>
          <t>Vinod Khanna</t>
        </is>
      </c>
      <c r="F191" s="5" t="inlineStr">
        <is>
          <t>Aslam Sher Khan (Shera)</t>
        </is>
      </c>
      <c r="G191" s="5" t="inlineStr">
        <is>
          <t>Co-lead</t>
        </is>
      </c>
      <c r="H191" s="5" t="inlineStr">
        <is>
          <t>Major</t>
        </is>
      </c>
      <c r="I191" s="5" t="inlineStr">
        <is>
          <t>Bachchan's Shiva's long-lost childhood friend, reunited with him in adulthood</t>
        </is>
      </c>
      <c r="J191" s="5" t="inlineStr">
        <is>
          <t>Outside the romance; the film's emotional centre is the restored friendship</t>
        </is>
      </c>
      <c r="K191" s="19" t="inlineStr">
        <is>
          <t>Taciturn loner separated from Shiva as a boy when both families were destroyed, who fights crime alone, is sent to avenge a death, tracks Shiva down and discovers who he is.</t>
        </is>
      </c>
      <c r="L191" s="5" t="n"/>
      <c r="M191" s="5" t="inlineStr">
        <is>
          <t>SOURCE-048</t>
        </is>
      </c>
    </row>
    <row r="192" ht="49" customHeight="1">
      <c r="A192" s="15" t="inlineStr">
        <is>
          <t>CAST-191</t>
        </is>
      </c>
      <c r="B192" s="18" t="inlineStr">
        <is>
          <t>FILM-047</t>
        </is>
      </c>
      <c r="C192" s="5" t="inlineStr">
        <is>
          <t>Khoon Pasina</t>
        </is>
      </c>
      <c r="D192" s="17" t="n">
        <v>1977</v>
      </c>
      <c r="E192" s="5" t="inlineStr">
        <is>
          <t>Rekha</t>
        </is>
      </c>
      <c r="F192" s="5" t="inlineStr">
        <is>
          <t>Chanda</t>
        </is>
      </c>
      <c r="G192" s="5" t="inlineStr">
        <is>
          <t>Co-lead</t>
        </is>
      </c>
      <c r="H192" s="5" t="inlineStr">
        <is>
          <t>Major</t>
        </is>
      </c>
      <c r="I192" s="5" t="inlineStr">
        <is>
          <t>The woman Bachchan's Shiva falls in love with and marries</t>
        </is>
      </c>
      <c r="J192" s="5" t="inlineStr">
        <is>
          <t>The film's romance, secondary to the friendship plot</t>
        </is>
      </c>
      <c r="K192" s="19" t="inlineStr">
        <is>
          <t>Woman Shiva loves and marries, and one of the two voices — with his mother — who persuade him to leave the village and live without violence.</t>
        </is>
      </c>
      <c r="L192" s="5" t="n"/>
      <c r="M192" s="5" t="inlineStr">
        <is>
          <t>SOURCE-048</t>
        </is>
      </c>
    </row>
    <row r="193" ht="49" customHeight="1">
      <c r="A193" s="15" t="inlineStr">
        <is>
          <t>CAST-192</t>
        </is>
      </c>
      <c r="B193" s="18" t="inlineStr">
        <is>
          <t>FILM-047</t>
        </is>
      </c>
      <c r="C193" s="5" t="inlineStr">
        <is>
          <t>Khoon Pasina</t>
        </is>
      </c>
      <c r="D193" s="17" t="n">
        <v>1977</v>
      </c>
      <c r="E193" s="5" t="inlineStr">
        <is>
          <t>Nirupa Roy</t>
        </is>
      </c>
      <c r="F193" s="5" t="inlineStr">
        <is>
          <t>Shiva's mother</t>
        </is>
      </c>
      <c r="G193" s="5" t="inlineStr">
        <is>
          <t>Family</t>
        </is>
      </c>
      <c r="H193" s="5" t="inlineStr">
        <is>
          <t>Major</t>
        </is>
      </c>
      <c r="I193" s="5" t="inlineStr">
        <is>
          <t>Bachchan's Shiva's mother, and the moral check on him</t>
        </is>
      </c>
      <c r="J193" s="5" t="inlineStr">
        <is>
          <t>Shares with the wife the decision that sends him away</t>
        </is>
      </c>
      <c r="K193" s="19" t="inlineStr">
        <is>
          <t>Mother whose insistence, alongside his wife's, sends Shiva out of the village to attempt an honest and nonviolent life after he is blamed for a farmer's murder.</t>
        </is>
      </c>
      <c r="L193" s="5" t="n"/>
      <c r="M193" s="5" t="inlineStr">
        <is>
          <t>SOURCE-048</t>
        </is>
      </c>
    </row>
    <row r="194" ht="49" customHeight="1">
      <c r="A194" s="15" t="inlineStr">
        <is>
          <t>CAST-193</t>
        </is>
      </c>
      <c r="B194" s="18" t="inlineStr">
        <is>
          <t>FILM-047</t>
        </is>
      </c>
      <c r="C194" s="5" t="inlineStr">
        <is>
          <t>Khoon Pasina</t>
        </is>
      </c>
      <c r="D194" s="17" t="n">
        <v>1977</v>
      </c>
      <c r="E194" s="5" t="inlineStr">
        <is>
          <t>Kader Khan</t>
        </is>
      </c>
      <c r="F194" s="5" t="inlineStr">
        <is>
          <t>Zaalim Singh</t>
        </is>
      </c>
      <c r="G194" s="5" t="inlineStr">
        <is>
          <t>Antagonist</t>
        </is>
      </c>
      <c r="H194" s="5" t="inlineStr">
        <is>
          <t>Major</t>
        </is>
      </c>
      <c r="I194" s="5" t="inlineStr">
        <is>
          <t>The villain who destroyed the families of Bachchan's Shiva and his friend</t>
        </is>
      </c>
      <c r="J194" s="5" t="inlineStr">
        <is>
          <t>Outside the romance</t>
        </is>
      </c>
      <c r="K194" s="19" t="inlineStr">
        <is>
          <t>Main antagonist, responsible for separating the two boys and destroying both their families, and the target of the reunited friends at the end.</t>
        </is>
      </c>
      <c r="L194" s="5" t="n"/>
      <c r="M194" s="5" t="inlineStr">
        <is>
          <t>SOURCE-048</t>
        </is>
      </c>
    </row>
    <row r="195" ht="49" customHeight="1">
      <c r="A195" s="15" t="inlineStr">
        <is>
          <t>CAST-194</t>
        </is>
      </c>
      <c r="B195" s="18" t="inlineStr">
        <is>
          <t>FILM-047</t>
        </is>
      </c>
      <c r="C195" s="5" t="inlineStr">
        <is>
          <t>Khoon Pasina</t>
        </is>
      </c>
      <c r="D195" s="17" t="n">
        <v>1977</v>
      </c>
      <c r="E195" s="5" t="inlineStr">
        <is>
          <t>Asrani</t>
        </is>
      </c>
      <c r="F195" s="5" t="inlineStr">
        <is>
          <t>Mohan Sharma</t>
        </is>
      </c>
      <c r="G195" s="5" t="inlineStr">
        <is>
          <t>Friend</t>
        </is>
      </c>
      <c r="H195" s="5" t="inlineStr">
        <is>
          <t>Medium</t>
        </is>
      </c>
      <c r="I195" s="5" t="inlineStr">
        <is>
          <t>Ally of Bachchan's Shiva whose death drives the second half</t>
        </is>
      </c>
      <c r="J195" s="5" t="inlineStr">
        <is>
          <t>Outside the romance</t>
        </is>
      </c>
      <c r="K195" s="19" t="inlineStr">
        <is>
          <t>Figure whose killing is the death the loner Shera is charged with avenging, the thread that brings the two friends back together.</t>
        </is>
      </c>
      <c r="L195" s="5" t="n"/>
      <c r="M195" s="5" t="inlineStr">
        <is>
          <t>SOURCE-048</t>
        </is>
      </c>
    </row>
    <row r="196" ht="49" customHeight="1">
      <c r="A196" s="15" t="inlineStr">
        <is>
          <t>CAST-195</t>
        </is>
      </c>
      <c r="B196" s="18" t="inlineStr">
        <is>
          <t>FILM-048</t>
        </is>
      </c>
      <c r="C196" s="5" t="inlineStr">
        <is>
          <t>Shatranj Ke Khilari</t>
        </is>
      </c>
      <c r="D196" s="17" t="n">
        <v>1977</v>
      </c>
      <c r="E196" s="5" t="inlineStr">
        <is>
          <t>Sanjeev Kumar</t>
        </is>
      </c>
      <c r="F196" s="5" t="inlineStr">
        <is>
          <t>Mirza Sajjad Ali</t>
        </is>
      </c>
      <c r="G196" s="5" t="inlineStr">
        <is>
          <t>Co-lead</t>
        </is>
      </c>
      <c r="H196" s="5" t="inlineStr">
        <is>
          <t>Major</t>
        </is>
      </c>
      <c r="I196" s="5" t="inlineStr">
        <is>
          <t>The film's protagonist; Bachchan contributes the narration only</t>
        </is>
      </c>
      <c r="J196" s="5" t="inlineStr">
        <is>
          <t>No romance; his neglect of his wife is one of the film's charges against his class</t>
        </is>
      </c>
      <c r="K196" s="19" t="inlineStr">
        <is>
          <t>Wealthy Lucknow nobleman so absorbed in chess that he neglects his wife and ignores the British annexation of Awadh, fleeing the city with his friend to keep playing.</t>
        </is>
      </c>
      <c r="L196" s="5" t="n"/>
      <c r="M196" s="5" t="inlineStr">
        <is>
          <t>SOURCE-054</t>
        </is>
      </c>
    </row>
    <row r="197" ht="49" customHeight="1">
      <c r="A197" s="15" t="inlineStr">
        <is>
          <t>CAST-196</t>
        </is>
      </c>
      <c r="B197" s="18" t="inlineStr">
        <is>
          <t>FILM-048</t>
        </is>
      </c>
      <c r="C197" s="5" t="inlineStr">
        <is>
          <t>Shatranj Ke Khilari</t>
        </is>
      </c>
      <c r="D197" s="17" t="n">
        <v>1977</v>
      </c>
      <c r="E197" s="5" t="inlineStr">
        <is>
          <t>Saeed Jaffrey</t>
        </is>
      </c>
      <c r="F197" s="5" t="inlineStr">
        <is>
          <t>Mir Roshan Ali</t>
        </is>
      </c>
      <c r="G197" s="5" t="inlineStr">
        <is>
          <t>Co-lead</t>
        </is>
      </c>
      <c r="H197" s="5" t="inlineStr">
        <is>
          <t>Major</t>
        </is>
      </c>
      <c r="I197" s="5" t="inlineStr">
        <is>
          <t>No connection to Bachchan's narration</t>
        </is>
      </c>
      <c r="J197" s="5" t="inlineStr">
        <is>
          <t>No romance; his marriage is likewise abandoned to the chessboard</t>
        </is>
      </c>
      <c r="K197" s="19" t="inlineStr">
        <is>
          <t>The second of the two inseparable, indolent noblemen, who ends the film shooting at his friend over a quarrel about the game and is forgiven in the same breath.</t>
        </is>
      </c>
      <c r="L197" s="5" t="inlineStr">
        <is>
          <t>Filmfare Award for Best Supporting Actor</t>
        </is>
      </c>
      <c r="M197" s="5" t="inlineStr">
        <is>
          <t>SOURCE-054</t>
        </is>
      </c>
    </row>
    <row r="198" ht="64" customHeight="1">
      <c r="A198" s="15" t="inlineStr">
        <is>
          <t>CAST-197</t>
        </is>
      </c>
      <c r="B198" s="18" t="inlineStr">
        <is>
          <t>FILM-048</t>
        </is>
      </c>
      <c r="C198" s="5" t="inlineStr">
        <is>
          <t>Shatranj Ke Khilari</t>
        </is>
      </c>
      <c r="D198" s="17" t="n">
        <v>1977</v>
      </c>
      <c r="E198" s="5" t="inlineStr">
        <is>
          <t>Amjad Khan</t>
        </is>
      </c>
      <c r="F198" s="5" t="inlineStr">
        <is>
          <t>Wajid Ali Shah</t>
        </is>
      </c>
      <c r="G198" s="5" t="inlineStr">
        <is>
          <t>Authority figure</t>
        </is>
      </c>
      <c r="H198" s="5" t="inlineStr">
        <is>
          <t>Major</t>
        </is>
      </c>
      <c r="I198" s="5" t="inlineStr">
        <is>
          <t>No connection to Bachchan's narration</t>
        </is>
      </c>
      <c r="J198" s="5" t="inlineStr">
        <is>
          <t>Outside the romance</t>
        </is>
      </c>
      <c r="K198" s="19" t="inlineStr">
        <is>
          <t>Nawab of Awadh: a languid poet and artist no longer in command of events, devoted to religious practice and pleasure, unable to resist the East India Company's demand for his throne.</t>
        </is>
      </c>
      <c r="L198" s="5" t="n"/>
      <c r="M198" s="5" t="inlineStr">
        <is>
          <t>SOURCE-054</t>
        </is>
      </c>
    </row>
    <row r="199" ht="49" customHeight="1">
      <c r="A199" s="15" t="inlineStr">
        <is>
          <t>CAST-198</t>
        </is>
      </c>
      <c r="B199" s="18" t="inlineStr">
        <is>
          <t>FILM-048</t>
        </is>
      </c>
      <c r="C199" s="5" t="inlineStr">
        <is>
          <t>Shatranj Ke Khilari</t>
        </is>
      </c>
      <c r="D199" s="17" t="n">
        <v>1977</v>
      </c>
      <c r="E199" s="5" t="inlineStr">
        <is>
          <t>Shabana Azmi</t>
        </is>
      </c>
      <c r="F199" s="5" t="inlineStr">
        <is>
          <t>Khurshid</t>
        </is>
      </c>
      <c r="G199" s="5" t="inlineStr">
        <is>
          <t>Family</t>
        </is>
      </c>
      <c r="H199" s="5" t="inlineStr">
        <is>
          <t>Medium</t>
        </is>
      </c>
      <c r="I199" s="5" t="inlineStr">
        <is>
          <t>No connection to Bachchan's narration</t>
        </is>
      </c>
      <c r="J199" s="5" t="inlineStr">
        <is>
          <t>The neglected wife, the film's domestic measure of her husband's abdication</t>
        </is>
      </c>
      <c r="K199" s="19" t="inlineStr">
        <is>
          <t>Mirza's wife, harangued and ignored while her husband plays chess, whose frustration the film uses to indict the nobleman's detachment.</t>
        </is>
      </c>
      <c r="L199" s="5" t="n"/>
      <c r="M199" s="5" t="inlineStr">
        <is>
          <t>SOURCE-054</t>
        </is>
      </c>
    </row>
    <row r="200" ht="49" customHeight="1">
      <c r="A200" s="15" t="inlineStr">
        <is>
          <t>CAST-199</t>
        </is>
      </c>
      <c r="B200" s="18" t="inlineStr">
        <is>
          <t>FILM-048</t>
        </is>
      </c>
      <c r="C200" s="5" t="inlineStr">
        <is>
          <t>Shatranj Ke Khilari</t>
        </is>
      </c>
      <c r="D200" s="17" t="n">
        <v>1977</v>
      </c>
      <c r="E200" s="5" t="inlineStr">
        <is>
          <t>Richard Attenborough</t>
        </is>
      </c>
      <c r="F200" s="5" t="inlineStr">
        <is>
          <t>General James Outram</t>
        </is>
      </c>
      <c r="G200" s="5" t="inlineStr">
        <is>
          <t>Antagonist</t>
        </is>
      </c>
      <c r="H200" s="5" t="inlineStr">
        <is>
          <t>Major</t>
        </is>
      </c>
      <c r="I200" s="5" t="inlineStr">
        <is>
          <t>No connection to Bachchan's narration</t>
        </is>
      </c>
      <c r="J200" s="5" t="inlineStr">
        <is>
          <t>Outside the romance</t>
        </is>
      </c>
      <c r="K200" s="19" t="inlineStr">
        <is>
          <t>East India Company general executing the annexation of Awadh, the historical force against which the two chess players' indifference is set.</t>
        </is>
      </c>
      <c r="L200" s="5" t="n"/>
      <c r="M200" s="5" t="inlineStr">
        <is>
          <t>SOURCE-054</t>
        </is>
      </c>
    </row>
    <row r="201" ht="49" customHeight="1">
      <c r="A201" s="15" t="inlineStr">
        <is>
          <t>CAST-200</t>
        </is>
      </c>
      <c r="B201" s="18" t="inlineStr">
        <is>
          <t>FILM-049</t>
        </is>
      </c>
      <c r="C201" s="5" t="inlineStr">
        <is>
          <t>Alaap</t>
        </is>
      </c>
      <c r="D201" s="17" t="n">
        <v>1977</v>
      </c>
      <c r="E201" s="5" t="inlineStr">
        <is>
          <t>Rekha</t>
        </is>
      </c>
      <c r="F201" s="5" t="inlineStr">
        <is>
          <t>Radhakumari (Radhiya)</t>
        </is>
      </c>
      <c r="G201" s="5" t="inlineStr">
        <is>
          <t>Co-lead</t>
        </is>
      </c>
      <c r="H201" s="5" t="inlineStr">
        <is>
          <t>Major</t>
        </is>
      </c>
      <c r="I201" s="5" t="inlineStr">
        <is>
          <t>The woman Bachchan's Alok loves, from the world his father despises</t>
        </is>
      </c>
      <c r="J201" s="5" t="inlineStr">
        <is>
          <t>The film's romance, secondary to the father-son rupture</t>
        </is>
      </c>
      <c r="K201" s="19" t="inlineStr">
        <is>
          <t>Young woman of the courtesan's household Alok frequents for music, and the attachment that confirms his father's conviction that his son is throwing his life away.</t>
        </is>
      </c>
      <c r="L201" s="5" t="n"/>
      <c r="M201" s="5" t="inlineStr">
        <is>
          <t>SOURCE-049</t>
        </is>
      </c>
    </row>
    <row r="202" ht="64" customHeight="1">
      <c r="A202" s="15" t="inlineStr">
        <is>
          <t>CAST-201</t>
        </is>
      </c>
      <c r="B202" s="18" t="inlineStr">
        <is>
          <t>FILM-049</t>
        </is>
      </c>
      <c r="C202" s="5" t="inlineStr">
        <is>
          <t>Alaap</t>
        </is>
      </c>
      <c r="D202" s="17" t="n">
        <v>1977</v>
      </c>
      <c r="E202" s="5" t="inlineStr">
        <is>
          <t>Om Prakash</t>
        </is>
      </c>
      <c r="F202" s="5" t="inlineStr">
        <is>
          <t>Advocate Triloki Prasad</t>
        </is>
      </c>
      <c r="G202" s="5" t="inlineStr">
        <is>
          <t>Family</t>
        </is>
      </c>
      <c r="H202" s="5" t="inlineStr">
        <is>
          <t>Major</t>
        </is>
      </c>
      <c r="I202" s="5" t="inlineStr">
        <is>
          <t>Bachchan's Alok's father, and his antagonist</t>
        </is>
      </c>
      <c r="J202" s="5" t="inlineStr">
        <is>
          <t>Opposes the world the romance belongs to</t>
        </is>
      </c>
      <c r="K202" s="19" t="inlineStr">
        <is>
          <t>Widowed advocate who wins the case that demolishes the slum his son's friends live in, throws Alok out for driving a horse-carriage, then runs cheap motor coaches specifically to starve his son's livelihood.</t>
        </is>
      </c>
      <c r="L202" s="5" t="n"/>
      <c r="M202" s="5" t="inlineStr">
        <is>
          <t>SOURCE-049</t>
        </is>
      </c>
    </row>
    <row r="203" ht="49" customHeight="1">
      <c r="A203" s="15" t="inlineStr">
        <is>
          <t>CAST-202</t>
        </is>
      </c>
      <c r="B203" s="18" t="inlineStr">
        <is>
          <t>FILM-049</t>
        </is>
      </c>
      <c r="C203" s="5" t="inlineStr">
        <is>
          <t>Alaap</t>
        </is>
      </c>
      <c r="D203" s="17" t="n">
        <v>1977</v>
      </c>
      <c r="E203" s="5" t="inlineStr">
        <is>
          <t>Chhaya Devi</t>
        </is>
      </c>
      <c r="F203" s="5" t="inlineStr">
        <is>
          <t>Sarju Bai Banaraswali</t>
        </is>
      </c>
      <c r="G203" s="5" t="inlineStr">
        <is>
          <t>Mentor</t>
        </is>
      </c>
      <c r="H203" s="5" t="inlineStr">
        <is>
          <t>Major</t>
        </is>
      </c>
      <c r="I203" s="5" t="inlineStr">
        <is>
          <t>The former courtesan whose company Bachchan's Alok keeps against his father's orders</t>
        </is>
      </c>
      <c r="J203" s="5" t="inlineStr">
        <is>
          <t>Presides over the household the romance belongs to</t>
        </is>
      </c>
      <c r="K203" s="19" t="inlineStr">
        <is>
          <t>Former courtesan of the slum quarter whose music draws Alok back repeatedly, and who is rendered homeless by his own father's courtroom victory.</t>
        </is>
      </c>
      <c r="L203" s="5" t="n"/>
      <c r="M203" s="5" t="inlineStr">
        <is>
          <t>SOURCE-049</t>
        </is>
      </c>
    </row>
    <row r="204" ht="34" customHeight="1">
      <c r="A204" s="15" t="inlineStr">
        <is>
          <t>CAST-203</t>
        </is>
      </c>
      <c r="B204" s="18" t="inlineStr">
        <is>
          <t>FILM-049</t>
        </is>
      </c>
      <c r="C204" s="5" t="inlineStr">
        <is>
          <t>Alaap</t>
        </is>
      </c>
      <c r="D204" s="17" t="n">
        <v>1977</v>
      </c>
      <c r="E204" s="5" t="inlineStr">
        <is>
          <t>Asrani</t>
        </is>
      </c>
      <c r="F204" s="5" t="inlineStr">
        <is>
          <t>Ganesh (Ganeshi)</t>
        </is>
      </c>
      <c r="G204" s="5" t="inlineStr">
        <is>
          <t>Friend</t>
        </is>
      </c>
      <c r="H204" s="5" t="inlineStr">
        <is>
          <t>Medium</t>
        </is>
      </c>
      <c r="I204" s="5" t="inlineStr">
        <is>
          <t>Companion to Bachchan's Alok in his life outside the family firm</t>
        </is>
      </c>
      <c r="J204" s="5" t="inlineStr">
        <is>
          <t>Outside the romance</t>
        </is>
      </c>
      <c r="K204" s="19" t="inlineStr">
        <is>
          <t>Friend from the world Alok chooses over his father's law practice.</t>
        </is>
      </c>
      <c r="L204" s="5" t="n"/>
      <c r="M204" s="5" t="inlineStr">
        <is>
          <t>SOURCE-049</t>
        </is>
      </c>
    </row>
    <row r="205" ht="34" customHeight="1">
      <c r="A205" s="15" t="inlineStr">
        <is>
          <t>CAST-204</t>
        </is>
      </c>
      <c r="B205" s="18" t="inlineStr">
        <is>
          <t>FILM-049</t>
        </is>
      </c>
      <c r="C205" s="5" t="inlineStr">
        <is>
          <t>Alaap</t>
        </is>
      </c>
      <c r="D205" s="17" t="n">
        <v>1977</v>
      </c>
      <c r="E205" s="5" t="inlineStr">
        <is>
          <t>A. K. Hangal</t>
        </is>
      </c>
      <c r="F205" s="5" t="inlineStr">
        <is>
          <t>Pandit Jamuna Prasad</t>
        </is>
      </c>
      <c r="G205" s="5" t="inlineStr">
        <is>
          <t>Mentor</t>
        </is>
      </c>
      <c r="H205" s="5" t="inlineStr">
        <is>
          <t>Medium</t>
        </is>
      </c>
      <c r="I205" s="5" t="inlineStr">
        <is>
          <t>Bachchan's Alok's music teacher</t>
        </is>
      </c>
      <c r="J205" s="5" t="inlineStr">
        <is>
          <t>Outside the romance</t>
        </is>
      </c>
      <c r="K205" s="19" t="inlineStr">
        <is>
          <t>Music teacher whose classes Alok enrols in instead of learning to practise law; a guest appearance.</t>
        </is>
      </c>
      <c r="L205" s="5" t="n"/>
      <c r="M205" s="5" t="inlineStr">
        <is>
          <t>SOURCE-049</t>
        </is>
      </c>
    </row>
    <row r="206" ht="49" customHeight="1">
      <c r="A206" s="15" t="inlineStr">
        <is>
          <t>CAST-205</t>
        </is>
      </c>
      <c r="B206" s="18" t="inlineStr">
        <is>
          <t>FILM-050</t>
        </is>
      </c>
      <c r="C206" s="5" t="inlineStr">
        <is>
          <t>Amar Akbar Anthony</t>
        </is>
      </c>
      <c r="D206" s="17" t="n">
        <v>1977</v>
      </c>
      <c r="E206" s="5" t="inlineStr">
        <is>
          <t>Vinod Khanna</t>
        </is>
      </c>
      <c r="F206" s="5" t="inlineStr">
        <is>
          <t>Amar Khanna</t>
        </is>
      </c>
      <c r="G206" s="5" t="inlineStr">
        <is>
          <t>Co-lead</t>
        </is>
      </c>
      <c r="H206" s="5" t="inlineStr">
        <is>
          <t>Major</t>
        </is>
      </c>
      <c r="I206" s="5" t="inlineStr">
        <is>
          <t>Bachchan's Anthony's eldest brother, separated from him in childhood</t>
        </is>
      </c>
      <c r="J206" s="5" t="inlineStr">
        <is>
          <t>His courtship of Lakshmi runs parallel to Anthony's of Jenny</t>
        </is>
      </c>
      <c r="K206" s="19" t="inlineStr">
        <is>
          <t>Eldest of the three separated brothers, raised Hindu by a police superintendent and grown into a police inspector, unaware that the men beside him are his brothers.</t>
        </is>
      </c>
      <c r="L206" s="5" t="n"/>
      <c r="M206" s="5" t="inlineStr">
        <is>
          <t>SOURCE-050</t>
        </is>
      </c>
    </row>
    <row r="207" ht="49" customHeight="1">
      <c r="A207" s="15" t="inlineStr">
        <is>
          <t>CAST-206</t>
        </is>
      </c>
      <c r="B207" s="18" t="inlineStr">
        <is>
          <t>FILM-050</t>
        </is>
      </c>
      <c r="C207" s="5" t="inlineStr">
        <is>
          <t>Amar Akbar Anthony</t>
        </is>
      </c>
      <c r="D207" s="17" t="n">
        <v>1977</v>
      </c>
      <c r="E207" s="5" t="inlineStr">
        <is>
          <t>Rishi Kapoor</t>
        </is>
      </c>
      <c r="F207" s="5" t="inlineStr">
        <is>
          <t>Akbar Ilahabadi</t>
        </is>
      </c>
      <c r="G207" s="5" t="inlineStr">
        <is>
          <t>Co-lead</t>
        </is>
      </c>
      <c r="H207" s="5" t="inlineStr">
        <is>
          <t>Major</t>
        </is>
      </c>
      <c r="I207" s="5" t="inlineStr">
        <is>
          <t>Bachchan's Anthony's youngest brother</t>
        </is>
      </c>
      <c r="J207" s="5" t="inlineStr">
        <is>
          <t>His pursuit of Dr Salma against her father's objection is the third of the film's parallel romances</t>
        </is>
      </c>
      <c r="K207" s="19" t="inlineStr">
        <is>
          <t>Youngest brother, raised Muslim by the tailor who found him, and a popular qawwali singer courting a doctor whose father disapproves.</t>
        </is>
      </c>
      <c r="L207" s="5" t="n"/>
      <c r="M207" s="5" t="inlineStr">
        <is>
          <t>SOURCE-050</t>
        </is>
      </c>
    </row>
    <row r="208" ht="49" customHeight="1">
      <c r="A208" s="15" t="inlineStr">
        <is>
          <t>CAST-207</t>
        </is>
      </c>
      <c r="B208" s="18" t="inlineStr">
        <is>
          <t>FILM-050</t>
        </is>
      </c>
      <c r="C208" s="5" t="inlineStr">
        <is>
          <t>Amar Akbar Anthony</t>
        </is>
      </c>
      <c r="D208" s="17" t="n">
        <v>1977</v>
      </c>
      <c r="E208" s="5" t="inlineStr">
        <is>
          <t>Parveen Babi</t>
        </is>
      </c>
      <c r="F208" s="5" t="inlineStr">
        <is>
          <t>Jenny</t>
        </is>
      </c>
      <c r="G208" s="5" t="inlineStr">
        <is>
          <t>Co-lead</t>
        </is>
      </c>
      <c r="H208" s="5" t="inlineStr">
        <is>
          <t>Major</t>
        </is>
      </c>
      <c r="I208" s="5" t="inlineStr">
        <is>
          <t>The woman Bachchan's Anthony courts</t>
        </is>
      </c>
      <c r="J208" s="5" t="inlineStr">
        <is>
          <t>Anthony's romance, one of three running in parallel</t>
        </is>
      </c>
      <c r="K208" s="19" t="inlineStr">
        <is>
          <t>Young woman under a bodyguard's protection whom Anthony pursues, and whose family history is entangled with the crime boss at the centre of the plot.</t>
        </is>
      </c>
      <c r="L208" s="5" t="n"/>
      <c r="M208" s="5" t="inlineStr">
        <is>
          <t>SOURCE-050</t>
        </is>
      </c>
    </row>
    <row r="209" ht="64" customHeight="1">
      <c r="A209" s="15" t="inlineStr">
        <is>
          <t>CAST-208</t>
        </is>
      </c>
      <c r="B209" s="18" t="inlineStr">
        <is>
          <t>FILM-050</t>
        </is>
      </c>
      <c r="C209" s="5" t="inlineStr">
        <is>
          <t>Amar Akbar Anthony</t>
        </is>
      </c>
      <c r="D209" s="17" t="n">
        <v>1977</v>
      </c>
      <c r="E209" s="5" t="inlineStr">
        <is>
          <t>Nirupa Roy</t>
        </is>
      </c>
      <c r="F209" s="5" t="inlineStr">
        <is>
          <t>Bharati</t>
        </is>
      </c>
      <c r="G209" s="5" t="inlineStr">
        <is>
          <t>Family</t>
        </is>
      </c>
      <c r="H209" s="5" t="inlineStr">
        <is>
          <t>Major</t>
        </is>
      </c>
      <c r="I209" s="5" t="inlineStr">
        <is>
          <t>Bachchan's Anthony's mother, blinded and separated from all three sons</t>
        </is>
      </c>
      <c r="J209" s="5" t="inlineStr">
        <is>
          <t>Outside the romance; the mother is the film's organising emotional claim</t>
        </is>
      </c>
      <c r="K209" s="19" t="inlineStr">
        <is>
          <t>Mother who leaves a suicide note, is blinded by a falling branch in the storm that scatters her sons, and twenty-two years later is saved by blood donated by all three without any of them knowing who she is.</t>
        </is>
      </c>
      <c r="L209" s="5" t="n"/>
      <c r="M209" s="5" t="inlineStr">
        <is>
          <t>SOURCE-050</t>
        </is>
      </c>
    </row>
    <row r="210" ht="64" customHeight="1">
      <c r="A210" s="15" t="inlineStr">
        <is>
          <t>CAST-209</t>
        </is>
      </c>
      <c r="B210" s="18" t="inlineStr">
        <is>
          <t>FILM-050</t>
        </is>
      </c>
      <c r="C210" s="5" t="inlineStr">
        <is>
          <t>Amar Akbar Anthony</t>
        </is>
      </c>
      <c r="D210" s="17" t="n">
        <v>1977</v>
      </c>
      <c r="E210" s="5" t="inlineStr">
        <is>
          <t>Pran</t>
        </is>
      </c>
      <c r="F210" s="5" t="inlineStr">
        <is>
          <t>Kishanlal</t>
        </is>
      </c>
      <c r="G210" s="5" t="inlineStr">
        <is>
          <t>Family</t>
        </is>
      </c>
      <c r="H210" s="5" t="inlineStr">
        <is>
          <t>Major</t>
        </is>
      </c>
      <c r="I210" s="5" t="inlineStr">
        <is>
          <t>Bachchan's Anthony's father, who left the three boys at the Gandhi statue</t>
        </is>
      </c>
      <c r="J210" s="5" t="inlineStr">
        <is>
          <t>Outside the romance</t>
        </is>
      </c>
      <c r="K210" s="19" t="inlineStr">
        <is>
          <t>Chauffeur jailed for his employer's hit-and-run, who returns to a starving family, escapes with a car full of smuggled gold, leaves his sons at a statue to draw off pursuit, and becomes rich and alone.</t>
        </is>
      </c>
      <c r="L210" s="5" t="n"/>
      <c r="M210" s="5" t="inlineStr">
        <is>
          <t>SOURCE-050</t>
        </is>
      </c>
    </row>
    <row r="211" ht="34" customHeight="1">
      <c r="A211" s="15" t="inlineStr">
        <is>
          <t>CAST-210</t>
        </is>
      </c>
      <c r="B211" s="18" t="inlineStr">
        <is>
          <t>FILM-050</t>
        </is>
      </c>
      <c r="C211" s="5" t="inlineStr">
        <is>
          <t>Amar Akbar Anthony</t>
        </is>
      </c>
      <c r="D211" s="17" t="n">
        <v>1977</v>
      </c>
      <c r="E211" s="5" t="inlineStr">
        <is>
          <t>Neetu Singh</t>
        </is>
      </c>
      <c r="F211" s="5" t="inlineStr">
        <is>
          <t>Dr. Salma Ali</t>
        </is>
      </c>
      <c r="G211" s="5" t="inlineStr">
        <is>
          <t>Supporting</t>
        </is>
      </c>
      <c r="H211" s="5" t="inlineStr">
        <is>
          <t>Medium</t>
        </is>
      </c>
      <c r="I211" s="5" t="inlineStr">
        <is>
          <t>Belongs to the youngest brother's romance, not Bachchan's</t>
        </is>
      </c>
      <c r="J211" s="5" t="inlineStr">
        <is>
          <t>The third parallel romance, opposed by her father</t>
        </is>
      </c>
      <c r="K211" s="19" t="inlineStr">
        <is>
          <t>Doctor courted by the qawwali singer Akbar over the objections of her grumpy father Taiyyab Ali.</t>
        </is>
      </c>
      <c r="L211" s="5" t="n"/>
      <c r="M211" s="5" t="inlineStr">
        <is>
          <t>SOURCE-050</t>
        </is>
      </c>
    </row>
    <row r="212" ht="49" customHeight="1">
      <c r="A212" s="15" t="inlineStr">
        <is>
          <t>CAST-211</t>
        </is>
      </c>
      <c r="B212" s="18" t="inlineStr">
        <is>
          <t>FILM-050</t>
        </is>
      </c>
      <c r="C212" s="5" t="inlineStr">
        <is>
          <t>Amar Akbar Anthony</t>
        </is>
      </c>
      <c r="D212" s="17" t="n">
        <v>1977</v>
      </c>
      <c r="E212" s="5" t="inlineStr">
        <is>
          <t>Shabana Azmi</t>
        </is>
      </c>
      <c r="F212" s="5" t="inlineStr">
        <is>
          <t>Lakshmi</t>
        </is>
      </c>
      <c r="G212" s="5" t="inlineStr">
        <is>
          <t>Supporting</t>
        </is>
      </c>
      <c r="H212" s="5" t="inlineStr">
        <is>
          <t>Medium</t>
        </is>
      </c>
      <c r="I212" s="5" t="inlineStr">
        <is>
          <t>Attached to the eldest brother's story</t>
        </is>
      </c>
      <c r="J212" s="5" t="inlineStr">
        <is>
          <t>Amar's romance, the second of the three</t>
        </is>
      </c>
      <c r="K212" s="19" t="inlineStr">
        <is>
          <t>Young woman living with her grandmother and a stepmother, whose life intersects the eldest brother's police work and becomes his romance.</t>
        </is>
      </c>
      <c r="L212" s="5" t="n"/>
      <c r="M212" s="5" t="inlineStr">
        <is>
          <t>SOURCE-050</t>
        </is>
      </c>
    </row>
    <row r="213" ht="64" customHeight="1">
      <c r="A213" s="15" t="inlineStr">
        <is>
          <t>CAST-212</t>
        </is>
      </c>
      <c r="B213" s="18" t="inlineStr">
        <is>
          <t>FILM-050</t>
        </is>
      </c>
      <c r="C213" s="5" t="inlineStr">
        <is>
          <t>Amar Akbar Anthony</t>
        </is>
      </c>
      <c r="D213" s="17" t="n">
        <v>1977</v>
      </c>
      <c r="E213" s="5" t="inlineStr">
        <is>
          <t>Jeevan</t>
        </is>
      </c>
      <c r="F213" s="5" t="inlineStr">
        <is>
          <t>Robert (and Albert)</t>
        </is>
      </c>
      <c r="G213" s="5" t="inlineStr">
        <is>
          <t>Antagonist</t>
        </is>
      </c>
      <c r="H213" s="5" t="inlineStr">
        <is>
          <t>Major</t>
        </is>
      </c>
      <c r="I213" s="5" t="inlineStr">
        <is>
          <t>The crime lord whose betrayal scattered Bachchan's Anthony's family</t>
        </is>
      </c>
      <c r="J213" s="5" t="inlineStr">
        <is>
          <t>Outside the romance</t>
        </is>
      </c>
      <c r="K213" s="19" t="inlineStr">
        <is>
          <t>Crime lord who lets his chauffeur serve his prison sentence and then disowns him, setting the entire plot in motion; he plays the twins Robert and Albert, with Tom Alter dubbing Albert's voice.</t>
        </is>
      </c>
      <c r="L213" s="5" t="n"/>
      <c r="M213" s="5" t="inlineStr">
        <is>
          <t>SOURCE-050</t>
        </is>
      </c>
    </row>
    <row r="214" ht="79" customHeight="1">
      <c r="A214" s="15" t="inlineStr">
        <is>
          <t>CAST-213</t>
        </is>
      </c>
      <c r="B214" s="18" t="inlineStr">
        <is>
          <t>FILM-051</t>
        </is>
      </c>
      <c r="C214" s="5" t="inlineStr">
        <is>
          <t>Charandas</t>
        </is>
      </c>
      <c r="D214" s="17" t="n">
        <v>1977</v>
      </c>
      <c r="E214" s="5" t="inlineStr">
        <is>
          <t>Om Prakash</t>
        </is>
      </c>
      <c r="F214" s="5" t="inlineStr">
        <is>
          <t>Charandas</t>
        </is>
      </c>
      <c r="G214" s="5" t="inlineStr">
        <is>
          <t>Co-lead</t>
        </is>
      </c>
      <c r="H214" s="5" t="inlineStr">
        <is>
          <t>Major</t>
        </is>
      </c>
      <c r="I214" s="5" t="inlineStr">
        <is>
          <t>The film's protagonist; Bachchan appears only as a qawwali singer in a special appearance</t>
        </is>
      </c>
      <c r="J214" s="5" t="inlineStr">
        <is>
          <t>His feigned romance with Lalli is the film's central device, and is revealed to be nothing of the kind</t>
        </is>
      </c>
      <c r="K214" s="19" t="inlineStr">
        <is>
          <t>Mechanic whose workshop becomes an engineering empire over ten years, and whose wife and children turn into party animals on the money. He leaves home, teams up with an abandoned housewife to act the doting lover, and finally wills the business to his workers.</t>
        </is>
      </c>
      <c r="L214" s="5" t="n"/>
      <c r="M214" s="5" t="inlineStr">
        <is>
          <t>SOURCE-052</t>
        </is>
      </c>
    </row>
    <row r="215" ht="64" customHeight="1">
      <c r="A215" s="15" t="inlineStr">
        <is>
          <t>CAST-214</t>
        </is>
      </c>
      <c r="B215" s="18" t="inlineStr">
        <is>
          <t>FILM-051</t>
        </is>
      </c>
      <c r="C215" s="5" t="inlineStr">
        <is>
          <t>Charandas</t>
        </is>
      </c>
      <c r="D215" s="17" t="n">
        <v>1977</v>
      </c>
      <c r="E215" s="5" t="inlineStr">
        <is>
          <t>Urmila Bhatt</t>
        </is>
      </c>
      <c r="F215" s="5" t="inlineStr">
        <is>
          <t>Kamla</t>
        </is>
      </c>
      <c r="G215" s="5" t="inlineStr">
        <is>
          <t>Family</t>
        </is>
      </c>
      <c r="H215" s="5" t="inlineStr">
        <is>
          <t>Major</t>
        </is>
      </c>
      <c r="I215" s="5" t="inlineStr">
        <is>
          <t>No connection to Bachchan's special appearance</t>
        </is>
      </c>
      <c r="J215" s="5" t="inlineStr">
        <is>
          <t>The wife whose jealousy the staged romance is designed to provoke</t>
        </is>
      </c>
      <c r="K215" s="19" t="inlineStr">
        <is>
          <t>Charandas's dutiful, religious wife, transformed by money into someone who throws parties for the dog's birthday, and who later sues her husband and schemes to have him declared mentally ill.</t>
        </is>
      </c>
      <c r="L215" s="5" t="n"/>
      <c r="M215" s="5" t="inlineStr">
        <is>
          <t>SOURCE-052</t>
        </is>
      </c>
    </row>
    <row r="216" ht="64" customHeight="1">
      <c r="A216" s="15" t="inlineStr">
        <is>
          <t>CAST-215</t>
        </is>
      </c>
      <c r="B216" s="18" t="inlineStr">
        <is>
          <t>FILM-051</t>
        </is>
      </c>
      <c r="C216" s="5" t="inlineStr">
        <is>
          <t>Charandas</t>
        </is>
      </c>
      <c r="D216" s="17" t="n">
        <v>1977</v>
      </c>
      <c r="E216" s="5" t="inlineStr">
        <is>
          <t>Lakshmi</t>
        </is>
      </c>
      <c r="F216" s="5" t="inlineStr">
        <is>
          <t>Lalli</t>
        </is>
      </c>
      <c r="G216" s="5" t="inlineStr">
        <is>
          <t>Supporting</t>
        </is>
      </c>
      <c r="H216" s="5" t="inlineStr">
        <is>
          <t>Major</t>
        </is>
      </c>
      <c r="I216" s="5" t="inlineStr">
        <is>
          <t>No connection to Bachchan's special appearance</t>
        </is>
      </c>
      <c r="J216" s="5" t="inlineStr">
        <is>
          <t>Half of the film's pretended couple; the film ends by insisting the relationship was paternal</t>
        </is>
      </c>
      <c r="K216" s="19" t="inlineStr">
        <is>
          <t>Lonely housewife abandoned by a self-serving stage actor, who meets Charandas by accident and joins him in playing a lovey-dovey couple to shame both their families. He reveals at the end that he had taken her only as a daughter.</t>
        </is>
      </c>
      <c r="L216" s="5" t="n"/>
      <c r="M216" s="5" t="inlineStr">
        <is>
          <t>SOURCE-052</t>
        </is>
      </c>
    </row>
    <row r="217" ht="49" customHeight="1">
      <c r="A217" s="15" t="inlineStr">
        <is>
          <t>CAST-216</t>
        </is>
      </c>
      <c r="B217" s="18" t="inlineStr">
        <is>
          <t>FILM-051</t>
        </is>
      </c>
      <c r="C217" s="5" t="inlineStr">
        <is>
          <t>Charandas</t>
        </is>
      </c>
      <c r="D217" s="17" t="n">
        <v>1977</v>
      </c>
      <c r="E217" s="5" t="inlineStr">
        <is>
          <t>Dharmendra</t>
        </is>
      </c>
      <c r="F217" s="5" t="inlineStr">
        <is>
          <t>Qawwali singer</t>
        </is>
      </c>
      <c r="G217" s="5" t="inlineStr">
        <is>
          <t>Cameo</t>
        </is>
      </c>
      <c r="H217" s="5" t="inlineStr">
        <is>
          <t>Minor</t>
        </is>
      </c>
      <c r="I217" s="5" t="inlineStr">
        <is>
          <t>Appears in the same qawwali special appearance as Bachchan</t>
        </is>
      </c>
      <c r="J217" s="5" t="inlineStr">
        <is>
          <t>Outside the plot</t>
        </is>
      </c>
      <c r="K217" s="19" t="inlineStr">
        <is>
          <t>One of three stars — with Bachchan and Sunil Dutt — brought in for special appearances; he and Bachchan appear together as qawwali singers.</t>
        </is>
      </c>
      <c r="L217" s="5" t="n"/>
      <c r="M217" s="5" t="inlineStr">
        <is>
          <t>SOURCE-052</t>
        </is>
      </c>
    </row>
    <row r="218" ht="64" customHeight="1">
      <c r="A218" s="15" t="inlineStr">
        <is>
          <t>CAST-217</t>
        </is>
      </c>
      <c r="B218" s="18" t="inlineStr">
        <is>
          <t>FILM-052</t>
        </is>
      </c>
      <c r="C218" s="5" t="inlineStr">
        <is>
          <t>Parvarish</t>
        </is>
      </c>
      <c r="D218" s="17" t="n">
        <v>1977</v>
      </c>
      <c r="E218" s="5" t="inlineStr">
        <is>
          <t>Shammi Kapoor</t>
        </is>
      </c>
      <c r="F218" s="5" t="inlineStr">
        <is>
          <t>D.S.P. Shamsher Singh</t>
        </is>
      </c>
      <c r="G218" s="5" t="inlineStr">
        <is>
          <t>Family</t>
        </is>
      </c>
      <c r="H218" s="5" t="inlineStr">
        <is>
          <t>Major</t>
        </is>
      </c>
      <c r="I218" s="5" t="inlineStr">
        <is>
          <t>Raises Bachchan's Amit as his own son after promising the boy's dying mother</t>
        </is>
      </c>
      <c r="J218" s="5" t="inlineStr">
        <is>
          <t>Outside the romance</t>
        </is>
      </c>
      <c r="K218" s="19" t="inlineStr">
        <is>
          <t>Police officer who captures the bandit Mangal Singh, promises his dying wife to raise her son, and brings up that boy alongside his own — the honest one turning out to be the bandit's, the wicked one his own.</t>
        </is>
      </c>
      <c r="L218" s="5" t="n"/>
      <c r="M218" s="5" t="inlineStr">
        <is>
          <t>SOURCE-051</t>
        </is>
      </c>
    </row>
    <row r="219" ht="64" customHeight="1">
      <c r="A219" s="15" t="inlineStr">
        <is>
          <t>CAST-218</t>
        </is>
      </c>
      <c r="B219" s="18" t="inlineStr">
        <is>
          <t>FILM-052</t>
        </is>
      </c>
      <c r="C219" s="5" t="inlineStr">
        <is>
          <t>Parvarish</t>
        </is>
      </c>
      <c r="D219" s="17" t="n">
        <v>1977</v>
      </c>
      <c r="E219" s="5" t="inlineStr">
        <is>
          <t>Vinod Khanna</t>
        </is>
      </c>
      <c r="F219" s="5" t="inlineStr">
        <is>
          <t>Kishen Singh</t>
        </is>
      </c>
      <c r="G219" s="5" t="inlineStr">
        <is>
          <t>Co-lead</t>
        </is>
      </c>
      <c r="H219" s="5" t="inlineStr">
        <is>
          <t>Major</t>
        </is>
      </c>
      <c r="I219" s="5" t="inlineStr">
        <is>
          <t>Raised as Bachchan's Amit's brother, and his adversary through most of the film</t>
        </is>
      </c>
      <c r="J219" s="5" t="inlineStr">
        <is>
          <t>His courtship of Shabbo parallels Amit's of Neetu</t>
        </is>
      </c>
      <c r="K219" s="19" t="inlineStr">
        <is>
          <t>The DSP's biological son, who comes to believe he is the bandit's, teaches blind children by day and smuggles for Mangal's gang, and repents by leading the blinded Amit to the bandit's lair.</t>
        </is>
      </c>
      <c r="L219" s="5" t="n"/>
      <c r="M219" s="5" t="inlineStr">
        <is>
          <t>SOURCE-051</t>
        </is>
      </c>
    </row>
    <row r="220" ht="64" customHeight="1">
      <c r="A220" s="15" t="inlineStr">
        <is>
          <t>CAST-219</t>
        </is>
      </c>
      <c r="B220" s="18" t="inlineStr">
        <is>
          <t>FILM-052</t>
        </is>
      </c>
      <c r="C220" s="5" t="inlineStr">
        <is>
          <t>Parvarish</t>
        </is>
      </c>
      <c r="D220" s="17" t="n">
        <v>1977</v>
      </c>
      <c r="E220" s="5" t="inlineStr">
        <is>
          <t>Neetu Singh</t>
        </is>
      </c>
      <c r="F220" s="5" t="inlineStr">
        <is>
          <t>Neetu</t>
        </is>
      </c>
      <c r="G220" s="5" t="inlineStr">
        <is>
          <t>Co-lead</t>
        </is>
      </c>
      <c r="H220" s="5" t="inlineStr">
        <is>
          <t>Major</t>
        </is>
      </c>
      <c r="I220" s="5" t="inlineStr">
        <is>
          <t>The pickpocket Bachchan's Amit is drawn to, and the carrier of the locket that reveals his parentage</t>
        </is>
      </c>
      <c r="J220" s="5" t="inlineStr">
        <is>
          <t>The film's romance on Amit's side</t>
        </is>
      </c>
      <c r="K220" s="19" t="inlineStr">
        <is>
          <t>One of two orphaned pickpocketing sisters, smitten with the inspector and half-heartedly going straight for him. The locket he gives her is the one Mangal gave his wife, and it exposes Amit as Mangal's son.</t>
        </is>
      </c>
      <c r="L220" s="5" t="n"/>
      <c r="M220" s="5" t="inlineStr">
        <is>
          <t>SOURCE-051</t>
        </is>
      </c>
    </row>
    <row r="221" ht="49" customHeight="1">
      <c r="A221" s="15" t="inlineStr">
        <is>
          <t>CAST-220</t>
        </is>
      </c>
      <c r="B221" s="18" t="inlineStr">
        <is>
          <t>FILM-052</t>
        </is>
      </c>
      <c r="C221" s="5" t="inlineStr">
        <is>
          <t>Parvarish</t>
        </is>
      </c>
      <c r="D221" s="17" t="n">
        <v>1977</v>
      </c>
      <c r="E221" s="5" t="inlineStr">
        <is>
          <t>Shabana Azmi</t>
        </is>
      </c>
      <c r="F221" s="5" t="inlineStr">
        <is>
          <t>Shabbo</t>
        </is>
      </c>
      <c r="G221" s="5" t="inlineStr">
        <is>
          <t>Supporting</t>
        </is>
      </c>
      <c r="H221" s="5" t="inlineStr">
        <is>
          <t>Medium</t>
        </is>
      </c>
      <c r="I221" s="5" t="inlineStr">
        <is>
          <t>Sister of the woman Bachchan's Amit loves</t>
        </is>
      </c>
      <c r="J221" s="5" t="inlineStr">
        <is>
          <t>The second of the paired romances, attached to Kishen</t>
        </is>
      </c>
      <c r="K221" s="19" t="inlineStr">
        <is>
          <t>The other pickpocketing sister, who with Neetu sets out to kill the bandit who murdered their parents and is taken hostage in the attempt.</t>
        </is>
      </c>
      <c r="L221" s="5" t="n"/>
      <c r="M221" s="5" t="inlineStr">
        <is>
          <t>SOURCE-051</t>
        </is>
      </c>
    </row>
    <row r="222" ht="64" customHeight="1">
      <c r="A222" s="15" t="inlineStr">
        <is>
          <t>CAST-221</t>
        </is>
      </c>
      <c r="B222" s="18" t="inlineStr">
        <is>
          <t>FILM-052</t>
        </is>
      </c>
      <c r="C222" s="5" t="inlineStr">
        <is>
          <t>Parvarish</t>
        </is>
      </c>
      <c r="D222" s="17" t="n">
        <v>1977</v>
      </c>
      <c r="E222" s="5" t="inlineStr">
        <is>
          <t>Amjad Khan</t>
        </is>
      </c>
      <c r="F222" s="5" t="inlineStr">
        <is>
          <t>Mangal Singh</t>
        </is>
      </c>
      <c r="G222" s="5" t="inlineStr">
        <is>
          <t>Antagonist</t>
        </is>
      </c>
      <c r="H222" s="5" t="inlineStr">
        <is>
          <t>Major</t>
        </is>
      </c>
      <c r="I222" s="5" t="inlineStr">
        <is>
          <t>The bandit who is revealed to be Bachchan's Amit's father</t>
        </is>
      </c>
      <c r="J222" s="5" t="inlineStr">
        <is>
          <t>Outside the romance</t>
        </is>
      </c>
      <c r="K222" s="19" t="inlineStr">
        <is>
          <t>Bandit captured on the night his son is born, who emerges from fourteen years in jail believing the wrong boy is his, draws that boy into his gang, and recognises his real son only by a locket.</t>
        </is>
      </c>
      <c r="L222" s="5" t="n"/>
      <c r="M222" s="5" t="inlineStr">
        <is>
          <t>SOURCE-051</t>
        </is>
      </c>
    </row>
    <row r="223" ht="34" customHeight="1">
      <c r="A223" s="15" t="inlineStr">
        <is>
          <t>CAST-222</t>
        </is>
      </c>
      <c r="B223" s="18" t="inlineStr">
        <is>
          <t>FILM-052</t>
        </is>
      </c>
      <c r="C223" s="5" t="inlineStr">
        <is>
          <t>Parvarish</t>
        </is>
      </c>
      <c r="D223" s="17" t="n">
        <v>1977</v>
      </c>
      <c r="E223" s="5" t="inlineStr">
        <is>
          <t>Kader Khan</t>
        </is>
      </c>
      <c r="F223" s="5" t="inlineStr">
        <is>
          <t>Supremo</t>
        </is>
      </c>
      <c r="G223" s="5" t="inlineStr">
        <is>
          <t>Antagonist</t>
        </is>
      </c>
      <c r="H223" s="5" t="inlineStr">
        <is>
          <t>Medium</t>
        </is>
      </c>
      <c r="I223" s="5" t="inlineStr">
        <is>
          <t>Head of the smuggling network Bachchan's Amit is assigned to destroy</t>
        </is>
      </c>
      <c r="J223" s="5" t="inlineStr">
        <is>
          <t>Outside the romance</t>
        </is>
      </c>
      <c r="K223" s="19" t="inlineStr">
        <is>
          <t>Crime boss above Mangal Singh in the smuggling operation, working through a second-in-command named Jackson.</t>
        </is>
      </c>
      <c r="L223" s="5" t="n"/>
      <c r="M223" s="5" t="inlineStr">
        <is>
          <t>SOURCE-051</t>
        </is>
      </c>
    </row>
    <row r="224" ht="49" customHeight="1">
      <c r="A224" s="15" t="inlineStr">
        <is>
          <t>CAST-223</t>
        </is>
      </c>
      <c r="B224" s="18" t="inlineStr">
        <is>
          <t>FILM-053</t>
        </is>
      </c>
      <c r="C224" s="5" t="inlineStr">
        <is>
          <t>Chala Murari Hero Banne</t>
        </is>
      </c>
      <c r="D224" s="17" t="n">
        <v>1977</v>
      </c>
      <c r="E224" s="5" t="inlineStr">
        <is>
          <t>Asrani</t>
        </is>
      </c>
      <c r="F224" s="5" t="inlineStr">
        <is>
          <t>Murari</t>
        </is>
      </c>
      <c r="G224" s="5" t="inlineStr">
        <is>
          <t>Co-lead</t>
        </is>
      </c>
      <c r="H224" s="5" t="inlineStr">
        <is>
          <t>Major</t>
        </is>
      </c>
      <c r="I224" s="5" t="inlineStr">
        <is>
          <t>The film's protagonist; Bachchan appears as himself among the many stars in guest turns</t>
        </is>
      </c>
      <c r="J224" s="5" t="inlineStr">
        <is>
          <t>Carries the film's romance with Mary</t>
        </is>
      </c>
      <c r="K224" s="19" t="inlineStr">
        <is>
          <t>Shopkeeper's son who runs away to Bombay to become an actor, lives in a chawl, becomes a star, is accused in a scandal that costs him his love, and is vindicated.</t>
        </is>
      </c>
      <c r="L224" s="5" t="n"/>
      <c r="M224" s="5" t="inlineStr">
        <is>
          <t>SOURCE-053</t>
        </is>
      </c>
    </row>
    <row r="225" ht="49" customHeight="1">
      <c r="A225" s="15" t="inlineStr">
        <is>
          <t>CAST-224</t>
        </is>
      </c>
      <c r="B225" s="18" t="inlineStr">
        <is>
          <t>FILM-053</t>
        </is>
      </c>
      <c r="C225" s="5" t="inlineStr">
        <is>
          <t>Chala Murari Hero Banne</t>
        </is>
      </c>
      <c r="D225" s="17" t="n">
        <v>1977</v>
      </c>
      <c r="E225" s="5" t="inlineStr">
        <is>
          <t>Bindiya Goswami</t>
        </is>
      </c>
      <c r="F225" s="5" t="inlineStr">
        <is>
          <t>Mary</t>
        </is>
      </c>
      <c r="G225" s="5" t="inlineStr">
        <is>
          <t>Co-lead</t>
        </is>
      </c>
      <c r="H225" s="5" t="inlineStr">
        <is>
          <t>Major</t>
        </is>
      </c>
      <c r="I225" s="5" t="inlineStr">
        <is>
          <t>No connection to Bachchan's appearance as himself</t>
        </is>
      </c>
      <c r="J225" s="5" t="inlineStr">
        <is>
          <t>The film's romantic lead, who leaves during the scandal and returns to marry him</t>
        </is>
      </c>
      <c r="K225" s="19" t="inlineStr">
        <is>
          <t>Murari's love interest, who leaves him when the scandals break and marries him once he proves his innocence.</t>
        </is>
      </c>
      <c r="L225" s="5" t="n"/>
      <c r="M225" s="5" t="inlineStr">
        <is>
          <t>SOURCE-053</t>
        </is>
      </c>
    </row>
    <row r="226" ht="34" customHeight="1">
      <c r="A226" s="15" t="inlineStr">
        <is>
          <t>CAST-225</t>
        </is>
      </c>
      <c r="B226" s="18" t="inlineStr">
        <is>
          <t>FILM-053</t>
        </is>
      </c>
      <c r="C226" s="5" t="inlineStr">
        <is>
          <t>Chala Murari Hero Banne</t>
        </is>
      </c>
      <c r="D226" s="17" t="n">
        <v>1977</v>
      </c>
      <c r="E226" s="5" t="inlineStr">
        <is>
          <t>A. K. Hangal</t>
        </is>
      </c>
      <c r="F226" s="5" t="inlineStr">
        <is>
          <t>Murari's father</t>
        </is>
      </c>
      <c r="G226" s="5" t="inlineStr">
        <is>
          <t>Family</t>
        </is>
      </c>
      <c r="H226" s="5" t="inlineStr">
        <is>
          <t>Medium</t>
        </is>
      </c>
      <c r="I226" s="5" t="inlineStr">
        <is>
          <t>No connection to Bachchan's appearance as himself</t>
        </is>
      </c>
      <c r="J226" s="5" t="inlineStr">
        <is>
          <t>Outside the romance</t>
        </is>
      </c>
      <c r="K226" s="19" t="inlineStr">
        <is>
          <t>Cloth-shop owner who wants his son in the family business rather than in films, the obstacle the hero runs from.</t>
        </is>
      </c>
      <c r="L226" s="5" t="n"/>
      <c r="M226" s="5" t="inlineStr">
        <is>
          <t>SOURCE-053</t>
        </is>
      </c>
    </row>
    <row r="227" ht="49" customHeight="1">
      <c r="A227" s="15" t="inlineStr">
        <is>
          <t>CAST-226</t>
        </is>
      </c>
      <c r="B227" s="18" t="inlineStr">
        <is>
          <t>FILM-054</t>
        </is>
      </c>
      <c r="C227" s="5" t="inlineStr">
        <is>
          <t>Khatta Meetha</t>
        </is>
      </c>
      <c r="D227" s="17" t="n">
        <v>1978</v>
      </c>
      <c r="E227" s="5" t="inlineStr">
        <is>
          <t>Ashok Kumar</t>
        </is>
      </c>
      <c r="F227" s="5" t="inlineStr">
        <is>
          <t>Homi Mistry</t>
        </is>
      </c>
      <c r="G227" s="5" t="inlineStr">
        <is>
          <t>Co-lead</t>
        </is>
      </c>
      <c r="H227" s="5" t="inlineStr">
        <is>
          <t>Major</t>
        </is>
      </c>
      <c r="I227" s="5" t="inlineStr">
        <is>
          <t>The film's protagonist; Bachchan appears in a guest turn as himself</t>
        </is>
      </c>
      <c r="J227" s="5" t="inlineStr">
        <is>
          <t>His late remarriage is the film's central relationship — companionship rather than courtship</t>
        </is>
      </c>
      <c r="K227" s="19" t="inlineStr">
        <is>
          <t>Parsi widower nearing retirement, living with four sons, who decides to remarry for help and company and merges his household with a widow's, to the horror of both families.</t>
        </is>
      </c>
      <c r="L227" s="5" t="n"/>
      <c r="M227" s="5" t="inlineStr">
        <is>
          <t>SOURCE-055</t>
        </is>
      </c>
    </row>
    <row r="228" ht="49" customHeight="1">
      <c r="A228" s="15" t="inlineStr">
        <is>
          <t>CAST-227</t>
        </is>
      </c>
      <c r="B228" s="18" t="inlineStr">
        <is>
          <t>FILM-054</t>
        </is>
      </c>
      <c r="C228" s="5" t="inlineStr">
        <is>
          <t>Khatta Meetha</t>
        </is>
      </c>
      <c r="D228" s="17" t="n">
        <v>1978</v>
      </c>
      <c r="E228" s="5" t="inlineStr">
        <is>
          <t>Pearl Padamsee</t>
        </is>
      </c>
      <c r="F228" s="5" t="inlineStr">
        <is>
          <t>Nargis Sethna</t>
        </is>
      </c>
      <c r="G228" s="5" t="inlineStr">
        <is>
          <t>Co-lead</t>
        </is>
      </c>
      <c r="H228" s="5" t="inlineStr">
        <is>
          <t>Major</t>
        </is>
      </c>
      <c r="I228" s="5" t="inlineStr">
        <is>
          <t>No connection to Bachchan's guest appearance</t>
        </is>
      </c>
      <c r="J228" s="5" t="inlineStr">
        <is>
          <t>The other half of the late-life marriage</t>
        </is>
      </c>
      <c r="K228" s="19" t="inlineStr">
        <is>
          <t>Parsi widow with a daughter and two sons, introduced to Homi by a mutual friend, whose family must learn to live with his.</t>
        </is>
      </c>
      <c r="L228" s="5" t="n"/>
      <c r="M228" s="5" t="inlineStr">
        <is>
          <t>SOURCE-055</t>
        </is>
      </c>
    </row>
    <row r="229" ht="34" customHeight="1">
      <c r="A229" s="15" t="inlineStr">
        <is>
          <t>CAST-228</t>
        </is>
      </c>
      <c r="B229" s="18" t="inlineStr">
        <is>
          <t>FILM-054</t>
        </is>
      </c>
      <c r="C229" s="5" t="inlineStr">
        <is>
          <t>Khatta Meetha</t>
        </is>
      </c>
      <c r="D229" s="17" t="n">
        <v>1978</v>
      </c>
      <c r="E229" s="5" t="inlineStr">
        <is>
          <t>Rakesh Roshan</t>
        </is>
      </c>
      <c r="F229" s="5" t="inlineStr">
        <is>
          <t>Firoze Sethna</t>
        </is>
      </c>
      <c r="G229" s="5" t="inlineStr">
        <is>
          <t>Family</t>
        </is>
      </c>
      <c r="H229" s="5" t="inlineStr">
        <is>
          <t>Medium</t>
        </is>
      </c>
      <c r="I229" s="5" t="inlineStr">
        <is>
          <t>No connection to Bachchan's guest appearance</t>
        </is>
      </c>
      <c r="J229" s="5" t="inlineStr">
        <is>
          <t>Part of the younger generation adjusting to the merged household</t>
        </is>
      </c>
      <c r="K229" s="19" t="inlineStr">
        <is>
          <t>One of the widow's sons, among the children who must accommodate the new marriage.</t>
        </is>
      </c>
      <c r="L229" s="5" t="n"/>
      <c r="M229" s="5" t="inlineStr">
        <is>
          <t>SOURCE-055</t>
        </is>
      </c>
    </row>
    <row r="230" ht="34" customHeight="1">
      <c r="A230" s="15" t="inlineStr">
        <is>
          <t>CAST-229</t>
        </is>
      </c>
      <c r="B230" s="18" t="inlineStr">
        <is>
          <t>FILM-054</t>
        </is>
      </c>
      <c r="C230" s="5" t="inlineStr">
        <is>
          <t>Khatta Meetha</t>
        </is>
      </c>
      <c r="D230" s="17" t="n">
        <v>1978</v>
      </c>
      <c r="E230" s="5" t="inlineStr">
        <is>
          <t>Bindiya Goswami</t>
        </is>
      </c>
      <c r="F230" s="5" t="inlineStr">
        <is>
          <t>Zarine</t>
        </is>
      </c>
      <c r="G230" s="5" t="inlineStr">
        <is>
          <t>Family</t>
        </is>
      </c>
      <c r="H230" s="5" t="inlineStr">
        <is>
          <t>Medium</t>
        </is>
      </c>
      <c r="I230" s="5" t="inlineStr">
        <is>
          <t>No connection to Bachchan's guest appearance</t>
        </is>
      </c>
      <c r="J230" s="5" t="inlineStr">
        <is>
          <t>The younger romantic thread in the combined family</t>
        </is>
      </c>
      <c r="K230" s="19" t="inlineStr">
        <is>
          <t>Daughter of a wealthy father, attached to the younger generation of the two Parsi families the film brings together.</t>
        </is>
      </c>
      <c r="L230" s="5" t="n"/>
      <c r="M230" s="5" t="inlineStr">
        <is>
          <t>SOURCE-055</t>
        </is>
      </c>
    </row>
    <row r="231" ht="64" customHeight="1">
      <c r="A231" s="15" t="inlineStr">
        <is>
          <t>CAST-230</t>
        </is>
      </c>
      <c r="B231" s="18" t="inlineStr">
        <is>
          <t>FILM-055</t>
        </is>
      </c>
      <c r="C231" s="5" t="inlineStr">
        <is>
          <t>Ganga Ki Saugandh</t>
        </is>
      </c>
      <c r="D231" s="17" t="n">
        <v>1978</v>
      </c>
      <c r="E231" s="5" t="inlineStr">
        <is>
          <t>Amjad Khan</t>
        </is>
      </c>
      <c r="F231" s="5" t="inlineStr">
        <is>
          <t>Thakur Jaswant Singh</t>
        </is>
      </c>
      <c r="G231" s="5" t="inlineStr">
        <is>
          <t>Antagonist</t>
        </is>
      </c>
      <c r="H231" s="5" t="inlineStr">
        <is>
          <t>Major</t>
        </is>
      </c>
      <c r="I231" s="5" t="inlineStr">
        <is>
          <t>The landlord whose persecution turns Bachchan's Jeeva into a dacoit</t>
        </is>
      </c>
      <c r="J231" s="5" t="inlineStr">
        <is>
          <t>Outside the romance</t>
        </is>
      </c>
      <c r="K231" s="19" t="inlineStr">
        <is>
          <t>Tyrant who rapes his secretary's daughter, raises taxes on inheriting the region, assaults Jeeva's mother, and frames Jeeva for poisoning a cow. He dies crashing a chartered plane at Laxman Jhula.</t>
        </is>
      </c>
      <c r="L231" s="5" t="n"/>
      <c r="M231" s="5" t="inlineStr">
        <is>
          <t>SOURCE-056</t>
        </is>
      </c>
    </row>
    <row r="232" ht="49" customHeight="1">
      <c r="A232" s="15" t="inlineStr">
        <is>
          <t>CAST-231</t>
        </is>
      </c>
      <c r="B232" s="18" t="inlineStr">
        <is>
          <t>FILM-055</t>
        </is>
      </c>
      <c r="C232" s="5" t="inlineStr">
        <is>
          <t>Ganga Ki Saugandh</t>
        </is>
      </c>
      <c r="D232" s="17" t="n">
        <v>1978</v>
      </c>
      <c r="E232" s="5" t="inlineStr">
        <is>
          <t>Pran</t>
        </is>
      </c>
      <c r="F232" s="5" t="inlineStr">
        <is>
          <t>Kalu Chamar</t>
        </is>
      </c>
      <c r="G232" s="5" t="inlineStr">
        <is>
          <t>Friend</t>
        </is>
      </c>
      <c r="H232" s="5" t="inlineStr">
        <is>
          <t>Major</t>
        </is>
      </c>
      <c r="I232" s="5" t="inlineStr">
        <is>
          <t>The shoemaker who tries to protect Bachchan's Jeeva from the Thakur's men</t>
        </is>
      </c>
      <c r="J232" s="5" t="inlineStr">
        <is>
          <t>Outside the romance</t>
        </is>
      </c>
      <c r="K232" s="19" t="inlineStr">
        <is>
          <t>Shoemaker who intervenes when Jeeva is beaten by the Thakur's men and fails, then leads the exiled villagers in founding a new colony.</t>
        </is>
      </c>
      <c r="L232" s="5" t="n"/>
      <c r="M232" s="5" t="inlineStr">
        <is>
          <t>SOURCE-056</t>
        </is>
      </c>
    </row>
    <row r="233" ht="49" customHeight="1">
      <c r="A233" s="15" t="inlineStr">
        <is>
          <t>CAST-232</t>
        </is>
      </c>
      <c r="B233" s="18" t="inlineStr">
        <is>
          <t>FILM-055</t>
        </is>
      </c>
      <c r="C233" s="5" t="inlineStr">
        <is>
          <t>Ganga Ki Saugandh</t>
        </is>
      </c>
      <c r="D233" s="17" t="n">
        <v>1978</v>
      </c>
      <c r="E233" s="5" t="inlineStr">
        <is>
          <t>Rekha</t>
        </is>
      </c>
      <c r="F233" s="5" t="n"/>
      <c r="G233" s="5" t="inlineStr">
        <is>
          <t>Co-lead</t>
        </is>
      </c>
      <c r="H233" s="5" t="inlineStr">
        <is>
          <t>Major</t>
        </is>
      </c>
      <c r="I233" s="5" t="inlineStr">
        <is>
          <t>Billed immediately after Bachchan in the film's infobox, but the article's plot gives her no role</t>
        </is>
      </c>
      <c r="J233" s="5" t="inlineStr">
        <is>
          <t>The film's romance is recorded as Minor with no pairing record, because no source describes the relationship</t>
        </is>
      </c>
      <c r="K233" s="19" t="inlineStr">
        <is>
          <t>Leading actress of the film. The Wikipedia article has no cast section, and its plot summary never names her character, so the part cannot be described from the available sources.</t>
        </is>
      </c>
      <c r="L233" s="5" t="n"/>
      <c r="M233" s="5" t="inlineStr">
        <is>
          <t>SOURCE-056</t>
        </is>
      </c>
    </row>
    <row r="234" ht="49" customHeight="1">
      <c r="A234" s="15" t="inlineStr">
        <is>
          <t>CAST-233</t>
        </is>
      </c>
      <c r="B234" s="18" t="inlineStr">
        <is>
          <t>FILM-055</t>
        </is>
      </c>
      <c r="C234" s="5" t="inlineStr">
        <is>
          <t>Ganga Ki Saugandh</t>
        </is>
      </c>
      <c r="D234" s="17" t="n">
        <v>1978</v>
      </c>
      <c r="E234" s="5" t="inlineStr">
        <is>
          <t>Farida Jalal</t>
        </is>
      </c>
      <c r="F234" s="5" t="inlineStr">
        <is>
          <t>Champa</t>
        </is>
      </c>
      <c r="G234" s="5" t="inlineStr">
        <is>
          <t>Supporting</t>
        </is>
      </c>
      <c r="H234" s="5" t="inlineStr">
        <is>
          <t>Medium</t>
        </is>
      </c>
      <c r="I234" s="5" t="inlineStr">
        <is>
          <t>Victim of the Thakur, in the village Bachchan's Jeeva is driven from</t>
        </is>
      </c>
      <c r="J234" s="5" t="inlineStr">
        <is>
          <t>Outside the romance</t>
        </is>
      </c>
      <c r="K234" s="19" t="inlineStr">
        <is>
          <t>Daughter of the secretary Keshavram, raped by Thakur Jaswant Singh in the episode that establishes his impunity at the film's opening.</t>
        </is>
      </c>
      <c r="L234" s="5" t="n"/>
      <c r="M234" s="5" t="inlineStr">
        <is>
          <t>SOURCE-056</t>
        </is>
      </c>
    </row>
    <row r="235" ht="49" customHeight="1">
      <c r="A235" s="15" t="inlineStr">
        <is>
          <t>CAST-234</t>
        </is>
      </c>
      <c r="B235" s="18" t="inlineStr">
        <is>
          <t>FILM-055</t>
        </is>
      </c>
      <c r="C235" s="5" t="inlineStr">
        <is>
          <t>Ganga Ki Saugandh</t>
        </is>
      </c>
      <c r="D235" s="17" t="n">
        <v>1978</v>
      </c>
      <c r="E235" s="5" t="inlineStr">
        <is>
          <t>Achala Sachdev</t>
        </is>
      </c>
      <c r="F235" s="5" t="inlineStr">
        <is>
          <t>Ramvati</t>
        </is>
      </c>
      <c r="G235" s="5" t="inlineStr">
        <is>
          <t>Family</t>
        </is>
      </c>
      <c r="H235" s="5" t="inlineStr">
        <is>
          <t>Medium</t>
        </is>
      </c>
      <c r="I235" s="5" t="inlineStr">
        <is>
          <t>Bachchan's Jeeva's mother, whose assault and death drive the plot</t>
        </is>
      </c>
      <c r="J235" s="5" t="inlineStr">
        <is>
          <t>Outside the romance</t>
        </is>
      </c>
      <c r="K235" s="19" t="inlineStr">
        <is>
          <t>Old woman washing a floor whom the Thakur assaults after slipping on it, bringing her son into the quarrel; her death shortly after his exile is what turns Jeeva to dacoity.</t>
        </is>
      </c>
      <c r="L235" s="5" t="n"/>
      <c r="M235" s="5" t="inlineStr">
        <is>
          <t>SOURCE-056</t>
        </is>
      </c>
    </row>
    <row r="236" ht="64" customHeight="1">
      <c r="A236" s="15" t="inlineStr">
        <is>
          <t>CAST-235</t>
        </is>
      </c>
      <c r="B236" s="18" t="inlineStr">
        <is>
          <t>FILM-056</t>
        </is>
      </c>
      <c r="C236" s="5" t="inlineStr">
        <is>
          <t>Kasme Vaade</t>
        </is>
      </c>
      <c r="D236" s="17" t="n">
        <v>1978</v>
      </c>
      <c r="E236" s="5" t="inlineStr">
        <is>
          <t>Raakhee</t>
        </is>
      </c>
      <c r="F236" s="5" t="inlineStr">
        <is>
          <t>Suman</t>
        </is>
      </c>
      <c r="G236" s="5" t="inlineStr">
        <is>
          <t>Co-lead</t>
        </is>
      </c>
      <c r="H236" s="5" t="inlineStr">
        <is>
          <t>Major</t>
        </is>
      </c>
      <c r="I236" s="5" t="inlineStr">
        <is>
          <t>Engaged to Bachchan's Amit, and later drawn to his double Shankar</t>
        </is>
      </c>
      <c r="J236" s="5" t="inlineStr">
        <is>
          <t>The film's romance, split across both of Bachchan's roles</t>
        </is>
      </c>
      <c r="K236" s="19" t="inlineStr">
        <is>
          <t>Woman engaged to the teacher Amit, who takes widow's garb after his murder and resolves never to remarry, then finds his criminal look-alike entering her household; her affection is part of what reforms him.</t>
        </is>
      </c>
      <c r="L236" s="5" t="n"/>
      <c r="M236" s="5" t="inlineStr">
        <is>
          <t>SOURCE-057</t>
        </is>
      </c>
    </row>
    <row r="237" ht="49" customHeight="1">
      <c r="A237" s="15" t="inlineStr">
        <is>
          <t>CAST-236</t>
        </is>
      </c>
      <c r="B237" s="18" t="inlineStr">
        <is>
          <t>FILM-056</t>
        </is>
      </c>
      <c r="C237" s="5" t="inlineStr">
        <is>
          <t>Kasme Vaade</t>
        </is>
      </c>
      <c r="D237" s="17" t="n">
        <v>1978</v>
      </c>
      <c r="E237" s="5" t="inlineStr">
        <is>
          <t>Randhir Kapoor</t>
        </is>
      </c>
      <c r="F237" s="5" t="inlineStr">
        <is>
          <t>Raju</t>
        </is>
      </c>
      <c r="G237" s="5" t="inlineStr">
        <is>
          <t>Family</t>
        </is>
      </c>
      <c r="H237" s="5" t="inlineStr">
        <is>
          <t>Major</t>
        </is>
      </c>
      <c r="I237" s="5" t="inlineStr">
        <is>
          <t>Bachchan's Amit's younger brother, whose bad company gets Amit killed</t>
        </is>
      </c>
      <c r="J237" s="5" t="inlineStr">
        <is>
          <t>Outside the romance, but the reason the look-alike is brought into the household</t>
        </is>
      </c>
      <c r="K237" s="19" t="inlineStr">
        <is>
          <t>Spoiled unemployed younger brother whose trouble draws Amit to his death, and who, guilt-ridden, hires the look-alike Shankar believing he has his brother back.</t>
        </is>
      </c>
      <c r="L237" s="5" t="n"/>
      <c r="M237" s="5" t="inlineStr">
        <is>
          <t>SOURCE-057</t>
        </is>
      </c>
    </row>
    <row r="238" ht="34" customHeight="1">
      <c r="A238" s="15" t="inlineStr">
        <is>
          <t>CAST-237</t>
        </is>
      </c>
      <c r="B238" s="18" t="inlineStr">
        <is>
          <t>FILM-056</t>
        </is>
      </c>
      <c r="C238" s="5" t="inlineStr">
        <is>
          <t>Kasme Vaade</t>
        </is>
      </c>
      <c r="D238" s="17" t="n">
        <v>1978</v>
      </c>
      <c r="E238" s="5" t="inlineStr">
        <is>
          <t>Neetu Singh</t>
        </is>
      </c>
      <c r="F238" s="5" t="inlineStr">
        <is>
          <t>Neeta</t>
        </is>
      </c>
      <c r="G238" s="5" t="inlineStr">
        <is>
          <t>Supporting</t>
        </is>
      </c>
      <c r="H238" s="5" t="inlineStr">
        <is>
          <t>Medium</t>
        </is>
      </c>
      <c r="I238" s="5" t="inlineStr">
        <is>
          <t>Attached to the brother of Bachchan's character</t>
        </is>
      </c>
      <c r="J238" s="5" t="inlineStr">
        <is>
          <t>A small secondary romance beside the main one</t>
        </is>
      </c>
      <c r="K238" s="19" t="inlineStr">
        <is>
          <t>Raju's fiancée, a small role in the household around the two brothers.</t>
        </is>
      </c>
      <c r="L238" s="5" t="n"/>
      <c r="M238" s="5" t="inlineStr">
        <is>
          <t>SOURCE-057</t>
        </is>
      </c>
    </row>
    <row r="239" ht="34" customHeight="1">
      <c r="A239" s="15" t="inlineStr">
        <is>
          <t>CAST-238</t>
        </is>
      </c>
      <c r="B239" s="18" t="inlineStr">
        <is>
          <t>FILM-056</t>
        </is>
      </c>
      <c r="C239" s="5" t="inlineStr">
        <is>
          <t>Kasme Vaade</t>
        </is>
      </c>
      <c r="D239" s="17" t="n">
        <v>1978</v>
      </c>
      <c r="E239" s="5" t="inlineStr">
        <is>
          <t>Amjad Khan</t>
        </is>
      </c>
      <c r="F239" s="5" t="inlineStr">
        <is>
          <t>Juda</t>
        </is>
      </c>
      <c r="G239" s="5" t="inlineStr">
        <is>
          <t>Antagonist</t>
        </is>
      </c>
      <c r="H239" s="5" t="inlineStr">
        <is>
          <t>Major</t>
        </is>
      </c>
      <c r="I239" s="5" t="inlineStr">
        <is>
          <t>The kingpin holding Bachchan's Shankar to his criminal past</t>
        </is>
      </c>
      <c r="J239" s="5" t="inlineStr">
        <is>
          <t>Kidnaps Suman to force the hero's hand</t>
        </is>
      </c>
      <c r="K239" s="19" t="inlineStr">
        <is>
          <t>Crime boss who kidnaps Suman and forces Shankar to smuggle diamonds under cover of an international car rally.</t>
        </is>
      </c>
      <c r="L239" s="5" t="n"/>
      <c r="M239" s="5" t="inlineStr">
        <is>
          <t>SOURCE-057</t>
        </is>
      </c>
    </row>
    <row r="240" ht="49" customHeight="1">
      <c r="A240" s="15" t="inlineStr">
        <is>
          <t>CAST-239</t>
        </is>
      </c>
      <c r="B240" s="18" t="inlineStr">
        <is>
          <t>FILM-057</t>
        </is>
      </c>
      <c r="C240" s="5" t="inlineStr">
        <is>
          <t>Besharam</t>
        </is>
      </c>
      <c r="D240" s="17" t="n">
        <v>1978</v>
      </c>
      <c r="E240" s="5" t="inlineStr">
        <is>
          <t>Sharmila Tagore</t>
        </is>
      </c>
      <c r="F240" s="5" t="inlineStr">
        <is>
          <t>Rinku (Monica)</t>
        </is>
      </c>
      <c r="G240" s="5" t="inlineStr">
        <is>
          <t>Co-lead</t>
        </is>
      </c>
      <c r="H240" s="5" t="inlineStr">
        <is>
          <t>Major</t>
        </is>
      </c>
      <c r="I240" s="5" t="inlineStr">
        <is>
          <t>The woman Bachchan's Ram Kumar loves, and the villain's sister</t>
        </is>
      </c>
      <c r="J240" s="5" t="inlineStr">
        <is>
          <t>The film's romance, compromised by her relation to the man he is hunting</t>
        </is>
      </c>
      <c r="K240" s="19" t="inlineStr">
        <is>
          <t>Young woman Ram Kumar falls in love with, unaware that she is the sister of the criminal posing as the industrialist Dharamdas.</t>
        </is>
      </c>
      <c r="L240" s="5" t="n"/>
      <c r="M240" s="5" t="inlineStr">
        <is>
          <t>SOURCE-058</t>
        </is>
      </c>
    </row>
    <row r="241" ht="64" customHeight="1">
      <c r="A241" s="15" t="inlineStr">
        <is>
          <t>CAST-240</t>
        </is>
      </c>
      <c r="B241" s="18" t="inlineStr">
        <is>
          <t>FILM-057</t>
        </is>
      </c>
      <c r="C241" s="5" t="inlineStr">
        <is>
          <t>Besharam</t>
        </is>
      </c>
      <c r="D241" s="17" t="n">
        <v>1978</v>
      </c>
      <c r="E241" s="5" t="inlineStr">
        <is>
          <t>Amjad Khan</t>
        </is>
      </c>
      <c r="F241" s="5" t="inlineStr">
        <is>
          <t>Digvijay Singh (Dharamdas)</t>
        </is>
      </c>
      <c r="G241" s="5" t="inlineStr">
        <is>
          <t>Antagonist</t>
        </is>
      </c>
      <c r="H241" s="5" t="inlineStr">
        <is>
          <t>Major</t>
        </is>
      </c>
      <c r="I241" s="5" t="inlineStr">
        <is>
          <t>Drove Bachchan's Ram Kumar's father to suicide and is the target of his investigation</t>
        </is>
      </c>
      <c r="J241" s="5" t="inlineStr">
        <is>
          <t>Both the hero's romance and his impersonation run through this man's household</t>
        </is>
      </c>
      <c r="K241" s="19" t="inlineStr">
        <is>
          <t>Criminal who frames an honest teacher as corrupt, driving him to suicide, then poses as a respectable industrialist while smuggling drugs and keeping venomous snakes to kill traitors.</t>
        </is>
      </c>
      <c r="L241" s="5" t="n"/>
      <c r="M241" s="5" t="inlineStr">
        <is>
          <t>SOURCE-058</t>
        </is>
      </c>
    </row>
    <row r="242" ht="49" customHeight="1">
      <c r="A242" s="15" t="inlineStr">
        <is>
          <t>CAST-241</t>
        </is>
      </c>
      <c r="B242" s="18" t="inlineStr">
        <is>
          <t>FILM-057</t>
        </is>
      </c>
      <c r="C242" s="5" t="inlineStr">
        <is>
          <t>Besharam</t>
        </is>
      </c>
      <c r="D242" s="17" t="n">
        <v>1978</v>
      </c>
      <c r="E242" s="5" t="inlineStr">
        <is>
          <t>Bindu</t>
        </is>
      </c>
      <c r="F242" s="5" t="inlineStr">
        <is>
          <t>Manju</t>
        </is>
      </c>
      <c r="G242" s="5" t="inlineStr">
        <is>
          <t>Supporting</t>
        </is>
      </c>
      <c r="H242" s="5" t="inlineStr">
        <is>
          <t>Medium</t>
        </is>
      </c>
      <c r="I242" s="5" t="inlineStr">
        <is>
          <t>The woman Bachchan's hero woos in disguise to get close to the villain</t>
        </is>
      </c>
      <c r="J242" s="5" t="inlineStr">
        <is>
          <t>A calculated courtship rather than a romance, run in parallel with the real one</t>
        </is>
      </c>
      <c r="K242" s="19" t="inlineStr">
        <is>
          <t>Dharamdas's beloved, wooed by Ram Kumar in the guise of Prince Chandrashekhar, a diamond businessman from South Africa, purely to get near her protector.</t>
        </is>
      </c>
      <c r="L242" s="5" t="n"/>
      <c r="M242" s="5" t="inlineStr">
        <is>
          <t>SOURCE-058</t>
        </is>
      </c>
    </row>
    <row r="243" ht="49" customHeight="1">
      <c r="A243" s="15" t="inlineStr">
        <is>
          <t>CAST-242</t>
        </is>
      </c>
      <c r="B243" s="18" t="inlineStr">
        <is>
          <t>FILM-057</t>
        </is>
      </c>
      <c r="C243" s="5" t="inlineStr">
        <is>
          <t>Besharam</t>
        </is>
      </c>
      <c r="D243" s="17" t="n">
        <v>1978</v>
      </c>
      <c r="E243" s="5" t="inlineStr">
        <is>
          <t>A. K. Hangal</t>
        </is>
      </c>
      <c r="F243" s="5" t="inlineStr">
        <is>
          <t>Ramchandra</t>
        </is>
      </c>
      <c r="G243" s="5" t="inlineStr">
        <is>
          <t>Family</t>
        </is>
      </c>
      <c r="H243" s="5" t="inlineStr">
        <is>
          <t>Medium</t>
        </is>
      </c>
      <c r="I243" s="5" t="inlineStr">
        <is>
          <t>Bachchan's Ram Kumar's father, whose suicide opens the film</t>
        </is>
      </c>
      <c r="J243" s="5" t="inlineStr">
        <is>
          <t>Outside the romance</t>
        </is>
      </c>
      <c r="K243" s="19" t="inlineStr">
        <is>
          <t>Honest teacher wrongly implicated as corrupt by Digvijay Singh, whose suicide sets his son on the search that drives the film.</t>
        </is>
      </c>
      <c r="L243" s="5" t="n"/>
      <c r="M243" s="5" t="inlineStr">
        <is>
          <t>SOURCE-058</t>
        </is>
      </c>
    </row>
    <row r="244" ht="64" customHeight="1">
      <c r="A244" s="15" t="inlineStr">
        <is>
          <t>CAST-243</t>
        </is>
      </c>
      <c r="B244" s="18" t="inlineStr">
        <is>
          <t>FILM-058</t>
        </is>
      </c>
      <c r="C244" s="5" t="inlineStr">
        <is>
          <t>Trishul</t>
        </is>
      </c>
      <c r="D244" s="17" t="n">
        <v>1978</v>
      </c>
      <c r="E244" s="5" t="inlineStr">
        <is>
          <t>Sanjeev Kumar</t>
        </is>
      </c>
      <c r="F244" s="5" t="inlineStr">
        <is>
          <t>Raj Kumar (R. K.) Gupta</t>
        </is>
      </c>
      <c r="G244" s="5" t="inlineStr">
        <is>
          <t>Family</t>
        </is>
      </c>
      <c r="H244" s="5" t="inlineStr">
        <is>
          <t>Major</t>
        </is>
      </c>
      <c r="I244" s="5" t="inlineStr">
        <is>
          <t>Bachchan's Vijay's father, who abandoned his mother, and the target of his revenge</t>
        </is>
      </c>
      <c r="J244" s="5" t="inlineStr">
        <is>
          <t>His abandonment of Shanti is the original act the whole film answers</t>
        </is>
      </c>
      <c r="K244" s="19" t="inlineStr">
        <is>
          <t>Man who leaves his pregnant girlfriend in 1953 to marry an heiress and a partnership, refuses to recognise the son who returns 25 years later, and is ruined in a business war he does not understand is a family one.</t>
        </is>
      </c>
      <c r="L244" s="5" t="inlineStr">
        <is>
          <t>Filmfare Award for Best Supporting Actor nomination</t>
        </is>
      </c>
      <c r="M244" s="5" t="inlineStr">
        <is>
          <t>SOURCE-059</t>
        </is>
      </c>
    </row>
    <row r="245" ht="49" customHeight="1">
      <c r="A245" s="15" t="inlineStr">
        <is>
          <t>CAST-244</t>
        </is>
      </c>
      <c r="B245" s="18" t="inlineStr">
        <is>
          <t>FILM-058</t>
        </is>
      </c>
      <c r="C245" s="5" t="inlineStr">
        <is>
          <t>Trishul</t>
        </is>
      </c>
      <c r="D245" s="17" t="n">
        <v>1978</v>
      </c>
      <c r="E245" s="5" t="inlineStr">
        <is>
          <t>Shashi Kapoor</t>
        </is>
      </c>
      <c r="F245" s="5" t="inlineStr">
        <is>
          <t>Shekhar Kumar Gupta</t>
        </is>
      </c>
      <c r="G245" s="5" t="inlineStr">
        <is>
          <t>Family</t>
        </is>
      </c>
      <c r="H245" s="5" t="inlineStr">
        <is>
          <t>Major</t>
        </is>
      </c>
      <c r="I245" s="5" t="inlineStr">
        <is>
          <t>Bachchan's Vijay's legitimate half-brother, caught in the crossfire</t>
        </is>
      </c>
      <c r="J245" s="5" t="inlineStr">
        <is>
          <t>His engagement to Sheetal is the relationship Vijay deliberately destabilises</t>
        </is>
      </c>
      <c r="K245" s="19" t="inlineStr">
        <is>
          <t>Son returned from abroad to take his place in his father's company, whose girlfriend and whose sister's marriage both become instruments in his unknown half-brother's campaign.</t>
        </is>
      </c>
      <c r="L245" s="5" t="n"/>
      <c r="M245" s="5" t="inlineStr">
        <is>
          <t>SOURCE-059</t>
        </is>
      </c>
    </row>
    <row r="246" ht="64" customHeight="1">
      <c r="A246" s="15" t="inlineStr">
        <is>
          <t>CAST-245</t>
        </is>
      </c>
      <c r="B246" s="18" t="inlineStr">
        <is>
          <t>FILM-058</t>
        </is>
      </c>
      <c r="C246" s="5" t="inlineStr">
        <is>
          <t>Trishul</t>
        </is>
      </c>
      <c r="D246" s="17" t="n">
        <v>1978</v>
      </c>
      <c r="E246" s="5" t="inlineStr">
        <is>
          <t>Raakhee</t>
        </is>
      </c>
      <c r="F246" s="5" t="inlineStr">
        <is>
          <t>Geeta</t>
        </is>
      </c>
      <c r="G246" s="5" t="inlineStr">
        <is>
          <t>Co-lead</t>
        </is>
      </c>
      <c r="H246" s="5" t="inlineStr">
        <is>
          <t>Major</t>
        </is>
      </c>
      <c r="I246" s="5" t="inlineStr">
        <is>
          <t>Bachchan's Vijay's romance, and the employee he first tries to buy</t>
        </is>
      </c>
      <c r="J246" s="5" t="inlineStr">
        <is>
          <t>The film's romance, beginning with an attempted bribe and ending in loyalty</t>
        </is>
      </c>
      <c r="K246" s="19" t="inlineStr">
        <is>
          <t>Gupta's devoted secretary who refuses Vijay's bribe for tender information, is wrongly fired when Gupta assumes she sold him out, is cleared by Vijay himself, and goes to work for him.</t>
        </is>
      </c>
      <c r="L246" s="5" t="n"/>
      <c r="M246" s="5" t="inlineStr">
        <is>
          <t>SOURCE-059</t>
        </is>
      </c>
    </row>
    <row r="247" ht="49" customHeight="1">
      <c r="A247" s="15" t="inlineStr">
        <is>
          <t>CAST-246</t>
        </is>
      </c>
      <c r="B247" s="18" t="inlineStr">
        <is>
          <t>FILM-058</t>
        </is>
      </c>
      <c r="C247" s="5" t="inlineStr">
        <is>
          <t>Trishul</t>
        </is>
      </c>
      <c r="D247" s="17" t="n">
        <v>1978</v>
      </c>
      <c r="E247" s="5" t="inlineStr">
        <is>
          <t>Hema Malini</t>
        </is>
      </c>
      <c r="F247" s="5" t="inlineStr">
        <is>
          <t>Sheetal Verma</t>
        </is>
      </c>
      <c r="G247" s="5" t="inlineStr">
        <is>
          <t>Supporting</t>
        </is>
      </c>
      <c r="H247" s="5" t="inlineStr">
        <is>
          <t>Major</t>
        </is>
      </c>
      <c r="I247" s="5" t="inlineStr">
        <is>
          <t>Courted by Bachchan's Vijay as a tactic against his half-brother</t>
        </is>
      </c>
      <c r="J247" s="5" t="inlineStr">
        <is>
          <t>A romance used as a weapon rather than pursued for itself</t>
        </is>
      </c>
      <c r="K247" s="19" t="inlineStr">
        <is>
          <t>Daughter and general manager of the industrialist P. L. Verma, and Shekhar's girlfriend, between whom Vijay sets out to create differences at his company's anniversary party.</t>
        </is>
      </c>
      <c r="L247" s="5" t="n"/>
      <c r="M247" s="5" t="inlineStr">
        <is>
          <t>SOURCE-059</t>
        </is>
      </c>
    </row>
    <row r="248" ht="64" customHeight="1">
      <c r="A248" s="15" t="inlineStr">
        <is>
          <t>CAST-247</t>
        </is>
      </c>
      <c r="B248" s="18" t="inlineStr">
        <is>
          <t>FILM-058</t>
        </is>
      </c>
      <c r="C248" s="5" t="inlineStr">
        <is>
          <t>Trishul</t>
        </is>
      </c>
      <c r="D248" s="17" t="n">
        <v>1978</v>
      </c>
      <c r="E248" s="5" t="inlineStr">
        <is>
          <t>Waheeda Rehman</t>
        </is>
      </c>
      <c r="F248" s="5" t="inlineStr">
        <is>
          <t>Shanti</t>
        </is>
      </c>
      <c r="G248" s="5" t="inlineStr">
        <is>
          <t>Family</t>
        </is>
      </c>
      <c r="H248" s="5" t="inlineStr">
        <is>
          <t>Major</t>
        </is>
      </c>
      <c r="I248" s="5" t="inlineStr">
        <is>
          <t>Bachchan's Vijay's mother, whose life is the grievance he acts on</t>
        </is>
      </c>
      <c r="J248" s="5" t="inlineStr">
        <is>
          <t>The abandoned romance that generates the plot</t>
        </is>
      </c>
      <c r="K248" s="19" t="inlineStr">
        <is>
          <t>Woman abandoned while pregnant in 1953, who refuses her lover's guilty offer of help, leaves the city and raises her son alone; her death releases him to Delhi and revenge. A special appearance.</t>
        </is>
      </c>
      <c r="L248" s="5" t="n"/>
      <c r="M248" s="5" t="inlineStr">
        <is>
          <t>SOURCE-059</t>
        </is>
      </c>
    </row>
    <row r="249" ht="49" customHeight="1">
      <c r="A249" s="15" t="inlineStr">
        <is>
          <t>CAST-248</t>
        </is>
      </c>
      <c r="B249" s="18" t="inlineStr">
        <is>
          <t>FILM-058</t>
        </is>
      </c>
      <c r="C249" s="5" t="inlineStr">
        <is>
          <t>Trishul</t>
        </is>
      </c>
      <c r="D249" s="17" t="n">
        <v>1978</v>
      </c>
      <c r="E249" s="5" t="inlineStr">
        <is>
          <t>Poonam Dhillon</t>
        </is>
      </c>
      <c r="F249" s="5" t="inlineStr">
        <is>
          <t>Kusum (Babli) Gupta</t>
        </is>
      </c>
      <c r="G249" s="5" t="inlineStr">
        <is>
          <t>Family</t>
        </is>
      </c>
      <c r="H249" s="5" t="inlineStr">
        <is>
          <t>Medium</t>
        </is>
      </c>
      <c r="I249" s="5" t="inlineStr">
        <is>
          <t>Bachchan's Vijay's half-sister, whose marriage he encourages against their father's wishes</t>
        </is>
      </c>
      <c r="J249" s="5" t="inlineStr">
        <is>
          <t>The third romance, used tactically like the second</t>
        </is>
      </c>
      <c r="K249" s="19" t="inlineStr">
        <is>
          <t>Gupta's daughter, encouraged by Vijay to marry Ravi against her father's wishes — another blow struck at the family through its relationships.</t>
        </is>
      </c>
      <c r="L249" s="5" t="n"/>
      <c r="M249" s="5" t="inlineStr">
        <is>
          <t>SOURCE-059</t>
        </is>
      </c>
    </row>
    <row r="250" ht="49" customHeight="1">
      <c r="A250" s="15" t="inlineStr">
        <is>
          <t>CAST-249</t>
        </is>
      </c>
      <c r="B250" s="18" t="inlineStr">
        <is>
          <t>FILM-058</t>
        </is>
      </c>
      <c r="C250" s="5" t="inlineStr">
        <is>
          <t>Trishul</t>
        </is>
      </c>
      <c r="D250" s="17" t="n">
        <v>1978</v>
      </c>
      <c r="E250" s="5" t="inlineStr">
        <is>
          <t>Prem Chopra</t>
        </is>
      </c>
      <c r="F250" s="5" t="inlineStr">
        <is>
          <t>Balwant Rai</t>
        </is>
      </c>
      <c r="G250" s="5" t="inlineStr">
        <is>
          <t>Antagonist</t>
        </is>
      </c>
      <c r="H250" s="5" t="inlineStr">
        <is>
          <t>Medium</t>
        </is>
      </c>
      <c r="I250" s="5" t="inlineStr">
        <is>
          <t>Criminal opponent in the business war Bachchan's Vijay wages</t>
        </is>
      </c>
      <c r="J250" s="5" t="inlineStr">
        <is>
          <t>Outside the romance</t>
        </is>
      </c>
      <c r="K250" s="19" t="inlineStr">
        <is>
          <t>Operator on the criminal side of the construction business, part of the escalation as father and son turn their wealth and integrity into weapons.</t>
        </is>
      </c>
      <c r="L250" s="5" t="n"/>
      <c r="M250" s="5" t="inlineStr">
        <is>
          <t>SOURCE-059</t>
        </is>
      </c>
    </row>
    <row r="251" ht="49" customHeight="1">
      <c r="A251" s="15" t="inlineStr">
        <is>
          <t>CAST-250</t>
        </is>
      </c>
      <c r="B251" s="18" t="inlineStr">
        <is>
          <t>FILM-059</t>
        </is>
      </c>
      <c r="C251" s="5" t="inlineStr">
        <is>
          <t>Don</t>
        </is>
      </c>
      <c r="D251" s="17" t="n">
        <v>1978</v>
      </c>
      <c r="E251" s="5" t="inlineStr">
        <is>
          <t>Zeenat Aman</t>
        </is>
      </c>
      <c r="F251" s="5" t="inlineStr">
        <is>
          <t>Roma</t>
        </is>
      </c>
      <c r="G251" s="5" t="inlineStr">
        <is>
          <t>Co-lead</t>
        </is>
      </c>
      <c r="H251" s="5" t="inlineStr">
        <is>
          <t>Major</t>
        </is>
      </c>
      <c r="I251" s="5" t="inlineStr">
        <is>
          <t>Infiltrates the gang to kill Bachchan's Don, then allies with the double who replaces him</t>
        </is>
      </c>
      <c r="J251" s="5" t="inlineStr">
        <is>
          <t>The film's romance, beginning with her intent to murder him</t>
        </is>
      </c>
      <c r="K251" s="19" t="inlineStr">
        <is>
          <t>Woman who joins Don's gang to avenge her brother Ramesh and his fiancée, trains in combat for it, and nearly kills the impostor before learning he is not Don.</t>
        </is>
      </c>
      <c r="L251" s="5" t="n"/>
      <c r="M251" s="5" t="inlineStr">
        <is>
          <t>SOURCE-060</t>
        </is>
      </c>
    </row>
    <row r="252" ht="49" customHeight="1">
      <c r="A252" s="15" t="inlineStr">
        <is>
          <t>CAST-251</t>
        </is>
      </c>
      <c r="B252" s="18" t="inlineStr">
        <is>
          <t>FILM-059</t>
        </is>
      </c>
      <c r="C252" s="5" t="inlineStr">
        <is>
          <t>Don</t>
        </is>
      </c>
      <c r="D252" s="17" t="n">
        <v>1978</v>
      </c>
      <c r="E252" s="5" t="inlineStr">
        <is>
          <t>Pran</t>
        </is>
      </c>
      <c r="F252" s="5" t="inlineStr">
        <is>
          <t>Jasjit (J. J.) Ahuja</t>
        </is>
      </c>
      <c r="G252" s="5" t="inlineStr">
        <is>
          <t>Friend</t>
        </is>
      </c>
      <c r="H252" s="5" t="inlineStr">
        <is>
          <t>Major</t>
        </is>
      </c>
      <c r="I252" s="5" t="inlineStr">
        <is>
          <t>Steals the diary that could clear Bachchan's Vijay, then joins him</t>
        </is>
      </c>
      <c r="J252" s="5" t="inlineStr">
        <is>
          <t>Outside the romance</t>
        </is>
      </c>
      <c r="K252" s="19" t="inlineStr">
        <is>
          <t>Father who steals the incriminating diary to trace his own children, meets Vijay and Roma, joins their side, and escapes the hideout with his son and daughter.</t>
        </is>
      </c>
      <c r="L252" s="5" t="n"/>
      <c r="M252" s="5" t="inlineStr">
        <is>
          <t>SOURCE-060</t>
        </is>
      </c>
    </row>
    <row r="253" ht="64" customHeight="1">
      <c r="A253" s="15" t="inlineStr">
        <is>
          <t>CAST-252</t>
        </is>
      </c>
      <c r="B253" s="18" t="inlineStr">
        <is>
          <t>FILM-059</t>
        </is>
      </c>
      <c r="C253" s="5" t="inlineStr">
        <is>
          <t>Don</t>
        </is>
      </c>
      <c r="D253" s="17" t="n">
        <v>1978</v>
      </c>
      <c r="E253" s="5" t="inlineStr">
        <is>
          <t>Iftekhar</t>
        </is>
      </c>
      <c r="F253" s="5" t="inlineStr">
        <is>
          <t>DSP D'Silva</t>
        </is>
      </c>
      <c r="G253" s="5" t="inlineStr">
        <is>
          <t>Authority figure</t>
        </is>
      </c>
      <c r="H253" s="5" t="inlineStr">
        <is>
          <t>Major</t>
        </is>
      </c>
      <c r="I253" s="5" t="inlineStr">
        <is>
          <t>Recruits Bachchan's Vijay to impersonate the dead Don, then dies leaving him unprovable</t>
        </is>
      </c>
      <c r="J253" s="5" t="inlineStr">
        <is>
          <t>Outside the romance</t>
        </is>
      </c>
      <c r="K253" s="19" t="inlineStr">
        <is>
          <t>Officer who buries Don in secret, recruits his look-alike to infiltrate the gang in exchange for educating the street performer's adopted children, and is shot dead in a crossfire — taking with him the only proof of the impersonation.</t>
        </is>
      </c>
      <c r="L253" s="5" t="n"/>
      <c r="M253" s="5" t="inlineStr">
        <is>
          <t>SOURCE-060</t>
        </is>
      </c>
    </row>
    <row r="254" ht="49" customHeight="1">
      <c r="A254" s="15" t="inlineStr">
        <is>
          <t>CAST-253</t>
        </is>
      </c>
      <c r="B254" s="18" t="inlineStr">
        <is>
          <t>FILM-059</t>
        </is>
      </c>
      <c r="C254" s="5" t="inlineStr">
        <is>
          <t>Don</t>
        </is>
      </c>
      <c r="D254" s="17" t="n">
        <v>1978</v>
      </c>
      <c r="E254" s="5" t="inlineStr">
        <is>
          <t>Om Shivpuri</t>
        </is>
      </c>
      <c r="F254" s="5" t="inlineStr">
        <is>
          <t>Vardhaan</t>
        </is>
      </c>
      <c r="G254" s="5" t="inlineStr">
        <is>
          <t>Antagonist</t>
        </is>
      </c>
      <c r="H254" s="5" t="inlineStr">
        <is>
          <t>Major</t>
        </is>
      </c>
      <c r="I254" s="5" t="inlineStr">
        <is>
          <t>Poses as the Interpol officer holding Bachchan's Vijay, having killed the man who could clear him</t>
        </is>
      </c>
      <c r="J254" s="5" t="inlineStr">
        <is>
          <t>Outside the romance</t>
        </is>
      </c>
      <c r="K254" s="19" t="inlineStr">
        <is>
          <t>Criminal who captures the real R. K. Malik and takes his place, murders D'Silva at the party, exposes Roma to the gang and kidnaps the children to force a surrender.</t>
        </is>
      </c>
      <c r="L254" s="5" t="n"/>
      <c r="M254" s="5" t="inlineStr">
        <is>
          <t>SOURCE-060</t>
        </is>
      </c>
    </row>
    <row r="255" ht="34" customHeight="1">
      <c r="A255" s="15" t="inlineStr">
        <is>
          <t>CAST-254</t>
        </is>
      </c>
      <c r="B255" s="18" t="inlineStr">
        <is>
          <t>FILM-059</t>
        </is>
      </c>
      <c r="C255" s="5" t="inlineStr">
        <is>
          <t>Don</t>
        </is>
      </c>
      <c r="D255" s="17" t="n">
        <v>1978</v>
      </c>
      <c r="E255" s="5" t="inlineStr">
        <is>
          <t>Helen</t>
        </is>
      </c>
      <c r="F255" s="5" t="inlineStr">
        <is>
          <t>Kamini</t>
        </is>
      </c>
      <c r="G255" s="5" t="inlineStr">
        <is>
          <t>Supporting</t>
        </is>
      </c>
      <c r="H255" s="5" t="inlineStr">
        <is>
          <t>Medium</t>
        </is>
      </c>
      <c r="I255" s="5" t="inlineStr">
        <is>
          <t>Killed by the criminal Bachchan also plays</t>
        </is>
      </c>
      <c r="J255" s="5" t="inlineStr">
        <is>
          <t>Her death is half of Roma's motive for revenge</t>
        </is>
      </c>
      <c r="K255" s="19" t="inlineStr">
        <is>
          <t>Fiancée of Roma's brother Ramesh; both were killed by Don, which is what puts Roma inside the gang.</t>
        </is>
      </c>
      <c r="L255" s="5" t="n"/>
      <c r="M255" s="5" t="inlineStr">
        <is>
          <t>SOURCE-060</t>
        </is>
      </c>
    </row>
    <row r="256" ht="49" customHeight="1">
      <c r="A256" s="15" t="inlineStr">
        <is>
          <t>CAST-255</t>
        </is>
      </c>
      <c r="B256" s="18" t="inlineStr">
        <is>
          <t>FILM-060</t>
        </is>
      </c>
      <c r="C256" s="5" t="inlineStr">
        <is>
          <t>Muqaddar Ka Sikandar</t>
        </is>
      </c>
      <c r="D256" s="17" t="n">
        <v>1978</v>
      </c>
      <c r="E256" s="5" t="inlineStr">
        <is>
          <t>Raakhee</t>
        </is>
      </c>
      <c r="F256" s="5" t="inlineStr">
        <is>
          <t>Kaamna</t>
        </is>
      </c>
      <c r="G256" s="5" t="inlineStr">
        <is>
          <t>Co-lead</t>
        </is>
      </c>
      <c r="H256" s="5" t="inlineStr">
        <is>
          <t>Major</t>
        </is>
      </c>
      <c r="I256" s="5" t="inlineStr">
        <is>
          <t>The woman Bachchan's Sikandar has loved since childhood, who refuses him</t>
        </is>
      </c>
      <c r="J256" s="5" t="inlineStr">
        <is>
          <t>The film's central unrequited love, running one way while another runs toward him</t>
        </is>
      </c>
      <c r="K256" s="19" t="inlineStr">
        <is>
          <t>Daughter of the man who threw Sikandar out, the one person who was kind to him as a boy, who as an adult demands he never speak to her again and loves his friend Vishal instead.</t>
        </is>
      </c>
      <c r="L256" s="5" t="n"/>
      <c r="M256" s="5" t="inlineStr">
        <is>
          <t>SOURCE-061</t>
        </is>
      </c>
    </row>
    <row r="257" ht="49" customHeight="1">
      <c r="A257" s="15" t="inlineStr">
        <is>
          <t>CAST-256</t>
        </is>
      </c>
      <c r="B257" s="18" t="inlineStr">
        <is>
          <t>FILM-060</t>
        </is>
      </c>
      <c r="C257" s="5" t="inlineStr">
        <is>
          <t>Muqaddar Ka Sikandar</t>
        </is>
      </c>
      <c r="D257" s="17" t="n">
        <v>1978</v>
      </c>
      <c r="E257" s="5" t="inlineStr">
        <is>
          <t>Rekha</t>
        </is>
      </c>
      <c r="F257" s="5" t="inlineStr">
        <is>
          <t>Zohra Begum</t>
        </is>
      </c>
      <c r="G257" s="5" t="inlineStr">
        <is>
          <t>Co-lead</t>
        </is>
      </c>
      <c r="H257" s="5" t="inlineStr">
        <is>
          <t>Major</t>
        </is>
      </c>
      <c r="I257" s="5" t="inlineStr">
        <is>
          <t>The courtesan who loves Bachchan's Sikandar without return</t>
        </is>
      </c>
      <c r="J257" s="5" t="inlineStr">
        <is>
          <t>The mirror of the main romance: she loves him as hopelessly as he loves Kaamna</t>
        </is>
      </c>
      <c r="K257" s="19" t="inlineStr">
        <is>
          <t>Courtesan who falls in unrequited love with her regular visitor, refuses other clients for him, and is coveted by the criminal Dilawar, whose jealousy turns lethal.</t>
        </is>
      </c>
      <c r="L257" s="5" t="inlineStr">
        <is>
          <t>Filmfare Award for Best Supporting Actress nomination</t>
        </is>
      </c>
      <c r="M257" s="5" t="inlineStr">
        <is>
          <t>SOURCE-061</t>
        </is>
      </c>
    </row>
    <row r="258" ht="49" customHeight="1">
      <c r="A258" s="15" t="inlineStr">
        <is>
          <t>CAST-257</t>
        </is>
      </c>
      <c r="B258" s="18" t="inlineStr">
        <is>
          <t>FILM-060</t>
        </is>
      </c>
      <c r="C258" s="5" t="inlineStr">
        <is>
          <t>Muqaddar Ka Sikandar</t>
        </is>
      </c>
      <c r="D258" s="17" t="n">
        <v>1978</v>
      </c>
      <c r="E258" s="5" t="inlineStr">
        <is>
          <t>Vinod Khanna</t>
        </is>
      </c>
      <c r="F258" s="5" t="inlineStr">
        <is>
          <t>Vishal Anand</t>
        </is>
      </c>
      <c r="G258" s="5" t="inlineStr">
        <is>
          <t>Friend</t>
        </is>
      </c>
      <c r="H258" s="5" t="inlineStr">
        <is>
          <t>Major</t>
        </is>
      </c>
      <c r="I258" s="5" t="inlineStr">
        <is>
          <t>Bachchan's Sikandar's closest friend, and the man Kaamna loves</t>
        </is>
      </c>
      <c r="J258" s="5" t="inlineStr">
        <is>
          <t>The friend for whom the hero gives up the woman he has wanted since childhood</t>
        </is>
      </c>
      <c r="K258" s="19" t="inlineStr">
        <is>
          <t>Down-on-his-luck lawyer who risks his life to save Sikandar from a bomb blast and moves into his house with his mother — and becomes the man Kaamna loves.</t>
        </is>
      </c>
      <c r="L258" s="5" t="inlineStr">
        <is>
          <t>Filmfare Award for Best Supporting Actor nomination</t>
        </is>
      </c>
      <c r="M258" s="5" t="inlineStr">
        <is>
          <t>SOURCE-061</t>
        </is>
      </c>
    </row>
    <row r="259" ht="49" customHeight="1">
      <c r="A259" s="15" t="inlineStr">
        <is>
          <t>CAST-258</t>
        </is>
      </c>
      <c r="B259" s="18" t="inlineStr">
        <is>
          <t>FILM-060</t>
        </is>
      </c>
      <c r="C259" s="5" t="inlineStr">
        <is>
          <t>Muqaddar Ka Sikandar</t>
        </is>
      </c>
      <c r="D259" s="17" t="n">
        <v>1978</v>
      </c>
      <c r="E259" s="5" t="inlineStr">
        <is>
          <t>Amjad Khan</t>
        </is>
      </c>
      <c r="F259" s="5" t="inlineStr">
        <is>
          <t>Dilawar</t>
        </is>
      </c>
      <c r="G259" s="5" t="inlineStr">
        <is>
          <t>Antagonist</t>
        </is>
      </c>
      <c r="H259" s="5" t="inlineStr">
        <is>
          <t>Major</t>
        </is>
      </c>
      <c r="I259" s="5" t="inlineStr">
        <is>
          <t>Swears to kill Bachchan's Sikandar over the courtesan</t>
        </is>
      </c>
      <c r="J259" s="5" t="inlineStr">
        <is>
          <t>The violent third point of the Zohra triangle</t>
        </is>
      </c>
      <c r="K259" s="19" t="inlineStr">
        <is>
          <t>Criminal in love with Zohra Begum who learns of her love for Sikandar, is thrashed by him in the ensuing fight, and swears to kill him.</t>
        </is>
      </c>
      <c r="L259" s="5" t="n"/>
      <c r="M259" s="5" t="inlineStr">
        <is>
          <t>SOURCE-061</t>
        </is>
      </c>
    </row>
    <row r="260" ht="49" customHeight="1">
      <c r="A260" s="15" t="inlineStr">
        <is>
          <t>CAST-259</t>
        </is>
      </c>
      <c r="B260" s="18" t="inlineStr">
        <is>
          <t>FILM-060</t>
        </is>
      </c>
      <c r="C260" s="5" t="inlineStr">
        <is>
          <t>Muqaddar Ka Sikandar</t>
        </is>
      </c>
      <c r="D260" s="17" t="n">
        <v>1978</v>
      </c>
      <c r="E260" s="5" t="inlineStr">
        <is>
          <t>Nirupa Roy</t>
        </is>
      </c>
      <c r="F260" s="5" t="inlineStr">
        <is>
          <t>Fatima</t>
        </is>
      </c>
      <c r="G260" s="5" t="inlineStr">
        <is>
          <t>Family</t>
        </is>
      </c>
      <c r="H260" s="5" t="inlineStr">
        <is>
          <t>Medium</t>
        </is>
      </c>
      <c r="I260" s="5" t="inlineStr">
        <is>
          <t>The Muslim woman who adopts and names Bachchan's Sikandar</t>
        </is>
      </c>
      <c r="J260" s="5" t="inlineStr">
        <is>
          <t>Outside the romance</t>
        </is>
      </c>
      <c r="K260" s="19" t="inlineStr">
        <is>
          <t>Servant in Ramnath's house who adopts the orphan boy, names him Sikandar — the conqueror — and dies leaving him to raise her daughter Mehroo.</t>
        </is>
      </c>
      <c r="L260" s="5" t="n"/>
      <c r="M260" s="5" t="inlineStr">
        <is>
          <t>SOURCE-061</t>
        </is>
      </c>
    </row>
    <row r="261" ht="49" customHeight="1">
      <c r="A261" s="15" t="inlineStr">
        <is>
          <t>CAST-260</t>
        </is>
      </c>
      <c r="B261" s="18" t="inlineStr">
        <is>
          <t>FILM-060</t>
        </is>
      </c>
      <c r="C261" s="5" t="inlineStr">
        <is>
          <t>Muqaddar Ka Sikandar</t>
        </is>
      </c>
      <c r="D261" s="17" t="n">
        <v>1978</v>
      </c>
      <c r="E261" s="5" t="inlineStr">
        <is>
          <t>Kader Khan</t>
        </is>
      </c>
      <c r="F261" s="5" t="inlineStr">
        <is>
          <t>Darvesh Baba</t>
        </is>
      </c>
      <c r="G261" s="5" t="inlineStr">
        <is>
          <t>Mentor</t>
        </is>
      </c>
      <c r="H261" s="5" t="inlineStr">
        <is>
          <t>Medium</t>
        </is>
      </c>
      <c r="I261" s="5" t="inlineStr">
        <is>
          <t>The fakir who gives Bachchan's Sikandar the film's governing idea</t>
        </is>
      </c>
      <c r="J261" s="5" t="inlineStr">
        <is>
          <t>Frames the fatalism with which the hero bears his unrequited love</t>
        </is>
      </c>
      <c r="K261" s="19" t="inlineStr">
        <is>
          <t>Fakir who tells the grieving boy to find happiness in sadness and embrace what life brings, and so become the conqueror of fate. A cameo appearance.</t>
        </is>
      </c>
      <c r="L261" s="5" t="n"/>
      <c r="M261" s="5" t="inlineStr">
        <is>
          <t>SOURCE-061</t>
        </is>
      </c>
    </row>
    <row r="262" ht="49" customHeight="1">
      <c r="A262" s="15" t="inlineStr">
        <is>
          <t>CAST-261</t>
        </is>
      </c>
      <c r="B262" s="18" t="inlineStr">
        <is>
          <t>FILM-062</t>
        </is>
      </c>
      <c r="C262" s="5" t="inlineStr">
        <is>
          <t>The Great Gambler</t>
        </is>
      </c>
      <c r="D262" s="17" t="n">
        <v>1979</v>
      </c>
      <c r="E262" s="5" t="inlineStr">
        <is>
          <t>Zeenat Aman</t>
        </is>
      </c>
      <c r="F262" s="5" t="inlineStr">
        <is>
          <t>Shabnam</t>
        </is>
      </c>
      <c r="G262" s="5" t="inlineStr">
        <is>
          <t>Co-lead</t>
        </is>
      </c>
      <c r="H262" s="5" t="inlineStr">
        <is>
          <t>Major</t>
        </is>
      </c>
      <c r="I262" s="5" t="inlineStr">
        <is>
          <t>Sent to stop the inspector, and mistakes Bachchan's gambler for him</t>
        </is>
      </c>
      <c r="J262" s="5" t="inlineStr">
        <is>
          <t>One of the film's two romances, built entirely on the mistaken identity</t>
        </is>
      </c>
      <c r="K262" s="19" t="inlineStr">
        <is>
          <t>Club dancer sent by Saxena to stop the CID inspector, who meets the gambler Jay in Rome and takes him for his look-alike.</t>
        </is>
      </c>
      <c r="L262" s="5" t="n"/>
      <c r="M262" s="5" t="inlineStr">
        <is>
          <t>SOURCE-062</t>
        </is>
      </c>
    </row>
    <row r="263" ht="49" customHeight="1">
      <c r="A263" s="15" t="inlineStr">
        <is>
          <t>CAST-262</t>
        </is>
      </c>
      <c r="B263" s="18" t="inlineStr">
        <is>
          <t>FILM-062</t>
        </is>
      </c>
      <c r="C263" s="5" t="inlineStr">
        <is>
          <t>The Great Gambler</t>
        </is>
      </c>
      <c r="D263" s="17" t="n">
        <v>1979</v>
      </c>
      <c r="E263" s="5" t="inlineStr">
        <is>
          <t>Neetu Singh</t>
        </is>
      </c>
      <c r="F263" s="5" t="inlineStr">
        <is>
          <t>Mala</t>
        </is>
      </c>
      <c r="G263" s="5" t="inlineStr">
        <is>
          <t>Co-lead</t>
        </is>
      </c>
      <c r="H263" s="5" t="inlineStr">
        <is>
          <t>Major</t>
        </is>
      </c>
      <c r="I263" s="5" t="inlineStr">
        <is>
          <t>Targeted by Bachchan's Jay for her money, and met instead by his double</t>
        </is>
      </c>
      <c r="J263" s="5" t="inlineStr">
        <is>
          <t>The second romance, and the other half of the switched-identity device</t>
        </is>
      </c>
      <c r="K263" s="19" t="inlineStr">
        <is>
          <t>Heiress whom Jay plans to marry for her inheritance, and who meets Inspector Vijay at Rome airport instead; he plays along to find out who his look-alike is.</t>
        </is>
      </c>
      <c r="L263" s="5" t="n"/>
      <c r="M263" s="5" t="inlineStr">
        <is>
          <t>SOURCE-062</t>
        </is>
      </c>
    </row>
    <row r="264" ht="34" customHeight="1">
      <c r="A264" s="15" t="inlineStr">
        <is>
          <t>CAST-263</t>
        </is>
      </c>
      <c r="B264" s="18" t="inlineStr">
        <is>
          <t>FILM-062</t>
        </is>
      </c>
      <c r="C264" s="5" t="inlineStr">
        <is>
          <t>The Great Gambler</t>
        </is>
      </c>
      <c r="D264" s="17" t="n">
        <v>1979</v>
      </c>
      <c r="E264" s="5" t="inlineStr">
        <is>
          <t>Utpal Dutt</t>
        </is>
      </c>
      <c r="F264" s="5" t="inlineStr">
        <is>
          <t>Mr. Saxena</t>
        </is>
      </c>
      <c r="G264" s="5" t="inlineStr">
        <is>
          <t>Antagonist</t>
        </is>
      </c>
      <c r="H264" s="5" t="inlineStr">
        <is>
          <t>Major</t>
        </is>
      </c>
      <c r="I264" s="5" t="inlineStr">
        <is>
          <t>The don both of Bachchan's roles are ultimately set against</t>
        </is>
      </c>
      <c r="J264" s="5" t="inlineStr">
        <is>
          <t>Outside the romance</t>
        </is>
      </c>
      <c r="K264" s="19" t="inlineStr">
        <is>
          <t>Underworld boss after the blueprints of a top-secret laser weapon, whom the twin brothers finally combine to stop.</t>
        </is>
      </c>
      <c r="L264" s="5" t="n"/>
      <c r="M264" s="5" t="inlineStr">
        <is>
          <t>SOURCE-062</t>
        </is>
      </c>
    </row>
    <row r="265" ht="34" customHeight="1">
      <c r="A265" s="15" t="inlineStr">
        <is>
          <t>CAST-264</t>
        </is>
      </c>
      <c r="B265" s="18" t="inlineStr">
        <is>
          <t>FILM-062</t>
        </is>
      </c>
      <c r="C265" s="5" t="inlineStr">
        <is>
          <t>The Great Gambler</t>
        </is>
      </c>
      <c r="D265" s="17" t="n">
        <v>1979</v>
      </c>
      <c r="E265" s="5" t="inlineStr">
        <is>
          <t>Madan Puri</t>
        </is>
      </c>
      <c r="F265" s="5" t="inlineStr">
        <is>
          <t>Ratan Das</t>
        </is>
      </c>
      <c r="G265" s="5" t="inlineStr">
        <is>
          <t>Antagonist</t>
        </is>
      </c>
      <c r="H265" s="5" t="inlineStr">
        <is>
          <t>Medium</t>
        </is>
      </c>
      <c r="I265" s="5" t="inlineStr">
        <is>
          <t>Hires Bachchan's Jay and turns his gift into a weapon</t>
        </is>
      </c>
      <c r="J265" s="5" t="inlineStr">
        <is>
          <t>Outside the romance</t>
        </is>
      </c>
      <c r="K265" s="19" t="inlineStr">
        <is>
          <t>Don who recruits the unbeaten gambler to fleece rich men at cards so that he can blackmail them afterwards.</t>
        </is>
      </c>
      <c r="L265" s="5" t="n"/>
      <c r="M265" s="5" t="inlineStr">
        <is>
          <t>SOURCE-062</t>
        </is>
      </c>
    </row>
    <row r="266" ht="34" customHeight="1">
      <c r="A266" s="15" t="inlineStr">
        <is>
          <t>CAST-265</t>
        </is>
      </c>
      <c r="B266" s="18" t="inlineStr">
        <is>
          <t>FILM-062</t>
        </is>
      </c>
      <c r="C266" s="5" t="inlineStr">
        <is>
          <t>The Great Gambler</t>
        </is>
      </c>
      <c r="D266" s="17" t="n">
        <v>1979</v>
      </c>
      <c r="E266" s="5" t="inlineStr">
        <is>
          <t>Prem Chopra</t>
        </is>
      </c>
      <c r="F266" s="5" t="inlineStr">
        <is>
          <t>Ramesh (Abbasi)</t>
        </is>
      </c>
      <c r="G266" s="5" t="inlineStr">
        <is>
          <t>Antagonist</t>
        </is>
      </c>
      <c r="H266" s="5" t="inlineStr">
        <is>
          <t>Medium</t>
        </is>
      </c>
      <c r="I266" s="5" t="inlineStr">
        <is>
          <t>Part of the network Bachchan's inspector role pursues to Rome</t>
        </is>
      </c>
      <c r="J266" s="5" t="inlineStr">
        <is>
          <t>Outside the romance</t>
        </is>
      </c>
      <c r="K266" s="19" t="inlineStr">
        <is>
          <t>Member of the smuggling network around Saxena, in the Rome half of the plot.</t>
        </is>
      </c>
      <c r="L266" s="5" t="n"/>
      <c r="M266" s="5" t="inlineStr">
        <is>
          <t>SOURCE-062</t>
        </is>
      </c>
    </row>
    <row r="267" ht="64" customHeight="1">
      <c r="A267" s="15" t="inlineStr">
        <is>
          <t>CAST-266</t>
        </is>
      </c>
      <c r="B267" s="18" t="inlineStr">
        <is>
          <t>FILM-063</t>
        </is>
      </c>
      <c r="C267" s="5" t="inlineStr">
        <is>
          <t>Gol Maal</t>
        </is>
      </c>
      <c r="D267" s="17" t="n">
        <v>1979</v>
      </c>
      <c r="E267" s="5" t="inlineStr">
        <is>
          <t>Amol Palekar</t>
        </is>
      </c>
      <c r="F267" s="5" t="inlineStr">
        <is>
          <t>Ramprasad Sharma (Lucky)</t>
        </is>
      </c>
      <c r="G267" s="5" t="inlineStr">
        <is>
          <t>Co-lead</t>
        </is>
      </c>
      <c r="H267" s="5" t="inlineStr">
        <is>
          <t>Major</t>
        </is>
      </c>
      <c r="I267" s="5" t="inlineStr">
        <is>
          <t>The film's protagonist; Bachchan appears as himself in a guest turn</t>
        </is>
      </c>
      <c r="J267" s="5" t="inlineStr">
        <is>
          <t>Carries the romance with his employer's daughter, conducted in his second identity</t>
        </is>
      </c>
      <c r="K267" s="19" t="inlineStr">
        <is>
          <t>Chartered accountant who invents a clean-shaven twin brother to cover one lie to his moustache-loving employer, then has to sustain both identities, hire a fake mother, and court the boss's daughter as the invented brother.</t>
        </is>
      </c>
      <c r="L267" s="5" t="inlineStr">
        <is>
          <t>Filmfare Award for Best Actor</t>
        </is>
      </c>
      <c r="M267" s="5" t="inlineStr">
        <is>
          <t>SOURCE-068</t>
        </is>
      </c>
    </row>
    <row r="268" ht="64" customHeight="1">
      <c r="A268" s="15" t="inlineStr">
        <is>
          <t>CAST-267</t>
        </is>
      </c>
      <c r="B268" s="18" t="inlineStr">
        <is>
          <t>FILM-063</t>
        </is>
      </c>
      <c r="C268" s="5" t="inlineStr">
        <is>
          <t>Gol Maal</t>
        </is>
      </c>
      <c r="D268" s="17" t="n">
        <v>1979</v>
      </c>
      <c r="E268" s="5" t="inlineStr">
        <is>
          <t>Utpal Dutt</t>
        </is>
      </c>
      <c r="F268" s="5" t="inlineStr">
        <is>
          <t>Bhawani Shankar</t>
        </is>
      </c>
      <c r="G268" s="5" t="inlineStr">
        <is>
          <t>Authority figure</t>
        </is>
      </c>
      <c r="H268" s="5" t="inlineStr">
        <is>
          <t>Major</t>
        </is>
      </c>
      <c r="I268" s="5" t="inlineStr">
        <is>
          <t>No connection to Bachchan's guest appearance</t>
        </is>
      </c>
      <c r="J268" s="5" t="inlineStr">
        <is>
          <t>The obstacle the whole deception exists to manage, and the father of the woman in question</t>
        </is>
      </c>
      <c r="K268" s="19" t="inlineStr">
        <is>
          <t>Employer of rigid traditional values who distrusts men without moustaches and secretly loves sport, is fooled into believing in a twin brother and a fake mother, and ends the film shaving off his own moustache.</t>
        </is>
      </c>
      <c r="L268" s="5" t="inlineStr">
        <is>
          <t>Filmfare Best Comedian Award; Filmfare Award for Best Supporting Actor nomination</t>
        </is>
      </c>
      <c r="M268" s="5" t="inlineStr">
        <is>
          <t>SOURCE-068</t>
        </is>
      </c>
    </row>
    <row r="269" ht="49" customHeight="1">
      <c r="A269" s="15" t="inlineStr">
        <is>
          <t>CAST-268</t>
        </is>
      </c>
      <c r="B269" s="18" t="inlineStr">
        <is>
          <t>FILM-063</t>
        </is>
      </c>
      <c r="C269" s="5" t="inlineStr">
        <is>
          <t>Gol Maal</t>
        </is>
      </c>
      <c r="D269" s="17" t="n">
        <v>1979</v>
      </c>
      <c r="E269" s="5" t="inlineStr">
        <is>
          <t>Bindiya Goswami</t>
        </is>
      </c>
      <c r="F269" s="5" t="inlineStr">
        <is>
          <t>Urmila Shankar</t>
        </is>
      </c>
      <c r="G269" s="5" t="inlineStr">
        <is>
          <t>Co-lead</t>
        </is>
      </c>
      <c r="H269" s="5" t="inlineStr">
        <is>
          <t>Medium</t>
        </is>
      </c>
      <c r="I269" s="5" t="inlineStr">
        <is>
          <t>No connection to Bachchan's guest appearance</t>
        </is>
      </c>
      <c r="J269" s="5" t="inlineStr">
        <is>
          <t>The romance at the centre of the deception</t>
        </is>
      </c>
      <c r="K269" s="19" t="inlineStr">
        <is>
          <t>Bhawani Shankar's daughter, taught music by the invented brother and drawn to him, then upset to learn the truth and married to the man in his real identity.</t>
        </is>
      </c>
      <c r="L269" s="5" t="n"/>
      <c r="M269" s="5" t="inlineStr">
        <is>
          <t>SOURCE-068</t>
        </is>
      </c>
    </row>
    <row r="270" ht="49" customHeight="1">
      <c r="A270" s="15" t="inlineStr">
        <is>
          <t>CAST-269</t>
        </is>
      </c>
      <c r="B270" s="18" t="inlineStr">
        <is>
          <t>FILM-063</t>
        </is>
      </c>
      <c r="C270" s="5" t="inlineStr">
        <is>
          <t>Gol Maal</t>
        </is>
      </c>
      <c r="D270" s="17" t="n">
        <v>1979</v>
      </c>
      <c r="E270" s="5" t="inlineStr">
        <is>
          <t>Dina Pathak</t>
        </is>
      </c>
      <c r="F270" s="5" t="inlineStr">
        <is>
          <t>Kamala Srivastava</t>
        </is>
      </c>
      <c r="G270" s="5" t="inlineStr">
        <is>
          <t>Comic support</t>
        </is>
      </c>
      <c r="H270" s="5" t="inlineStr">
        <is>
          <t>Medium</t>
        </is>
      </c>
      <c r="I270" s="5" t="inlineStr">
        <is>
          <t>No connection to Bachchan's guest appearance</t>
        </is>
      </c>
      <c r="J270" s="5" t="inlineStr">
        <is>
          <t>Sustains the deception on which the romance depends</t>
        </is>
      </c>
      <c r="K270" s="19" t="inlineStr">
        <is>
          <t>Socialite recruited to impersonate the hero's long-dead mother, who is then recognised at a party and must invent a twin sister of her own.</t>
        </is>
      </c>
      <c r="L270" s="5" t="inlineStr">
        <is>
          <t>Filmfare Award for Best Supporting Actress nomination</t>
        </is>
      </c>
      <c r="M270" s="5" t="inlineStr">
        <is>
          <t>SOURCE-068</t>
        </is>
      </c>
    </row>
    <row r="271" ht="34" customHeight="1">
      <c r="A271" s="15" t="inlineStr">
        <is>
          <t>CAST-270</t>
        </is>
      </c>
      <c r="B271" s="18" t="inlineStr">
        <is>
          <t>FILM-063</t>
        </is>
      </c>
      <c r="C271" s="5" t="inlineStr">
        <is>
          <t>Gol Maal</t>
        </is>
      </c>
      <c r="D271" s="17" t="n">
        <v>1979</v>
      </c>
      <c r="E271" s="5" t="inlineStr">
        <is>
          <t>Deven Verma</t>
        </is>
      </c>
      <c r="F271" s="5" t="inlineStr">
        <is>
          <t>Himself</t>
        </is>
      </c>
      <c r="G271" s="5" t="inlineStr">
        <is>
          <t>Comic support</t>
        </is>
      </c>
      <c r="H271" s="5" t="inlineStr">
        <is>
          <t>Medium</t>
        </is>
      </c>
      <c r="I271" s="5" t="inlineStr">
        <is>
          <t>Appears under his own name, as Bachchan does in his guest turn</t>
        </is>
      </c>
      <c r="J271" s="5" t="inlineStr">
        <is>
          <t>Outside the romance</t>
        </is>
      </c>
      <c r="K271" s="19" t="inlineStr">
        <is>
          <t>Plays himself as the friend who helps shave off the moustache and set the double life going.</t>
        </is>
      </c>
      <c r="L271" s="5" t="inlineStr">
        <is>
          <t>Filmfare Best Comedian Award nomination</t>
        </is>
      </c>
      <c r="M271" s="5" t="inlineStr">
        <is>
          <t>SOURCE-068</t>
        </is>
      </c>
    </row>
    <row r="272" ht="79" customHeight="1">
      <c r="A272" s="15" t="inlineStr">
        <is>
          <t>CAST-271</t>
        </is>
      </c>
      <c r="B272" s="18" t="inlineStr">
        <is>
          <t>FILM-064</t>
        </is>
      </c>
      <c r="C272" s="5" t="inlineStr">
        <is>
          <t>Jurmana</t>
        </is>
      </c>
      <c r="D272" s="17" t="n">
        <v>1979</v>
      </c>
      <c r="E272" s="5" t="inlineStr">
        <is>
          <t>Raakhee</t>
        </is>
      </c>
      <c r="F272" s="5" t="inlineStr">
        <is>
          <t>Rama Sharma</t>
        </is>
      </c>
      <c r="G272" s="5" t="inlineStr">
        <is>
          <t>Co-lead</t>
        </is>
      </c>
      <c r="H272" s="5" t="inlineStr">
        <is>
          <t>Major</t>
        </is>
      </c>
      <c r="I272" s="5" t="inlineStr">
        <is>
          <t>The woman Bachchan's Inder bets he can buy, and comes to love</t>
        </is>
      </c>
      <c r="J272" s="5" t="inlineStr">
        <is>
          <t>The film's central romance, which begins as a wager and costs her everything</t>
        </is>
      </c>
      <c r="K272" s="19" t="inlineStr">
        <is>
          <t>Professor's daughter who cannot be bought with money but is won by the publication of her poems. Shamed by her father for one lie, she leaves home forever, is robbed, is presumed dead in a train accident, and becomes a renowned singer heard on the radio.</t>
        </is>
      </c>
      <c r="L272" s="5" t="inlineStr">
        <is>
          <t>Filmfare Award for Best Actress nomination</t>
        </is>
      </c>
      <c r="M272" s="5" t="inlineStr">
        <is>
          <t>SOURCE-063</t>
        </is>
      </c>
    </row>
    <row r="273" ht="49" customHeight="1">
      <c r="A273" s="15" t="inlineStr">
        <is>
          <t>CAST-272</t>
        </is>
      </c>
      <c r="B273" s="18" t="inlineStr">
        <is>
          <t>FILM-064</t>
        </is>
      </c>
      <c r="C273" s="5" t="inlineStr">
        <is>
          <t>Jurmana</t>
        </is>
      </c>
      <c r="D273" s="17" t="n">
        <v>1979</v>
      </c>
      <c r="E273" s="5" t="inlineStr">
        <is>
          <t>Vinod Mehra</t>
        </is>
      </c>
      <c r="F273" s="5" t="inlineStr">
        <is>
          <t>Prem Prakash Trivedi</t>
        </is>
      </c>
      <c r="G273" s="5" t="inlineStr">
        <is>
          <t>Romantic rival</t>
        </is>
      </c>
      <c r="H273" s="5" t="inlineStr">
        <is>
          <t>Major</t>
        </is>
      </c>
      <c r="I273" s="5" t="inlineStr">
        <is>
          <t>Bachchan's Inder's college mate, who provokes the bet that drives the film</t>
        </is>
      </c>
      <c r="J273" s="5" t="inlineStr">
        <is>
          <t>Secretly admires Rama himself, and so sets the terms of the wager</t>
        </is>
      </c>
      <c r="K273" s="19" t="inlineStr">
        <is>
          <t>Old college friend who, while privately admiring Rama, tells Inder she is the kind of woman money cannot lure — the remark Inder turns into a bet.</t>
        </is>
      </c>
      <c r="L273" s="5" t="n"/>
      <c r="M273" s="5" t="inlineStr">
        <is>
          <t>SOURCE-063</t>
        </is>
      </c>
    </row>
    <row r="274" ht="49" customHeight="1">
      <c r="A274" s="15" t="inlineStr">
        <is>
          <t>CAST-273</t>
        </is>
      </c>
      <c r="B274" s="18" t="inlineStr">
        <is>
          <t>FILM-064</t>
        </is>
      </c>
      <c r="C274" s="5" t="inlineStr">
        <is>
          <t>Jurmana</t>
        </is>
      </c>
      <c r="D274" s="17" t="n">
        <v>1979</v>
      </c>
      <c r="E274" s="5" t="inlineStr">
        <is>
          <t>Shreeram Lagoo</t>
        </is>
      </c>
      <c r="F274" s="5" t="inlineStr">
        <is>
          <t>Prof. Dayashankar Sharma</t>
        </is>
      </c>
      <c r="G274" s="5" t="inlineStr">
        <is>
          <t>Family</t>
        </is>
      </c>
      <c r="H274" s="5" t="inlineStr">
        <is>
          <t>Major</t>
        </is>
      </c>
      <c r="I274" s="5" t="inlineStr">
        <is>
          <t>Rama's father, who finds her in Bachchan's Inder's bedroom</t>
        </is>
      </c>
      <c r="J274" s="5" t="inlineStr">
        <is>
          <t>His scorn is what drives the romance apart</t>
        </is>
      </c>
      <c r="K274" s="19" t="inlineStr">
        <is>
          <t>Professor who arrives unannounced at Inder's house, finds his daughter there and scorns her for lying, driving her out of the household for good.</t>
        </is>
      </c>
      <c r="L274" s="5" t="n"/>
      <c r="M274" s="5" t="inlineStr">
        <is>
          <t>SOURCE-063</t>
        </is>
      </c>
    </row>
    <row r="275" ht="34" customHeight="1">
      <c r="A275" s="15" t="inlineStr">
        <is>
          <t>CAST-274</t>
        </is>
      </c>
      <c r="B275" s="18" t="inlineStr">
        <is>
          <t>FILM-064</t>
        </is>
      </c>
      <c r="C275" s="5" t="inlineStr">
        <is>
          <t>Jurmana</t>
        </is>
      </c>
      <c r="D275" s="17" t="n">
        <v>1979</v>
      </c>
      <c r="E275" s="5" t="inlineStr">
        <is>
          <t>Farida Jalal</t>
        </is>
      </c>
      <c r="F275" s="5" t="inlineStr">
        <is>
          <t>Laila</t>
        </is>
      </c>
      <c r="G275" s="5" t="inlineStr">
        <is>
          <t>Friend</t>
        </is>
      </c>
      <c r="H275" s="5" t="inlineStr">
        <is>
          <t>Medium</t>
        </is>
      </c>
      <c r="I275" s="5" t="inlineStr">
        <is>
          <t>The alibi Rama uses when she goes to meet Bachchan's Inder</t>
        </is>
      </c>
      <c r="J275" s="5" t="inlineStr">
        <is>
          <t>The lie told in her name is what exposes the meeting</t>
        </is>
      </c>
      <c r="K275" s="19" t="inlineStr">
        <is>
          <t>Friend Rama claims to be seeing off when she goes to meet Inder — the lie that brings her father to his door.</t>
        </is>
      </c>
      <c r="L275" s="5" t="inlineStr">
        <is>
          <t>Filmfare Award for Best Supporting Actress nomination</t>
        </is>
      </c>
      <c r="M275" s="5" t="inlineStr">
        <is>
          <t>SOURCE-063</t>
        </is>
      </c>
    </row>
    <row r="276" ht="49" customHeight="1">
      <c r="A276" s="15" t="inlineStr">
        <is>
          <t>CAST-275</t>
        </is>
      </c>
      <c r="B276" s="18" t="inlineStr">
        <is>
          <t>FILM-064</t>
        </is>
      </c>
      <c r="C276" s="5" t="inlineStr">
        <is>
          <t>Jurmana</t>
        </is>
      </c>
      <c r="D276" s="17" t="n">
        <v>1979</v>
      </c>
      <c r="E276" s="5" t="inlineStr">
        <is>
          <t>Asrani</t>
        </is>
      </c>
      <c r="F276" s="5" t="inlineStr">
        <is>
          <t>Nandlal Chaturvedi</t>
        </is>
      </c>
      <c r="G276" s="5" t="inlineStr">
        <is>
          <t>Comic support</t>
        </is>
      </c>
      <c r="H276" s="5" t="inlineStr">
        <is>
          <t>Medium</t>
        </is>
      </c>
      <c r="I276" s="5" t="inlineStr">
        <is>
          <t>Figure in the Pratapgarh world Bachchan's Inder is sent to supervise</t>
        </is>
      </c>
      <c r="J276" s="5" t="inlineStr">
        <is>
          <t>Outside the romance</t>
        </is>
      </c>
      <c r="K276" s="19" t="inlineStr">
        <is>
          <t>Local character in the town where the contractor is sent to oversee his project, nephew of the pandit Prabhakar Chaturvedi.</t>
        </is>
      </c>
      <c r="L276" s="5" t="n"/>
      <c r="M276" s="5" t="inlineStr">
        <is>
          <t>SOURCE-063</t>
        </is>
      </c>
    </row>
    <row r="277" ht="34" customHeight="1">
      <c r="A277" s="15" t="inlineStr">
        <is>
          <t>CAST-276</t>
        </is>
      </c>
      <c r="B277" s="18" t="inlineStr">
        <is>
          <t>FILM-065</t>
        </is>
      </c>
      <c r="C277" s="5" t="inlineStr">
        <is>
          <t>Mr. Natwarlal</t>
        </is>
      </c>
      <c r="D277" s="17" t="n">
        <v>1979</v>
      </c>
      <c r="E277" s="5" t="inlineStr">
        <is>
          <t>Rekha</t>
        </is>
      </c>
      <c r="F277" s="5" t="inlineStr">
        <is>
          <t>Shanno</t>
        </is>
      </c>
      <c r="G277" s="5" t="inlineStr">
        <is>
          <t>Co-lead</t>
        </is>
      </c>
      <c r="H277" s="5" t="inlineStr">
        <is>
          <t>Major</t>
        </is>
      </c>
      <c r="I277" s="5" t="inlineStr">
        <is>
          <t>The woman Bachchan's Natwar meets in the village he infiltrates</t>
        </is>
      </c>
      <c r="J277" s="5" t="inlineStr">
        <is>
          <t>The film's romance, running alongside the revenge plot</t>
        </is>
      </c>
      <c r="K277" s="19" t="inlineStr">
        <is>
          <t>Young woman of Chandanpur, where Natwar arrives disguised as a hunter to reach the man who ruined his brother.</t>
        </is>
      </c>
      <c r="L277" s="5" t="n"/>
      <c r="M277" s="5" t="inlineStr">
        <is>
          <t>SOURCE-064</t>
        </is>
      </c>
    </row>
    <row r="278" ht="64" customHeight="1">
      <c r="A278" s="15" t="inlineStr">
        <is>
          <t>CAST-277</t>
        </is>
      </c>
      <c r="B278" s="18" t="inlineStr">
        <is>
          <t>FILM-065</t>
        </is>
      </c>
      <c r="C278" s="5" t="inlineStr">
        <is>
          <t>Mr. Natwarlal</t>
        </is>
      </c>
      <c r="D278" s="17" t="n">
        <v>1979</v>
      </c>
      <c r="E278" s="5" t="inlineStr">
        <is>
          <t>Ajit</t>
        </is>
      </c>
      <c r="F278" s="5" t="inlineStr">
        <is>
          <t>Inspector Girdharilal</t>
        </is>
      </c>
      <c r="G278" s="5" t="inlineStr">
        <is>
          <t>Family</t>
        </is>
      </c>
      <c r="H278" s="5" t="inlineStr">
        <is>
          <t>Major</t>
        </is>
      </c>
      <c r="I278" s="5" t="inlineStr">
        <is>
          <t>Bachchan's Natwar's elder brother and guardian, who comes to despise him</t>
        </is>
      </c>
      <c r="J278" s="5" t="inlineStr">
        <is>
          <t>Outside the romance</t>
        </is>
      </c>
      <c r="K278" s="19" t="inlineStr">
        <is>
          <t>Police officer framed for bribery by Vikram, who raised his younger brother and then, not understanding the criminal persona the boy adopts to avenge him, develops a grudge against him.</t>
        </is>
      </c>
      <c r="L278" s="5" t="n"/>
      <c r="M278" s="5" t="inlineStr">
        <is>
          <t>SOURCE-064</t>
        </is>
      </c>
    </row>
    <row r="279" ht="49" customHeight="1">
      <c r="A279" s="15" t="inlineStr">
        <is>
          <t>CAST-278</t>
        </is>
      </c>
      <c r="B279" s="18" t="inlineStr">
        <is>
          <t>FILM-065</t>
        </is>
      </c>
      <c r="C279" s="5" t="inlineStr">
        <is>
          <t>Mr. Natwarlal</t>
        </is>
      </c>
      <c r="D279" s="17" t="n">
        <v>1979</v>
      </c>
      <c r="E279" s="5" t="inlineStr">
        <is>
          <t>Amjad Khan</t>
        </is>
      </c>
      <c r="F279" s="5" t="inlineStr">
        <is>
          <t>Vikram Singh</t>
        </is>
      </c>
      <c r="G279" s="5" t="inlineStr">
        <is>
          <t>Antagonist</t>
        </is>
      </c>
      <c r="H279" s="5" t="inlineStr">
        <is>
          <t>Major</t>
        </is>
      </c>
      <c r="I279" s="5" t="inlineStr">
        <is>
          <t>The mastermind who framed Bachchan's Natwar's brother</t>
        </is>
      </c>
      <c r="J279" s="5" t="inlineStr">
        <is>
          <t>Outside the romance</t>
        </is>
      </c>
      <c r="K279" s="19" t="inlineStr">
        <is>
          <t>Criminal mastermind who framed the honest inspector for bribery and now terrorises the villagers of Chandanpur using a tiger, while hunting a diamond necklace.</t>
        </is>
      </c>
      <c r="L279" s="5" t="n"/>
      <c r="M279" s="5" t="inlineStr">
        <is>
          <t>SOURCE-064</t>
        </is>
      </c>
    </row>
    <row r="280" ht="49" customHeight="1">
      <c r="A280" s="15" t="inlineStr">
        <is>
          <t>CAST-279</t>
        </is>
      </c>
      <c r="B280" s="18" t="inlineStr">
        <is>
          <t>FILM-065</t>
        </is>
      </c>
      <c r="C280" s="5" t="inlineStr">
        <is>
          <t>Mr. Natwarlal</t>
        </is>
      </c>
      <c r="D280" s="17" t="n">
        <v>1979</v>
      </c>
      <c r="E280" s="5" t="inlineStr">
        <is>
          <t>Satyen Kappu</t>
        </is>
      </c>
      <c r="F280" s="5" t="inlineStr">
        <is>
          <t>Mickey</t>
        </is>
      </c>
      <c r="G280" s="5" t="inlineStr">
        <is>
          <t>Supporting</t>
        </is>
      </c>
      <c r="H280" s="5" t="inlineStr">
        <is>
          <t>Medium</t>
        </is>
      </c>
      <c r="I280" s="5" t="inlineStr">
        <is>
          <t>The informant who points Bachchan's Natwar at the villain</t>
        </is>
      </c>
      <c r="J280" s="5" t="inlineStr">
        <is>
          <t>Outside the romance</t>
        </is>
      </c>
      <c r="K280" s="19" t="inlineStr">
        <is>
          <t>Underworld figure posing as a burnt man, once Vikram's ally and now bent on his own revenge, who tells Natwar where Vikram is and what he wants.</t>
        </is>
      </c>
      <c r="L280" s="5" t="n"/>
      <c r="M280" s="5" t="inlineStr">
        <is>
          <t>SOURCE-064</t>
        </is>
      </c>
    </row>
    <row r="281" ht="34" customHeight="1">
      <c r="A281" s="15" t="inlineStr">
        <is>
          <t>CAST-280</t>
        </is>
      </c>
      <c r="B281" s="18" t="inlineStr">
        <is>
          <t>FILM-065</t>
        </is>
      </c>
      <c r="C281" s="5" t="inlineStr">
        <is>
          <t>Mr. Natwarlal</t>
        </is>
      </c>
      <c r="D281" s="17" t="n">
        <v>1979</v>
      </c>
      <c r="E281" s="5" t="inlineStr">
        <is>
          <t>Kader Khan</t>
        </is>
      </c>
      <c r="F281" s="5" t="inlineStr">
        <is>
          <t>Mukhiya (Baba)</t>
        </is>
      </c>
      <c r="G281" s="5" t="inlineStr">
        <is>
          <t>Supporting</t>
        </is>
      </c>
      <c r="H281" s="5" t="inlineStr">
        <is>
          <t>Medium</t>
        </is>
      </c>
      <c r="I281" s="5" t="inlineStr">
        <is>
          <t>Village authority in the world Bachchan's Natwar enters in disguise</t>
        </is>
      </c>
      <c r="J281" s="5" t="inlineStr">
        <is>
          <t>Outside the romance</t>
        </is>
      </c>
      <c r="K281" s="19" t="inlineStr">
        <is>
          <t>Village headman in Chandanpur, part of the community living under Vikram's terror.</t>
        </is>
      </c>
      <c r="L281" s="5" t="n"/>
      <c r="M281" s="5" t="inlineStr">
        <is>
          <t>SOURCE-064</t>
        </is>
      </c>
    </row>
    <row r="282" ht="34" customHeight="1">
      <c r="A282" s="15" t="inlineStr">
        <is>
          <t>CAST-281</t>
        </is>
      </c>
      <c r="B282" s="18" t="inlineStr">
        <is>
          <t>FILM-066</t>
        </is>
      </c>
      <c r="C282" s="5" t="inlineStr">
        <is>
          <t>Cinema Cinema</t>
        </is>
      </c>
      <c r="D282" s="17" t="n">
        <v>1979</v>
      </c>
      <c r="E282" s="5" t="inlineStr">
        <is>
          <t>Dharmendra</t>
        </is>
      </c>
      <c r="F282" s="5" t="inlineStr">
        <is>
          <t>Himself</t>
        </is>
      </c>
      <c r="G282" s="5" t="inlineStr">
        <is>
          <t>Self appearance</t>
        </is>
      </c>
      <c r="H282" s="5" t="inlineStr">
        <is>
          <t>Major</t>
        </is>
      </c>
      <c r="I282" s="5" t="inlineStr">
        <is>
          <t>One of the four stars interviewed, as Bachchan is</t>
        </is>
      </c>
      <c r="J282" s="5" t="inlineStr">
        <is>
          <t>No romance; the film is a quasi-documentary on Hindi cinema</t>
        </is>
      </c>
      <c r="K282" s="19" t="inlineStr">
        <is>
          <t>Appears as himself in the original interviews the film is built around, alongside Bachchan, Hema Malini and Zeenat Aman.</t>
        </is>
      </c>
      <c r="L282" s="5" t="n"/>
      <c r="M282" s="5" t="inlineStr">
        <is>
          <t>SOURCE-069</t>
        </is>
      </c>
    </row>
    <row r="283" ht="49" customHeight="1">
      <c r="A283" s="15" t="inlineStr">
        <is>
          <t>CAST-282</t>
        </is>
      </c>
      <c r="B283" s="18" t="inlineStr">
        <is>
          <t>FILM-066</t>
        </is>
      </c>
      <c r="C283" s="5" t="inlineStr">
        <is>
          <t>Cinema Cinema</t>
        </is>
      </c>
      <c r="D283" s="17" t="n">
        <v>1979</v>
      </c>
      <c r="E283" s="5" t="inlineStr">
        <is>
          <t>Hema Malini</t>
        </is>
      </c>
      <c r="F283" s="5" t="inlineStr">
        <is>
          <t>Herself</t>
        </is>
      </c>
      <c r="G283" s="5" t="inlineStr">
        <is>
          <t>Self appearance</t>
        </is>
      </c>
      <c r="H283" s="5" t="inlineStr">
        <is>
          <t>Major</t>
        </is>
      </c>
      <c r="I283" s="5" t="inlineStr">
        <is>
          <t>Interviewed in the same film as Bachchan, in the same capacity</t>
        </is>
      </c>
      <c r="J283" s="5" t="inlineStr">
        <is>
          <t>No romance</t>
        </is>
      </c>
      <c r="K283" s="19" t="inlineStr">
        <is>
          <t>One of the four stars giving original interviews in Krishna Shah's history of Hindi cinema, framed by the reactions of a 1970s theatre audience.</t>
        </is>
      </c>
      <c r="L283" s="5" t="n"/>
      <c r="M283" s="5" t="inlineStr">
        <is>
          <t>SOURCE-069</t>
        </is>
      </c>
    </row>
    <row r="284" ht="49" customHeight="1">
      <c r="A284" s="15" t="inlineStr">
        <is>
          <t>CAST-283</t>
        </is>
      </c>
      <c r="B284" s="18" t="inlineStr">
        <is>
          <t>FILM-066</t>
        </is>
      </c>
      <c r="C284" s="5" t="inlineStr">
        <is>
          <t>Cinema Cinema</t>
        </is>
      </c>
      <c r="D284" s="17" t="n">
        <v>1979</v>
      </c>
      <c r="E284" s="5" t="inlineStr">
        <is>
          <t>Zeenat Aman</t>
        </is>
      </c>
      <c r="F284" s="5" t="inlineStr">
        <is>
          <t>Herself</t>
        </is>
      </c>
      <c r="G284" s="5" t="inlineStr">
        <is>
          <t>Self appearance</t>
        </is>
      </c>
      <c r="H284" s="5" t="inlineStr">
        <is>
          <t>Major</t>
        </is>
      </c>
      <c r="I284" s="5" t="inlineStr">
        <is>
          <t>Interviewed alongside Bachchan</t>
        </is>
      </c>
      <c r="J284" s="5" t="inlineStr">
        <is>
          <t>No romance</t>
        </is>
      </c>
      <c r="K284" s="19" t="inlineStr">
        <is>
          <t>Appears as herself among the film's interviewed stars. The article has no cast section; these credits come from its infobox.</t>
        </is>
      </c>
      <c r="L284" s="5" t="n"/>
      <c r="M284" s="5" t="inlineStr">
        <is>
          <t>SOURCE-069</t>
        </is>
      </c>
    </row>
    <row r="285" ht="49" customHeight="1">
      <c r="A285" s="15" t="inlineStr">
        <is>
          <t>CAST-284</t>
        </is>
      </c>
      <c r="B285" s="18" t="inlineStr">
        <is>
          <t>FILM-067</t>
        </is>
      </c>
      <c r="C285" s="5" t="inlineStr">
        <is>
          <t>Kaala Patthar</t>
        </is>
      </c>
      <c r="D285" s="17" t="n">
        <v>1979</v>
      </c>
      <c r="E285" s="5" t="inlineStr">
        <is>
          <t>Shashi Kapoor</t>
        </is>
      </c>
      <c r="F285" s="5" t="inlineStr">
        <is>
          <t>Ravi Malhotra</t>
        </is>
      </c>
      <c r="G285" s="5" t="inlineStr">
        <is>
          <t>Co-lead</t>
        </is>
      </c>
      <c r="H285" s="5" t="inlineStr">
        <is>
          <t>Major</t>
        </is>
      </c>
      <c r="I285" s="5" t="inlineStr">
        <is>
          <t>The engineer who befriends Bachchan's disgraced Vijay at the mine</t>
        </is>
      </c>
      <c r="J285" s="5" t="inlineStr">
        <is>
          <t>His romance with the reporter Anita runs beside Vijay's with the doctor</t>
        </is>
      </c>
      <c r="K285" s="19" t="inlineStr">
        <is>
          <t>Engineer in charge of the mines who becomes Vijay's friend, romances the press photographer Anita, and injures his leg saving the trapped miners in the flood.</t>
        </is>
      </c>
      <c r="L285" s="5" t="n"/>
      <c r="M285" s="5" t="inlineStr">
        <is>
          <t>SOURCE-065</t>
        </is>
      </c>
    </row>
    <row r="286" ht="64" customHeight="1">
      <c r="A286" s="15" t="inlineStr">
        <is>
          <t>CAST-285</t>
        </is>
      </c>
      <c r="B286" s="18" t="inlineStr">
        <is>
          <t>FILM-067</t>
        </is>
      </c>
      <c r="C286" s="5" t="inlineStr">
        <is>
          <t>Kaala Patthar</t>
        </is>
      </c>
      <c r="D286" s="17" t="n">
        <v>1979</v>
      </c>
      <c r="E286" s="5" t="inlineStr">
        <is>
          <t>Shatrughan Sinha</t>
        </is>
      </c>
      <c r="F286" s="5" t="inlineStr">
        <is>
          <t>Mangal Singh</t>
        </is>
      </c>
      <c r="G286" s="5" t="inlineStr">
        <is>
          <t>Co-lead</t>
        </is>
      </c>
      <c r="H286" s="5" t="inlineStr">
        <is>
          <t>Major</t>
        </is>
      </c>
      <c r="I286" s="5" t="inlineStr">
        <is>
          <t>Bachchan's Vijay's enemy at the mine, then his friend after Vijay gives him blood</t>
        </is>
      </c>
      <c r="J286" s="5" t="inlineStr">
        <is>
          <t>His romance with Channo is the third of the film's parallel pairings</t>
        </is>
      </c>
      <c r="K286" s="19" t="inlineStr">
        <is>
          <t>Escaped convict hiding among the miners who repeatedly fights Vijay, is carried to the doctor by him and saved with his blood, becomes his friend, and dies rescuing the trapped men.</t>
        </is>
      </c>
      <c r="L286" s="5" t="inlineStr">
        <is>
          <t>Filmfare Award for Best Supporting Actor nomination</t>
        </is>
      </c>
      <c r="M286" s="5" t="inlineStr">
        <is>
          <t>SOURCE-065</t>
        </is>
      </c>
    </row>
    <row r="287" ht="49" customHeight="1">
      <c r="A287" s="15" t="inlineStr">
        <is>
          <t>CAST-286</t>
        </is>
      </c>
      <c r="B287" s="18" t="inlineStr">
        <is>
          <t>FILM-067</t>
        </is>
      </c>
      <c r="C287" s="5" t="inlineStr">
        <is>
          <t>Kaala Patthar</t>
        </is>
      </c>
      <c r="D287" s="17" t="n">
        <v>1979</v>
      </c>
      <c r="E287" s="5" t="inlineStr">
        <is>
          <t>Raakhee</t>
        </is>
      </c>
      <c r="F287" s="5" t="inlineStr">
        <is>
          <t>Dr. Sudha Sen</t>
        </is>
      </c>
      <c r="G287" s="5" t="inlineStr">
        <is>
          <t>Co-lead</t>
        </is>
      </c>
      <c r="H287" s="5" t="inlineStr">
        <is>
          <t>Major</t>
        </is>
      </c>
      <c r="I287" s="5" t="inlineStr">
        <is>
          <t>The one person who supports Bachchan's Vijay and makes him confront his past</t>
        </is>
      </c>
      <c r="J287" s="5" t="inlineStr">
        <is>
          <t>The film's romance for Bachchan's character, therapeutic rather than ardent</t>
        </is>
      </c>
      <c r="K287" s="19" t="inlineStr">
        <is>
          <t>Doctor at the colliery who alone stands by the disgraced captain, pressing him to face what he did and move on.</t>
        </is>
      </c>
      <c r="L287" s="5" t="n"/>
      <c r="M287" s="5" t="inlineStr">
        <is>
          <t>SOURCE-065</t>
        </is>
      </c>
    </row>
    <row r="288" ht="34" customHeight="1">
      <c r="A288" s="15" t="inlineStr">
        <is>
          <t>CAST-287</t>
        </is>
      </c>
      <c r="B288" s="18" t="inlineStr">
        <is>
          <t>FILM-067</t>
        </is>
      </c>
      <c r="C288" s="5" t="inlineStr">
        <is>
          <t>Kaala Patthar</t>
        </is>
      </c>
      <c r="D288" s="17" t="n">
        <v>1979</v>
      </c>
      <c r="E288" s="5" t="inlineStr">
        <is>
          <t>Neetu Singh</t>
        </is>
      </c>
      <c r="F288" s="5" t="inlineStr">
        <is>
          <t>Channo</t>
        </is>
      </c>
      <c r="G288" s="5" t="inlineStr">
        <is>
          <t>Supporting</t>
        </is>
      </c>
      <c r="H288" s="5" t="inlineStr">
        <is>
          <t>Medium</t>
        </is>
      </c>
      <c r="I288" s="5" t="inlineStr">
        <is>
          <t>Belongs to the convict's story rather than Bachchan's</t>
        </is>
      </c>
      <c r="J288" s="5" t="inlineStr">
        <is>
          <t>Mangal's romance, the liveliest of the three</t>
        </is>
      </c>
      <c r="K288" s="19" t="inlineStr">
        <is>
          <t>Bangle seller at the mining settlement, attached to the fugitive Mangal Singh.</t>
        </is>
      </c>
      <c r="L288" s="5" t="inlineStr">
        <is>
          <t>Filmfare Award for Best Supporting Actress nomination</t>
        </is>
      </c>
      <c r="M288" s="5" t="inlineStr">
        <is>
          <t>SOURCE-065</t>
        </is>
      </c>
    </row>
    <row r="289" ht="34" customHeight="1">
      <c r="A289" s="15" t="inlineStr">
        <is>
          <t>CAST-288</t>
        </is>
      </c>
      <c r="B289" s="18" t="inlineStr">
        <is>
          <t>FILM-067</t>
        </is>
      </c>
      <c r="C289" s="5" t="inlineStr">
        <is>
          <t>Kaala Patthar</t>
        </is>
      </c>
      <c r="D289" s="17" t="n">
        <v>1979</v>
      </c>
      <c r="E289" s="5" t="inlineStr">
        <is>
          <t>Parveen Babi</t>
        </is>
      </c>
      <c r="F289" s="5" t="inlineStr">
        <is>
          <t>Anita</t>
        </is>
      </c>
      <c r="G289" s="5" t="inlineStr">
        <is>
          <t>Supporting</t>
        </is>
      </c>
      <c r="H289" s="5" t="inlineStr">
        <is>
          <t>Medium</t>
        </is>
      </c>
      <c r="I289" s="5" t="inlineStr">
        <is>
          <t>Attached to the engineer rather than to Bachchan's Vijay</t>
        </is>
      </c>
      <c r="J289" s="5" t="inlineStr">
        <is>
          <t>Ravi's romance, the second of the three pairings</t>
        </is>
      </c>
      <c r="K289" s="19" t="inlineStr">
        <is>
          <t>Press reporter and photographer covering the colliery, and the engineer Ravi's romantic interest.</t>
        </is>
      </c>
      <c r="L289" s="5" t="n"/>
      <c r="M289" s="5" t="inlineStr">
        <is>
          <t>SOURCE-065</t>
        </is>
      </c>
    </row>
    <row r="290" ht="64" customHeight="1">
      <c r="A290" s="15" t="inlineStr">
        <is>
          <t>CAST-289</t>
        </is>
      </c>
      <c r="B290" s="18" t="inlineStr">
        <is>
          <t>FILM-067</t>
        </is>
      </c>
      <c r="C290" s="5" t="inlineStr">
        <is>
          <t>Kaala Patthar</t>
        </is>
      </c>
      <c r="D290" s="17" t="n">
        <v>1979</v>
      </c>
      <c r="E290" s="5" t="inlineStr">
        <is>
          <t>Prem Chopra</t>
        </is>
      </c>
      <c r="F290" s="5" t="inlineStr">
        <is>
          <t>Dhanraj Puri</t>
        </is>
      </c>
      <c r="G290" s="5" t="inlineStr">
        <is>
          <t>Antagonist</t>
        </is>
      </c>
      <c r="H290" s="5" t="inlineStr">
        <is>
          <t>Major</t>
        </is>
      </c>
      <c r="I290" s="5" t="inlineStr">
        <is>
          <t>The mine owner whose negligence Bachchan's Vijay and his friends unite against</t>
        </is>
      </c>
      <c r="J290" s="5" t="inlineStr">
        <is>
          <t>Outside the romance</t>
        </is>
      </c>
      <c r="K290" s="19" t="inlineStr">
        <is>
          <t>Greedy colliery owner who gives the miners poor equipment, insufficient medical supplies and no facilities — the conditions that produce the flood the three men die trying to survive.</t>
        </is>
      </c>
      <c r="L290" s="5" t="n"/>
      <c r="M290" s="5" t="inlineStr">
        <is>
          <t>SOURCE-065</t>
        </is>
      </c>
    </row>
    <row r="291" ht="49" customHeight="1">
      <c r="A291" s="15" t="inlineStr">
        <is>
          <t>CAST-290</t>
        </is>
      </c>
      <c r="B291" s="18" t="inlineStr">
        <is>
          <t>FILM-067</t>
        </is>
      </c>
      <c r="C291" s="5" t="inlineStr">
        <is>
          <t>Kaala Patthar</t>
        </is>
      </c>
      <c r="D291" s="17" t="n">
        <v>1979</v>
      </c>
      <c r="E291" s="5" t="inlineStr">
        <is>
          <t>Iftekhar</t>
        </is>
      </c>
      <c r="F291" s="5" t="inlineStr">
        <is>
          <t>Mr. Singh</t>
        </is>
      </c>
      <c r="G291" s="5" t="inlineStr">
        <is>
          <t>Family</t>
        </is>
      </c>
      <c r="H291" s="5" t="inlineStr">
        <is>
          <t>Medium</t>
        </is>
      </c>
      <c r="I291" s="5" t="inlineStr">
        <is>
          <t>Bachchan's Vijay's father, who disowned him</t>
        </is>
      </c>
      <c r="J291" s="5" t="inlineStr">
        <is>
          <t>Outside the romance</t>
        </is>
      </c>
      <c r="K291" s="19" t="inlineStr">
        <is>
          <t>Retired military man who disowns his son after the navy court-martials him for abandoning ship — part of the disgrace that sends Vijay into the mines.</t>
        </is>
      </c>
      <c r="L291" s="5" t="n"/>
      <c r="M291" s="5" t="inlineStr">
        <is>
          <t>SOURCE-065</t>
        </is>
      </c>
    </row>
    <row r="292" ht="64" customHeight="1">
      <c r="A292" s="15" t="inlineStr">
        <is>
          <t>CAST-291</t>
        </is>
      </c>
      <c r="B292" s="18" t="inlineStr">
        <is>
          <t>FILM-068</t>
        </is>
      </c>
      <c r="C292" s="5" t="inlineStr">
        <is>
          <t>Manzil</t>
        </is>
      </c>
      <c r="D292" s="17" t="n">
        <v>1979</v>
      </c>
      <c r="E292" s="5" t="inlineStr">
        <is>
          <t>Moushumi Chatterjee</t>
        </is>
      </c>
      <c r="F292" s="5" t="inlineStr">
        <is>
          <t>Aruna Khosla</t>
        </is>
      </c>
      <c r="G292" s="5" t="inlineStr">
        <is>
          <t>Co-lead</t>
        </is>
      </c>
      <c r="H292" s="5" t="inlineStr">
        <is>
          <t>Major</t>
        </is>
      </c>
      <c r="I292" s="5" t="inlineStr">
        <is>
          <t>The wealthy young woman Bachchan's Ajay courts under a false impression of wealth</t>
        </is>
      </c>
      <c r="J292" s="5" t="inlineStr">
        <is>
          <t>The film's romance, built on a pretence he eventually confesses</t>
        </is>
      </c>
      <c r="K292" s="19" t="inlineStr">
        <is>
          <t>Rich man's daughter who returns Ajay's feelings while he passes off a borrowed suit, car and flat as his own; she stays attached to him after the confession that gets him thrown out of her father's house.</t>
        </is>
      </c>
      <c r="L292" s="5" t="n"/>
      <c r="M292" s="5" t="inlineStr">
        <is>
          <t>SOURCE-066</t>
        </is>
      </c>
    </row>
    <row r="293" ht="49" customHeight="1">
      <c r="A293" s="15" t="inlineStr">
        <is>
          <t>CAST-292</t>
        </is>
      </c>
      <c r="B293" s="18" t="inlineStr">
        <is>
          <t>FILM-068</t>
        </is>
      </c>
      <c r="C293" s="5" t="inlineStr">
        <is>
          <t>Manzil</t>
        </is>
      </c>
      <c r="D293" s="17" t="n">
        <v>1979</v>
      </c>
      <c r="E293" s="5" t="inlineStr">
        <is>
          <t>Satyen Kappu</t>
        </is>
      </c>
      <c r="F293" s="5" t="inlineStr">
        <is>
          <t>Advocate Khosla</t>
        </is>
      </c>
      <c r="G293" s="5" t="inlineStr">
        <is>
          <t>Family</t>
        </is>
      </c>
      <c r="H293" s="5" t="inlineStr">
        <is>
          <t>Major</t>
        </is>
      </c>
      <c r="I293" s="5" t="inlineStr">
        <is>
          <t>Aruna's father, who takes the case against Bachchan's Ajay personally</t>
        </is>
      </c>
      <c r="J293" s="5" t="inlineStr">
        <is>
          <t>The external opposition, acting through the courts</t>
        </is>
      </c>
      <c r="K293" s="19" t="inlineStr">
        <is>
          <t>Lawyer who, wanting to teach the young man a lesson for deceiving his daughter, eagerly takes the client's case against him.</t>
        </is>
      </c>
      <c r="L293" s="5" t="n"/>
      <c r="M293" s="5" t="inlineStr">
        <is>
          <t>SOURCE-066</t>
        </is>
      </c>
    </row>
    <row r="294" ht="64" customHeight="1">
      <c r="A294" s="15" t="inlineStr">
        <is>
          <t>CAST-293</t>
        </is>
      </c>
      <c r="B294" s="18" t="inlineStr">
        <is>
          <t>FILM-068</t>
        </is>
      </c>
      <c r="C294" s="5" t="inlineStr">
        <is>
          <t>Manzil</t>
        </is>
      </c>
      <c r="D294" s="17" t="n">
        <v>1979</v>
      </c>
      <c r="E294" s="5" t="inlineStr">
        <is>
          <t>Lalita Pawar</t>
        </is>
      </c>
      <c r="F294" s="5" t="inlineStr">
        <is>
          <t>Mrs. Chandra</t>
        </is>
      </c>
      <c r="G294" s="5" t="inlineStr">
        <is>
          <t>Family</t>
        </is>
      </c>
      <c r="H294" s="5" t="inlineStr">
        <is>
          <t>Major</t>
        </is>
      </c>
      <c r="I294" s="5" t="inlineStr">
        <is>
          <t>Bachchan's Ajay's mother, who funds and then rescues his venture</t>
        </is>
      </c>
      <c r="J294" s="5" t="inlineStr">
        <is>
          <t>Outside the romance</t>
        </is>
      </c>
      <c r="K294" s="19" t="inlineStr">
        <is>
          <t>Mother who hands over her insurance money to bail out her son's galvanometer business, then urges him to repair the instruments himself and sells her gold jewellery when he runs short.</t>
        </is>
      </c>
      <c r="L294" s="5" t="n"/>
      <c r="M294" s="5" t="inlineStr">
        <is>
          <t>SOURCE-066</t>
        </is>
      </c>
    </row>
    <row r="295" ht="49" customHeight="1">
      <c r="A295" s="15" t="inlineStr">
        <is>
          <t>CAST-294</t>
        </is>
      </c>
      <c r="B295" s="18" t="inlineStr">
        <is>
          <t>FILM-068</t>
        </is>
      </c>
      <c r="C295" s="5" t="inlineStr">
        <is>
          <t>Manzil</t>
        </is>
      </c>
      <c r="D295" s="17" t="n">
        <v>1979</v>
      </c>
      <c r="E295" s="5" t="inlineStr">
        <is>
          <t>Rakesh Pandey</t>
        </is>
      </c>
      <c r="F295" s="5" t="inlineStr">
        <is>
          <t>Prakash Mariwala</t>
        </is>
      </c>
      <c r="G295" s="5" t="inlineStr">
        <is>
          <t>Friend</t>
        </is>
      </c>
      <c r="H295" s="5" t="inlineStr">
        <is>
          <t>Medium</t>
        </is>
      </c>
      <c r="I295" s="5" t="inlineStr">
        <is>
          <t>The friend who lends Bachchan's Ajay the trappings of wealth</t>
        </is>
      </c>
      <c r="J295" s="5" t="inlineStr">
        <is>
          <t>Makes the pretence the romance rests on possible</t>
        </is>
      </c>
      <c r="K295" s="19" t="inlineStr">
        <is>
          <t>Chartered accountant who supplies the suit, car and flat that let Ajay pass as rich, and later sends him ten thousand rupees disguised as an order.</t>
        </is>
      </c>
      <c r="L295" s="5" t="n"/>
      <c r="M295" s="5" t="inlineStr">
        <is>
          <t>SOURCE-066</t>
        </is>
      </c>
    </row>
    <row r="296" ht="49" customHeight="1">
      <c r="A296" s="15" t="inlineStr">
        <is>
          <t>CAST-295</t>
        </is>
      </c>
      <c r="B296" s="18" t="inlineStr">
        <is>
          <t>FILM-068</t>
        </is>
      </c>
      <c r="C296" s="5" t="inlineStr">
        <is>
          <t>Manzil</t>
        </is>
      </c>
      <c r="D296" s="17" t="n">
        <v>1979</v>
      </c>
      <c r="E296" s="5" t="inlineStr">
        <is>
          <t>A. K. Hangal</t>
        </is>
      </c>
      <c r="F296" s="5" t="inlineStr">
        <is>
          <t>Anokhelal</t>
        </is>
      </c>
      <c r="G296" s="5" t="inlineStr">
        <is>
          <t>Supporting</t>
        </is>
      </c>
      <c r="H296" s="5" t="inlineStr">
        <is>
          <t>Medium</t>
        </is>
      </c>
      <c r="I296" s="5" t="inlineStr">
        <is>
          <t>The craftsman whose defection ruins Bachchan's Ajay's business</t>
        </is>
      </c>
      <c r="J296" s="5" t="inlineStr">
        <is>
          <t>Outside the romance</t>
        </is>
      </c>
      <c r="K296" s="19" t="inlineStr">
        <is>
          <t>Skilled repairer of galvanometers on whom the venture depends, bought off by bigger businessmen with money for his daughter's wedding.</t>
        </is>
      </c>
      <c r="L296" s="5" t="n"/>
      <c r="M296" s="5" t="inlineStr">
        <is>
          <t>SOURCE-066</t>
        </is>
      </c>
    </row>
    <row r="297" ht="64" customHeight="1">
      <c r="A297" s="15" t="inlineStr">
        <is>
          <t>CAST-296</t>
        </is>
      </c>
      <c r="B297" s="18" t="inlineStr">
        <is>
          <t>FILM-069</t>
        </is>
      </c>
      <c r="C297" s="5" t="inlineStr">
        <is>
          <t>Suhaag</t>
        </is>
      </c>
      <c r="D297" s="17" t="n">
        <v>1979</v>
      </c>
      <c r="E297" s="5" t="inlineStr">
        <is>
          <t>Shashi Kapoor</t>
        </is>
      </c>
      <c r="F297" s="5" t="inlineStr">
        <is>
          <t>Kishan Kapoor</t>
        </is>
      </c>
      <c r="G297" s="5" t="inlineStr">
        <is>
          <t>Family</t>
        </is>
      </c>
      <c r="H297" s="5" t="inlineStr">
        <is>
          <t>Major</t>
        </is>
      </c>
      <c r="I297" s="5" t="inlineStr">
        <is>
          <t>Bachchan's Amit's twin, separated at birth and raised by their mother</t>
        </is>
      </c>
      <c r="J297" s="5" t="inlineStr">
        <is>
          <t>His romance with Anu parallels Amit's with Basanti</t>
        </is>
      </c>
      <c r="K297" s="19" t="inlineStr">
        <is>
          <t>Twin kept by their mother and raised into a dedicated police officer, who clashes with the petty criminal Amit, becomes his closest friend, and is blinded in the attack their own father commissioned.</t>
        </is>
      </c>
      <c r="L297" s="5" t="n"/>
      <c r="M297" s="5" t="inlineStr">
        <is>
          <t>SOURCE-067</t>
        </is>
      </c>
    </row>
    <row r="298" ht="49" customHeight="1">
      <c r="A298" s="15" t="inlineStr">
        <is>
          <t>CAST-297</t>
        </is>
      </c>
      <c r="B298" s="18" t="inlineStr">
        <is>
          <t>FILM-069</t>
        </is>
      </c>
      <c r="C298" s="5" t="inlineStr">
        <is>
          <t>Suhaag</t>
        </is>
      </c>
      <c r="D298" s="17" t="n">
        <v>1979</v>
      </c>
      <c r="E298" s="5" t="inlineStr">
        <is>
          <t>Rekha</t>
        </is>
      </c>
      <c r="F298" s="5" t="inlineStr">
        <is>
          <t>Basanti</t>
        </is>
      </c>
      <c r="G298" s="5" t="inlineStr">
        <is>
          <t>Co-lead</t>
        </is>
      </c>
      <c r="H298" s="5" t="inlineStr">
        <is>
          <t>Major</t>
        </is>
      </c>
      <c r="I298" s="5" t="inlineStr">
        <is>
          <t>Bachchan's Amit's romance</t>
        </is>
      </c>
      <c r="J298" s="5" t="inlineStr">
        <is>
          <t>The film's romance on Amit's side, secondary to the brothers' plot</t>
        </is>
      </c>
      <c r="K298" s="19" t="inlineStr">
        <is>
          <t>Young woman attached to the drunken, exploited Amit, one of the two romances running beside the story of the separated twins.</t>
        </is>
      </c>
      <c r="L298" s="5" t="n"/>
      <c r="M298" s="5" t="inlineStr">
        <is>
          <t>SOURCE-067</t>
        </is>
      </c>
    </row>
    <row r="299" ht="49" customHeight="1">
      <c r="A299" s="15" t="inlineStr">
        <is>
          <t>CAST-298</t>
        </is>
      </c>
      <c r="B299" s="18" t="inlineStr">
        <is>
          <t>FILM-069</t>
        </is>
      </c>
      <c r="C299" s="5" t="inlineStr">
        <is>
          <t>Suhaag</t>
        </is>
      </c>
      <c r="D299" s="17" t="n">
        <v>1979</v>
      </c>
      <c r="E299" s="5" t="inlineStr">
        <is>
          <t>Nirupa Roy</t>
        </is>
      </c>
      <c r="F299" s="5" t="inlineStr">
        <is>
          <t>Durga Kapoor</t>
        </is>
      </c>
      <c r="G299" s="5" t="inlineStr">
        <is>
          <t>Family</t>
        </is>
      </c>
      <c r="H299" s="5" t="inlineStr">
        <is>
          <t>Major</t>
        </is>
      </c>
      <c r="I299" s="5" t="inlineStr">
        <is>
          <t>Bachchan's Amit's mother, who never knew he survived</t>
        </is>
      </c>
      <c r="J299" s="5" t="inlineStr">
        <is>
          <t>Outside the romance</t>
        </is>
      </c>
      <c r="K299" s="19" t="inlineStr">
        <is>
          <t>Mother whose newborn is stolen and sold to a bootlegger, abandoned by her criminal husband, who raises the remaining twin alone and gives up hope of finding the other.</t>
        </is>
      </c>
      <c r="L299" s="5" t="n"/>
      <c r="M299" s="5" t="inlineStr">
        <is>
          <t>SOURCE-067</t>
        </is>
      </c>
    </row>
    <row r="300" ht="64" customHeight="1">
      <c r="A300" s="15" t="inlineStr">
        <is>
          <t>CAST-299</t>
        </is>
      </c>
      <c r="B300" s="18" t="inlineStr">
        <is>
          <t>FILM-069</t>
        </is>
      </c>
      <c r="C300" s="5" t="inlineStr">
        <is>
          <t>Suhaag</t>
        </is>
      </c>
      <c r="D300" s="17" t="n">
        <v>1979</v>
      </c>
      <c r="E300" s="5" t="inlineStr">
        <is>
          <t>Amjad Khan</t>
        </is>
      </c>
      <c r="F300" s="5" t="inlineStr">
        <is>
          <t>Vikram Kapoor</t>
        </is>
      </c>
      <c r="G300" s="5" t="inlineStr">
        <is>
          <t>Antagonist</t>
        </is>
      </c>
      <c r="H300" s="5" t="inlineStr">
        <is>
          <t>Major</t>
        </is>
      </c>
      <c r="I300" s="5" t="inlineStr">
        <is>
          <t>Bachchan's Amit's father, who unknowingly hires him to kill his own twin</t>
        </is>
      </c>
      <c r="J300" s="5" t="inlineStr">
        <is>
          <t>Outside the romance</t>
        </is>
      </c>
      <c r="K300" s="19" t="inlineStr">
        <is>
          <t>Criminal who abandons his wife after one twin is stolen, and years later — ignorant that his family survives — hires the son he does not recognise to murder the other son at a Navratri dance.</t>
        </is>
      </c>
      <c r="L300" s="5" t="n"/>
      <c r="M300" s="5" t="inlineStr">
        <is>
          <t>SOURCE-067</t>
        </is>
      </c>
    </row>
    <row r="301" ht="49" customHeight="1">
      <c r="A301" s="15" t="inlineStr">
        <is>
          <t>CAST-300</t>
        </is>
      </c>
      <c r="B301" s="18" t="inlineStr">
        <is>
          <t>FILM-069</t>
        </is>
      </c>
      <c r="C301" s="5" t="inlineStr">
        <is>
          <t>Suhaag</t>
        </is>
      </c>
      <c r="D301" s="17" t="n">
        <v>1979</v>
      </c>
      <c r="E301" s="5" t="inlineStr">
        <is>
          <t>Kader Khan</t>
        </is>
      </c>
      <c r="F301" s="5" t="inlineStr">
        <is>
          <t>Jaggi</t>
        </is>
      </c>
      <c r="G301" s="5" t="inlineStr">
        <is>
          <t>Antagonist</t>
        </is>
      </c>
      <c r="H301" s="5" t="inlineStr">
        <is>
          <t>Medium</t>
        </is>
      </c>
      <c r="I301" s="5" t="inlineStr">
        <is>
          <t>The man who stole Bachchan's Amit as a newborn and sold him</t>
        </is>
      </c>
      <c r="J301" s="5" t="inlineStr">
        <is>
          <t>Outside the romance</t>
        </is>
      </c>
      <c r="K301" s="19" t="inlineStr">
        <is>
          <t>Rival gangster who steals one of the twins at birth and sells him to the bootlegger Pascal, the act on which the whole plot rests.</t>
        </is>
      </c>
      <c r="L301" s="5" t="n"/>
      <c r="M301" s="5" t="inlineStr">
        <is>
          <t>SOURCE-067</t>
        </is>
      </c>
    </row>
    <row r="302" ht="34" customHeight="1">
      <c r="A302" s="15" t="inlineStr">
        <is>
          <t>CAST-301</t>
        </is>
      </c>
      <c r="B302" s="18" t="inlineStr">
        <is>
          <t>FILM-069</t>
        </is>
      </c>
      <c r="C302" s="5" t="inlineStr">
        <is>
          <t>Suhaag</t>
        </is>
      </c>
      <c r="D302" s="17" t="n">
        <v>1979</v>
      </c>
      <c r="E302" s="5" t="inlineStr">
        <is>
          <t>Parveen Babi</t>
        </is>
      </c>
      <c r="F302" s="5" t="inlineStr">
        <is>
          <t>Anu</t>
        </is>
      </c>
      <c r="G302" s="5" t="inlineStr">
        <is>
          <t>Supporting</t>
        </is>
      </c>
      <c r="H302" s="5" t="inlineStr">
        <is>
          <t>Medium</t>
        </is>
      </c>
      <c r="I302" s="5" t="inlineStr">
        <is>
          <t>Attached to Bachchan's Amit's twin rather than to him</t>
        </is>
      </c>
      <c r="J302" s="5" t="inlineStr">
        <is>
          <t>The second of the film's paired romances</t>
        </is>
      </c>
      <c r="K302" s="19" t="inlineStr">
        <is>
          <t>Romantic interest of the police officer Kishan, on the respectable side of the twin narrative.</t>
        </is>
      </c>
      <c r="L302" s="5" t="n"/>
      <c r="M302" s="5" t="inlineStr">
        <is>
          <t>SOURCE-067</t>
        </is>
      </c>
    </row>
    <row r="303" ht="64" customHeight="1">
      <c r="A303" s="15" t="inlineStr">
        <is>
          <t>CAST-302</t>
        </is>
      </c>
      <c r="B303" s="18" t="inlineStr">
        <is>
          <t>FILM-070</t>
        </is>
      </c>
      <c r="C303" s="5" t="inlineStr">
        <is>
          <t>Do Aur Do Paanch</t>
        </is>
      </c>
      <c r="D303" s="17" t="n">
        <v>1980</v>
      </c>
      <c r="E303" s="5" t="inlineStr">
        <is>
          <t>Shashi Kapoor</t>
        </is>
      </c>
      <c r="F303" s="5" t="inlineStr">
        <is>
          <t>Sunil (Lakshman)</t>
        </is>
      </c>
      <c r="G303" s="5" t="inlineStr">
        <is>
          <t>Co-lead</t>
        </is>
      </c>
      <c r="H303" s="5" t="inlineStr">
        <is>
          <t>Major</t>
        </is>
      </c>
      <c r="I303" s="5" t="inlineStr">
        <is>
          <t>Bachchan's Vijay's sworn rival among burglars, and his partner in the school deception</t>
        </is>
      </c>
      <c r="J303" s="5" t="inlineStr">
        <is>
          <t>His courtship of the dance teacher runs parallel to Vijay's of the principal's daughter</t>
        </is>
      </c>
      <c r="K303" s="19" t="inlineStr">
        <is>
          <t>Petty burglar sent by his own boss on the same kidnapping as his enemy, who enters the school as the music teacher Lakshman, falls for the dance teacher, and grows too fond of the boy to go through with it.</t>
        </is>
      </c>
      <c r="L303" s="5" t="n"/>
      <c r="M303" s="5" t="inlineStr">
        <is>
          <t>SOURCE-070</t>
        </is>
      </c>
    </row>
    <row r="304" ht="49" customHeight="1">
      <c r="A304" s="15" t="inlineStr">
        <is>
          <t>CAST-303</t>
        </is>
      </c>
      <c r="B304" s="18" t="inlineStr">
        <is>
          <t>FILM-070</t>
        </is>
      </c>
      <c r="C304" s="5" t="inlineStr">
        <is>
          <t>Do Aur Do Paanch</t>
        </is>
      </c>
      <c r="D304" s="17" t="n">
        <v>1980</v>
      </c>
      <c r="E304" s="5" t="inlineStr">
        <is>
          <t>Parveen Babi</t>
        </is>
      </c>
      <c r="F304" s="5" t="inlineStr">
        <is>
          <t>Anju Sharma</t>
        </is>
      </c>
      <c r="G304" s="5" t="inlineStr">
        <is>
          <t>Co-lead</t>
        </is>
      </c>
      <c r="H304" s="5" t="inlineStr">
        <is>
          <t>Major</t>
        </is>
      </c>
      <c r="I304" s="5" t="inlineStr">
        <is>
          <t>The woman Bachchan's Vijay courts while posing as a games teacher</t>
        </is>
      </c>
      <c r="J304" s="5" t="inlineStr">
        <is>
          <t>The film's romance on Bachchan's side, and one of the two forces that reform him</t>
        </is>
      </c>
      <c r="K304" s="19" t="inlineStr">
        <is>
          <t>The principal's daughter, who falls in love with the man she knows as the PE instructor Ram and, on learning what he is, changes him by insisting on it rather than exposing him.</t>
        </is>
      </c>
      <c r="L304" s="5" t="n"/>
      <c r="M304" s="5" t="inlineStr">
        <is>
          <t>SOURCE-070</t>
        </is>
      </c>
    </row>
    <row r="305" ht="34" customHeight="1">
      <c r="A305" s="15" t="inlineStr">
        <is>
          <t>CAST-304</t>
        </is>
      </c>
      <c r="B305" s="18" t="inlineStr">
        <is>
          <t>FILM-070</t>
        </is>
      </c>
      <c r="C305" s="5" t="inlineStr">
        <is>
          <t>Do Aur Do Paanch</t>
        </is>
      </c>
      <c r="D305" s="17" t="n">
        <v>1980</v>
      </c>
      <c r="E305" s="5" t="inlineStr">
        <is>
          <t>Hema Malini</t>
        </is>
      </c>
      <c r="F305" s="5" t="inlineStr">
        <is>
          <t>Shalu</t>
        </is>
      </c>
      <c r="G305" s="5" t="inlineStr">
        <is>
          <t>Supporting</t>
        </is>
      </c>
      <c r="H305" s="5" t="inlineStr">
        <is>
          <t>Major</t>
        </is>
      </c>
      <c r="I305" s="5" t="inlineStr">
        <is>
          <t>Attached to Bachchan's partner rather than to him</t>
        </is>
      </c>
      <c r="J305" s="5" t="inlineStr">
        <is>
          <t>The second romance, mirroring the first</t>
        </is>
      </c>
      <c r="K305" s="19" t="inlineStr">
        <is>
          <t>Dance teacher at the school who falls for the disguised Sunil and, like Anju, turns her burglar toward honesty.</t>
        </is>
      </c>
      <c r="L305" s="5" t="n"/>
      <c r="M305" s="5" t="inlineStr">
        <is>
          <t>SOURCE-070</t>
        </is>
      </c>
    </row>
    <row r="306" ht="49" customHeight="1">
      <c r="A306" s="15" t="inlineStr">
        <is>
          <t>CAST-305</t>
        </is>
      </c>
      <c r="B306" s="18" t="inlineStr">
        <is>
          <t>FILM-070</t>
        </is>
      </c>
      <c r="C306" s="5" t="inlineStr">
        <is>
          <t>Do Aur Do Paanch</t>
        </is>
      </c>
      <c r="D306" s="17" t="n">
        <v>1980</v>
      </c>
      <c r="E306" s="5" t="inlineStr">
        <is>
          <t>Kader Khan</t>
        </is>
      </c>
      <c r="F306" s="5" t="inlineStr">
        <is>
          <t>Uncle Jagdish</t>
        </is>
      </c>
      <c r="G306" s="5" t="inlineStr">
        <is>
          <t>Antagonist</t>
        </is>
      </c>
      <c r="H306" s="5" t="inlineStr">
        <is>
          <t>Major</t>
        </is>
      </c>
      <c r="I306" s="5" t="inlineStr">
        <is>
          <t>The boss whose kidnapping plan Bachchan's Vijay abandons and then thwarts</t>
        </is>
      </c>
      <c r="J306" s="5" t="inlineStr">
        <is>
          <t>Outside the romance</t>
        </is>
      </c>
      <c r="K306" s="19" t="inlineStr">
        <is>
          <t>Crime boss who loses faith in his man, carries out the abduction of the boy himself, and is arrested when the two former rivals join forces to rescue him.</t>
        </is>
      </c>
      <c r="L306" s="5" t="n"/>
      <c r="M306" s="5" t="inlineStr">
        <is>
          <t>SOURCE-070</t>
        </is>
      </c>
    </row>
    <row r="307" ht="34" customHeight="1">
      <c r="A307" s="15" t="inlineStr">
        <is>
          <t>CAST-306</t>
        </is>
      </c>
      <c r="B307" s="18" t="inlineStr">
        <is>
          <t>FILM-070</t>
        </is>
      </c>
      <c r="C307" s="5" t="inlineStr">
        <is>
          <t>Do Aur Do Paanch</t>
        </is>
      </c>
      <c r="D307" s="17" t="n">
        <v>1980</v>
      </c>
      <c r="E307" s="5" t="inlineStr">
        <is>
          <t>Shreeram Lagoo</t>
        </is>
      </c>
      <c r="F307" s="5" t="inlineStr">
        <is>
          <t>Seth S. K. Mathur</t>
        </is>
      </c>
      <c r="G307" s="5" t="inlineStr">
        <is>
          <t>Supporting</t>
        </is>
      </c>
      <c r="H307" s="5" t="inlineStr">
        <is>
          <t>Medium</t>
        </is>
      </c>
      <c r="I307" s="5" t="inlineStr">
        <is>
          <t>Father of the child Bachchan's Vijay is sent to abduct</t>
        </is>
      </c>
      <c r="J307" s="5" t="inlineStr">
        <is>
          <t>Outside the romance</t>
        </is>
      </c>
      <c r="K307" s="19" t="inlineStr">
        <is>
          <t>Wealthy man whose son Bittoo is the target of the ransom plot that brings both burglars into the school.</t>
        </is>
      </c>
      <c r="L307" s="5" t="n"/>
      <c r="M307" s="5" t="inlineStr">
        <is>
          <t>SOURCE-070</t>
        </is>
      </c>
    </row>
    <row r="308" ht="64" customHeight="1">
      <c r="A308" s="15" t="inlineStr">
        <is>
          <t>CAST-307</t>
        </is>
      </c>
      <c r="B308" s="18" t="inlineStr">
        <is>
          <t>FILM-071</t>
        </is>
      </c>
      <c r="C308" s="5" t="inlineStr">
        <is>
          <t>Dostana</t>
        </is>
      </c>
      <c r="D308" s="17" t="n">
        <v>1980</v>
      </c>
      <c r="E308" s="5" t="inlineStr">
        <is>
          <t>Shatrughan Sinha</t>
        </is>
      </c>
      <c r="F308" s="5" t="inlineStr">
        <is>
          <t>Advocate Ravi Kapoor</t>
        </is>
      </c>
      <c r="G308" s="5" t="inlineStr">
        <is>
          <t>Co-lead</t>
        </is>
      </c>
      <c r="H308" s="5" t="inlineStr">
        <is>
          <t>Major</t>
        </is>
      </c>
      <c r="I308" s="5" t="inlineStr">
        <is>
          <t>Bachchan's Vijay's closest friend, and his rival for the same woman</t>
        </is>
      </c>
      <c r="J308" s="5" t="inlineStr">
        <is>
          <t>The friendship and the romance are the same conflict: both men love Sheetal</t>
        </is>
      </c>
      <c r="K308" s="19" t="inlineStr">
        <is>
          <t>Lawyer who bails out the criminals his policeman friend arrests, loves the woman who loves his friend, takes the villain's side to make Vijay's life hell, and repents on finding the letter in which Vijay had given her up for him.</t>
        </is>
      </c>
      <c r="L308" s="5" t="inlineStr">
        <is>
          <t>Filmfare Award for Best Actor nomination</t>
        </is>
      </c>
      <c r="M308" s="5" t="inlineStr">
        <is>
          <t>SOURCE-071</t>
        </is>
      </c>
    </row>
    <row r="309" ht="49" customHeight="1">
      <c r="A309" s="15" t="inlineStr">
        <is>
          <t>CAST-308</t>
        </is>
      </c>
      <c r="B309" s="18" t="inlineStr">
        <is>
          <t>FILM-071</t>
        </is>
      </c>
      <c r="C309" s="5" t="inlineStr">
        <is>
          <t>Dostana</t>
        </is>
      </c>
      <c r="D309" s="17" t="n">
        <v>1980</v>
      </c>
      <c r="E309" s="5" t="inlineStr">
        <is>
          <t>Zeenat Aman</t>
        </is>
      </c>
      <c r="F309" s="5" t="inlineStr">
        <is>
          <t>Sheetal Sahni</t>
        </is>
      </c>
      <c r="G309" s="5" t="inlineStr">
        <is>
          <t>Co-lead</t>
        </is>
      </c>
      <c r="H309" s="5" t="inlineStr">
        <is>
          <t>Major</t>
        </is>
      </c>
      <c r="I309" s="5" t="inlineStr">
        <is>
          <t>The woman Bachchan's Vijay loves and then renounces for his friend</t>
        </is>
      </c>
      <c r="J309" s="5" t="inlineStr">
        <is>
          <t>The film's romance, and the wedge the villain drives into the friendship</t>
        </is>
      </c>
      <c r="K309" s="19" t="inlineStr">
        <is>
          <t>Woman who returns Vijay's love while his friend nurses a one-sided crush on her, and who is later made the price of Ravi's agreeing to defend him.</t>
        </is>
      </c>
      <c r="L309" s="5" t="n"/>
      <c r="M309" s="5" t="inlineStr">
        <is>
          <t>SOURCE-071</t>
        </is>
      </c>
    </row>
    <row r="310" ht="49" customHeight="1">
      <c r="A310" s="15" t="inlineStr">
        <is>
          <t>CAST-309</t>
        </is>
      </c>
      <c r="B310" s="18" t="inlineStr">
        <is>
          <t>FILM-071</t>
        </is>
      </c>
      <c r="C310" s="5" t="inlineStr">
        <is>
          <t>Dostana</t>
        </is>
      </c>
      <c r="D310" s="17" t="n">
        <v>1980</v>
      </c>
      <c r="E310" s="5" t="inlineStr">
        <is>
          <t>Prem Chopra</t>
        </is>
      </c>
      <c r="F310" s="5" t="inlineStr">
        <is>
          <t>Daaga</t>
        </is>
      </c>
      <c r="G310" s="5" t="inlineStr">
        <is>
          <t>Antagonist</t>
        </is>
      </c>
      <c r="H310" s="5" t="inlineStr">
        <is>
          <t>Major</t>
        </is>
      </c>
      <c r="I310" s="5" t="inlineStr">
        <is>
          <t>Sets out to destroy the friendship Bachchan's Vijay depends on</t>
        </is>
      </c>
      <c r="J310" s="5" t="inlineStr">
        <is>
          <t>Weaponises the romance by revealing it to the rival</t>
        </is>
      </c>
      <c r="K310" s="19" t="inlineStr">
        <is>
          <t>Crime boss who discovers the romance from a photograph, tells Ravi about it to split the friends, frames Vijay for murder, and has an informant's family run down by a truck.</t>
        </is>
      </c>
      <c r="L310" s="5" t="n"/>
      <c r="M310" s="5" t="inlineStr">
        <is>
          <t>SOURCE-071</t>
        </is>
      </c>
    </row>
    <row r="311" ht="64" customHeight="1">
      <c r="A311" s="15" t="inlineStr">
        <is>
          <t>CAST-310</t>
        </is>
      </c>
      <c r="B311" s="18" t="inlineStr">
        <is>
          <t>FILM-071</t>
        </is>
      </c>
      <c r="C311" s="5" t="inlineStr">
        <is>
          <t>Dostana</t>
        </is>
      </c>
      <c r="D311" s="17" t="n">
        <v>1980</v>
      </c>
      <c r="E311" s="5" t="inlineStr">
        <is>
          <t>Pran</t>
        </is>
      </c>
      <c r="F311" s="5" t="inlineStr">
        <is>
          <t>Tony</t>
        </is>
      </c>
      <c r="G311" s="5" t="inlineStr">
        <is>
          <t>Friend</t>
        </is>
      </c>
      <c r="H311" s="5" t="inlineStr">
        <is>
          <t>Major</t>
        </is>
      </c>
      <c r="I311" s="5" t="inlineStr">
        <is>
          <t>Bachchan's Vijay's informant, who dies in his arms</t>
        </is>
      </c>
      <c r="J311" s="5" t="inlineStr">
        <is>
          <t>Outside the romance</t>
        </is>
      </c>
      <c r="K311" s="19" t="inlineStr">
        <is>
          <t>Former checkpoint officer who refused to let a truck through unchecked and lost his wife and his son's mobility to the reprisal; he feeds Vijay his information and dies asking him to care for the boy.</t>
        </is>
      </c>
      <c r="L311" s="5" t="n"/>
      <c r="M311" s="5" t="inlineStr">
        <is>
          <t>SOURCE-071</t>
        </is>
      </c>
    </row>
    <row r="312" ht="34" customHeight="1">
      <c r="A312" s="15" t="inlineStr">
        <is>
          <t>CAST-311</t>
        </is>
      </c>
      <c r="B312" s="18" t="inlineStr">
        <is>
          <t>FILM-071</t>
        </is>
      </c>
      <c r="C312" s="5" t="inlineStr">
        <is>
          <t>Dostana</t>
        </is>
      </c>
      <c r="D312" s="17" t="n">
        <v>1980</v>
      </c>
      <c r="E312" s="5" t="inlineStr">
        <is>
          <t>Amrish Puri</t>
        </is>
      </c>
      <c r="F312" s="5" t="inlineStr">
        <is>
          <t>Balwant Singh</t>
        </is>
      </c>
      <c r="G312" s="5" t="inlineStr">
        <is>
          <t>Antagonist</t>
        </is>
      </c>
      <c r="H312" s="5" t="inlineStr">
        <is>
          <t>Medium</t>
        </is>
      </c>
      <c r="I312" s="5" t="inlineStr">
        <is>
          <t>Part of the criminal apparatus Bachchan's Vijay is up against</t>
        </is>
      </c>
      <c r="J312" s="5" t="inlineStr">
        <is>
          <t>Outside the romance</t>
        </is>
      </c>
      <c r="K312" s="19" t="inlineStr">
        <is>
          <t>Daaga's associate, shot by Daaga himself during the final escape when a sprained ankle slows him down.</t>
        </is>
      </c>
      <c r="L312" s="5" t="n"/>
      <c r="M312" s="5" t="inlineStr">
        <is>
          <t>SOURCE-071</t>
        </is>
      </c>
    </row>
    <row r="313" ht="49" customHeight="1">
      <c r="A313" s="15" t="inlineStr">
        <is>
          <t>CAST-312</t>
        </is>
      </c>
      <c r="B313" s="18" t="inlineStr">
        <is>
          <t>FILM-071</t>
        </is>
      </c>
      <c r="C313" s="5" t="inlineStr">
        <is>
          <t>Dostana</t>
        </is>
      </c>
      <c r="D313" s="17" t="n">
        <v>1980</v>
      </c>
      <c r="E313" s="5" t="inlineStr">
        <is>
          <t>Helen</t>
        </is>
      </c>
      <c r="F313" s="5" t="inlineStr">
        <is>
          <t>Sylvia</t>
        </is>
      </c>
      <c r="G313" s="5" t="inlineStr">
        <is>
          <t>Supporting</t>
        </is>
      </c>
      <c r="H313" s="5" t="inlineStr">
        <is>
          <t>Medium</t>
        </is>
      </c>
      <c r="I313" s="5" t="inlineStr">
        <is>
          <t>Saves Bachchan's Vijay and his friend at the climax</t>
        </is>
      </c>
      <c r="J313" s="5" t="inlineStr">
        <is>
          <t>Outside the romance</t>
        </is>
      </c>
      <c r="K313" s="19" t="inlineStr">
        <is>
          <t>Daaga's moll who is in fact a spy and the sister of the informant's wife, feeding Tony his information and freeing the captured men.</t>
        </is>
      </c>
      <c r="L313" s="5" t="n"/>
      <c r="M313" s="5" t="inlineStr">
        <is>
          <t>SOURCE-071</t>
        </is>
      </c>
    </row>
    <row r="314" ht="49" customHeight="1">
      <c r="A314" s="15" t="inlineStr">
        <is>
          <t>CAST-313</t>
        </is>
      </c>
      <c r="B314" s="18" t="inlineStr">
        <is>
          <t>FILM-072</t>
        </is>
      </c>
      <c r="C314" s="5" t="inlineStr">
        <is>
          <t>Ram Balram</t>
        </is>
      </c>
      <c r="D314" s="17" t="n">
        <v>1980</v>
      </c>
      <c r="E314" s="5" t="inlineStr">
        <is>
          <t>Dharmendra</t>
        </is>
      </c>
      <c r="F314" s="5" t="inlineStr">
        <is>
          <t>Ram</t>
        </is>
      </c>
      <c r="G314" s="5" t="inlineStr">
        <is>
          <t>Family</t>
        </is>
      </c>
      <c r="H314" s="5" t="inlineStr">
        <is>
          <t>Major</t>
        </is>
      </c>
      <c r="I314" s="5" t="inlineStr">
        <is>
          <t>Bachchan's Balram's elder brother, forced into theft while Balram was sent to school</t>
        </is>
      </c>
      <c r="J314" s="5" t="inlineStr">
        <is>
          <t>His romance with Madhu is the more developed of the two</t>
        </is>
      </c>
      <c r="K314" s="19" t="inlineStr">
        <is>
          <t>Elder brother made a thief by their uncle and kept on pocket money into adulthood, who becomes a police informer inside the smuggling world at his policeman brother's suggestion.</t>
        </is>
      </c>
      <c r="L314" s="5" t="n"/>
      <c r="M314" s="5" t="inlineStr">
        <is>
          <t>SOURCE-072</t>
        </is>
      </c>
    </row>
    <row r="315" ht="64" customHeight="1">
      <c r="A315" s="15" t="inlineStr">
        <is>
          <t>CAST-314</t>
        </is>
      </c>
      <c r="B315" s="18" t="inlineStr">
        <is>
          <t>FILM-072</t>
        </is>
      </c>
      <c r="C315" s="5" t="inlineStr">
        <is>
          <t>Ram Balram</t>
        </is>
      </c>
      <c r="D315" s="17" t="n">
        <v>1980</v>
      </c>
      <c r="E315" s="5" t="inlineStr">
        <is>
          <t>Ajit</t>
        </is>
      </c>
      <c r="F315" s="5" t="inlineStr">
        <is>
          <t>Jagatpal</t>
        </is>
      </c>
      <c r="G315" s="5" t="inlineStr">
        <is>
          <t>Antagonist</t>
        </is>
      </c>
      <c r="H315" s="5" t="inlineStr">
        <is>
          <t>Major</t>
        </is>
      </c>
      <c r="I315" s="5" t="inlineStr">
        <is>
          <t>The uncle who raised Bachchan's Balram after murdering his parents</t>
        </is>
      </c>
      <c r="J315" s="5" t="inlineStr">
        <is>
          <t>Outside the romance</t>
        </is>
      </c>
      <c r="K315" s="19" t="inlineStr">
        <is>
          <t>Uncle who kills the boys' parents, tells them it was an accident, makes one a thief and the other a policeman to serve his own scheme, and keeps both in line with a needle set in the end of his cane.</t>
        </is>
      </c>
      <c r="L315" s="5" t="n"/>
      <c r="M315" s="5" t="inlineStr">
        <is>
          <t>SOURCE-072</t>
        </is>
      </c>
    </row>
    <row r="316" ht="64" customHeight="1">
      <c r="A316" s="15" t="inlineStr">
        <is>
          <t>CAST-315</t>
        </is>
      </c>
      <c r="B316" s="18" t="inlineStr">
        <is>
          <t>FILM-072</t>
        </is>
      </c>
      <c r="C316" s="5" t="inlineStr">
        <is>
          <t>Ram Balram</t>
        </is>
      </c>
      <c r="D316" s="17" t="n">
        <v>1980</v>
      </c>
      <c r="E316" s="5" t="inlineStr">
        <is>
          <t>Rekha</t>
        </is>
      </c>
      <c r="F316" s="5" t="inlineStr">
        <is>
          <t>Shobha</t>
        </is>
      </c>
      <c r="G316" s="5" t="inlineStr">
        <is>
          <t>Supporting</t>
        </is>
      </c>
      <c r="H316" s="5" t="inlineStr">
        <is>
          <t>Medium</t>
        </is>
      </c>
      <c r="I316" s="5" t="inlineStr">
        <is>
          <t>Bachchan's Balram's love interest</t>
        </is>
      </c>
      <c r="J316" s="5" t="inlineStr">
        <is>
          <t>Recorded as Minor with no pairing record: the article establishes the attachment but nothing of its development</t>
        </is>
      </c>
      <c r="K316" s="19" t="inlineStr">
        <is>
          <t>College professor's daughter attached to the policeman brother; the plot summary gives the relationship no development beyond its existence.</t>
        </is>
      </c>
      <c r="L316" s="5" t="n"/>
      <c r="M316" s="5" t="inlineStr">
        <is>
          <t>SOURCE-072</t>
        </is>
      </c>
    </row>
    <row r="317" ht="49" customHeight="1">
      <c r="A317" s="15" t="inlineStr">
        <is>
          <t>CAST-316</t>
        </is>
      </c>
      <c r="B317" s="18" t="inlineStr">
        <is>
          <t>FILM-072</t>
        </is>
      </c>
      <c r="C317" s="5" t="inlineStr">
        <is>
          <t>Ram Balram</t>
        </is>
      </c>
      <c r="D317" s="17" t="n">
        <v>1980</v>
      </c>
      <c r="E317" s="5" t="inlineStr">
        <is>
          <t>Zeenat Aman</t>
        </is>
      </c>
      <c r="F317" s="5" t="inlineStr">
        <is>
          <t>Madhu</t>
        </is>
      </c>
      <c r="G317" s="5" t="inlineStr">
        <is>
          <t>Supporting</t>
        </is>
      </c>
      <c r="H317" s="5" t="inlineStr">
        <is>
          <t>Medium</t>
        </is>
      </c>
      <c r="I317" s="5" t="inlineStr">
        <is>
          <t>Attached to Bachchan's Balram's brother</t>
        </is>
      </c>
      <c r="J317" s="5" t="inlineStr">
        <is>
          <t>The second romance, entangled with the uncle's paternity</t>
        </is>
      </c>
      <c r="K317" s="19" t="inlineStr">
        <is>
          <t>Young woman who has come to the area with her courtesan mother in search of her father, whom she believes to be Jagatpal — a belief he refuses and then disproves.</t>
        </is>
      </c>
      <c r="L317" s="5" t="n"/>
      <c r="M317" s="5" t="inlineStr">
        <is>
          <t>SOURCE-072</t>
        </is>
      </c>
    </row>
    <row r="318" ht="34" customHeight="1">
      <c r="A318" s="15" t="inlineStr">
        <is>
          <t>CAST-317</t>
        </is>
      </c>
      <c r="B318" s="18" t="inlineStr">
        <is>
          <t>FILM-072</t>
        </is>
      </c>
      <c r="C318" s="5" t="inlineStr">
        <is>
          <t>Ram Balram</t>
        </is>
      </c>
      <c r="D318" s="17" t="n">
        <v>1980</v>
      </c>
      <c r="E318" s="5" t="inlineStr">
        <is>
          <t>Amjad Khan</t>
        </is>
      </c>
      <c r="F318" s="5" t="inlineStr">
        <is>
          <t>Sulaiman</t>
        </is>
      </c>
      <c r="G318" s="5" t="inlineStr">
        <is>
          <t>Antagonist</t>
        </is>
      </c>
      <c r="H318" s="5" t="inlineStr">
        <is>
          <t>Medium</t>
        </is>
      </c>
      <c r="I318" s="5" t="inlineStr">
        <is>
          <t>The smuggler Bachchan's Balram's brother infiltrates</t>
        </is>
      </c>
      <c r="J318" s="5" t="inlineStr">
        <is>
          <t>Outside the romance</t>
        </is>
      </c>
      <c r="K318" s="19" t="inlineStr">
        <is>
          <t>One of India's biggest smugglers, in whose organisation Ram rises to lieutenant before robbing him.</t>
        </is>
      </c>
      <c r="L318" s="5" t="n"/>
      <c r="M318" s="5" t="inlineStr">
        <is>
          <t>SOURCE-072</t>
        </is>
      </c>
    </row>
    <row r="319" ht="49" customHeight="1">
      <c r="A319" s="15" t="inlineStr">
        <is>
          <t>CAST-318</t>
        </is>
      </c>
      <c r="B319" s="18" t="inlineStr">
        <is>
          <t>FILM-073</t>
        </is>
      </c>
      <c r="C319" s="5" t="inlineStr">
        <is>
          <t>Shaan</t>
        </is>
      </c>
      <c r="D319" s="17" t="n">
        <v>1980</v>
      </c>
      <c r="E319" s="5" t="inlineStr">
        <is>
          <t>Sunil Dutt</t>
        </is>
      </c>
      <c r="F319" s="5" t="inlineStr">
        <is>
          <t>DCP Shiv Kumar</t>
        </is>
      </c>
      <c r="G319" s="5" t="inlineStr">
        <is>
          <t>Family</t>
        </is>
      </c>
      <c r="H319" s="5" t="inlineStr">
        <is>
          <t>Major</t>
        </is>
      </c>
      <c r="I319" s="5" t="inlineStr">
        <is>
          <t>Bachchan's Vijay's honest elder brother, whose death the film avenges</t>
        </is>
      </c>
      <c r="J319" s="5" t="inlineStr">
        <is>
          <t>Outside the romance; his widow's grief motivates the brothers</t>
        </is>
      </c>
      <c r="K319" s="19" t="inlineStr">
        <is>
          <t>Upright police officer transferred to Mumbai, estranged from his two conning younger brothers, whose killing by Shakaal turns their swindling into a campaign of revenge.</t>
        </is>
      </c>
      <c r="L319" s="5" t="n"/>
      <c r="M319" s="5" t="inlineStr">
        <is>
          <t>SOURCE-073</t>
        </is>
      </c>
    </row>
    <row r="320" ht="49" customHeight="1">
      <c r="A320" s="15" t="inlineStr">
        <is>
          <t>CAST-319</t>
        </is>
      </c>
      <c r="B320" s="18" t="inlineStr">
        <is>
          <t>FILM-073</t>
        </is>
      </c>
      <c r="C320" s="5" t="inlineStr">
        <is>
          <t>Shaan</t>
        </is>
      </c>
      <c r="D320" s="17" t="n">
        <v>1980</v>
      </c>
      <c r="E320" s="5" t="inlineStr">
        <is>
          <t>Shashi Kapoor</t>
        </is>
      </c>
      <c r="F320" s="5" t="inlineStr">
        <is>
          <t>Ravi Kumar</t>
        </is>
      </c>
      <c r="G320" s="5" t="inlineStr">
        <is>
          <t>Co-lead</t>
        </is>
      </c>
      <c r="H320" s="5" t="inlineStr">
        <is>
          <t>Major</t>
        </is>
      </c>
      <c r="I320" s="5" t="inlineStr">
        <is>
          <t>Bachchan's Vijay's brother and partner in every confidence trick</t>
        </is>
      </c>
      <c r="J320" s="5" t="inlineStr">
        <is>
          <t>His attraction to Renu is the film's second romance</t>
        </is>
      </c>
      <c r="K320" s="19" t="inlineStr">
        <is>
          <t>The second of the con-artist brothers, who works the hotel and restaurant scams with Vijay, falls for a woman running a con of her own, and joins the mission against Shakaal.</t>
        </is>
      </c>
      <c r="L320" s="5" t="n"/>
      <c r="M320" s="5" t="inlineStr">
        <is>
          <t>SOURCE-073</t>
        </is>
      </c>
    </row>
    <row r="321" ht="49" customHeight="1">
      <c r="A321" s="15" t="inlineStr">
        <is>
          <t>CAST-320</t>
        </is>
      </c>
      <c r="B321" s="18" t="inlineStr">
        <is>
          <t>FILM-073</t>
        </is>
      </c>
      <c r="C321" s="5" t="inlineStr">
        <is>
          <t>Shaan</t>
        </is>
      </c>
      <c r="D321" s="17" t="n">
        <v>1980</v>
      </c>
      <c r="E321" s="5" t="inlineStr">
        <is>
          <t>Kulbhushan Kharbanda</t>
        </is>
      </c>
      <c r="F321" s="5" t="inlineStr">
        <is>
          <t>Shakaal</t>
        </is>
      </c>
      <c r="G321" s="5" t="inlineStr">
        <is>
          <t>Antagonist</t>
        </is>
      </c>
      <c r="H321" s="5" t="inlineStr">
        <is>
          <t>Major</t>
        </is>
      </c>
      <c r="I321" s="5" t="inlineStr">
        <is>
          <t>The villain who kills Bachchan's Vijay's brother and becomes the film's target</t>
        </is>
      </c>
      <c r="J321" s="5" t="inlineStr">
        <is>
          <t>Outside the romance</t>
        </is>
      </c>
      <c r="K321" s="19" t="inlineStr">
        <is>
          <t>Bald, island-dwelling criminal mastermind who has the honest DCP killed — the role that set the template for the Hindi film supervillain of the 1980s.</t>
        </is>
      </c>
      <c r="L321" s="5" t="n"/>
      <c r="M321" s="5" t="inlineStr">
        <is>
          <t>SOURCE-073</t>
        </is>
      </c>
    </row>
    <row r="322" ht="49" customHeight="1">
      <c r="A322" s="15" t="inlineStr">
        <is>
          <t>CAST-321</t>
        </is>
      </c>
      <c r="B322" s="18" t="inlineStr">
        <is>
          <t>FILM-073</t>
        </is>
      </c>
      <c r="C322" s="5" t="inlineStr">
        <is>
          <t>Shaan</t>
        </is>
      </c>
      <c r="D322" s="17" t="n">
        <v>1980</v>
      </c>
      <c r="E322" s="5" t="inlineStr">
        <is>
          <t>Parveen Babi</t>
        </is>
      </c>
      <c r="F322" s="5" t="inlineStr">
        <is>
          <t>Sunita</t>
        </is>
      </c>
      <c r="G322" s="5" t="inlineStr">
        <is>
          <t>Co-lead</t>
        </is>
      </c>
      <c r="H322" s="5" t="inlineStr">
        <is>
          <t>Major</t>
        </is>
      </c>
      <c r="I322" s="5" t="inlineStr">
        <is>
          <t>The thief who outsteals Bachchan's Vijay and then joins him</t>
        </is>
      </c>
      <c r="J322" s="5" t="inlineStr">
        <is>
          <t>The film's romance for Bachchan's character, between two professionals of the same trade</t>
        </is>
      </c>
      <c r="K322" s="19" t="inlineStr">
        <is>
          <t>Glamorous jewel thief who lifts the Maharani's necklace before the four con artists can, and is drawn into the mission against Shakaal.</t>
        </is>
      </c>
      <c r="L322" s="5" t="n"/>
      <c r="M322" s="5" t="inlineStr">
        <is>
          <t>SOURCE-073</t>
        </is>
      </c>
    </row>
    <row r="323" ht="49" customHeight="1">
      <c r="A323" s="15" t="inlineStr">
        <is>
          <t>CAST-322</t>
        </is>
      </c>
      <c r="B323" s="18" t="inlineStr">
        <is>
          <t>FILM-073</t>
        </is>
      </c>
      <c r="C323" s="5" t="inlineStr">
        <is>
          <t>Shaan</t>
        </is>
      </c>
      <c r="D323" s="17" t="n">
        <v>1980</v>
      </c>
      <c r="E323" s="5" t="inlineStr">
        <is>
          <t>Bindiya Goswami</t>
        </is>
      </c>
      <c r="F323" s="5" t="inlineStr">
        <is>
          <t>Renu</t>
        </is>
      </c>
      <c r="G323" s="5" t="inlineStr">
        <is>
          <t>Supporting</t>
        </is>
      </c>
      <c r="H323" s="5" t="inlineStr">
        <is>
          <t>Medium</t>
        </is>
      </c>
      <c r="I323" s="5" t="inlineStr">
        <is>
          <t>Cons Bachchan's Vijay and his brother before joining them</t>
        </is>
      </c>
      <c r="J323" s="5" t="inlineStr">
        <is>
          <t>The second romance, attached to Ravi</t>
        </is>
      </c>
      <c r="K323" s="19" t="inlineStr">
        <is>
          <t>Young woman who plays a debt-ridden heiress named Pushpa to sell the brothers a stolen car, and is recruited into their team once the trick is exposed.</t>
        </is>
      </c>
      <c r="L323" s="5" t="n"/>
      <c r="M323" s="5" t="inlineStr">
        <is>
          <t>SOURCE-073</t>
        </is>
      </c>
    </row>
    <row r="324" ht="34" customHeight="1">
      <c r="A324" s="15" t="inlineStr">
        <is>
          <t>CAST-323</t>
        </is>
      </c>
      <c r="B324" s="18" t="inlineStr">
        <is>
          <t>FILM-073</t>
        </is>
      </c>
      <c r="C324" s="5" t="inlineStr">
        <is>
          <t>Shaan</t>
        </is>
      </c>
      <c r="D324" s="17" t="n">
        <v>1980</v>
      </c>
      <c r="E324" s="5" t="inlineStr">
        <is>
          <t>Raakhee</t>
        </is>
      </c>
      <c r="F324" s="5" t="inlineStr">
        <is>
          <t>Sheetal</t>
        </is>
      </c>
      <c r="G324" s="5" t="inlineStr">
        <is>
          <t>Family</t>
        </is>
      </c>
      <c r="H324" s="5" t="inlineStr">
        <is>
          <t>Medium</t>
        </is>
      </c>
      <c r="I324" s="5" t="inlineStr">
        <is>
          <t>Bachchan's Vijay's sister-in-law, widowed by the villain</t>
        </is>
      </c>
      <c r="J324" s="5" t="inlineStr">
        <is>
          <t>Outside the romance</t>
        </is>
      </c>
      <c r="K324" s="19" t="inlineStr">
        <is>
          <t>The DCP's wife, living with him and their young daughter in Mumbai and widowed by Shakaal.</t>
        </is>
      </c>
      <c r="L324" s="5" t="n"/>
      <c r="M324" s="5" t="inlineStr">
        <is>
          <t>SOURCE-073</t>
        </is>
      </c>
    </row>
    <row r="325" ht="34" customHeight="1">
      <c r="A325" s="15" t="inlineStr">
        <is>
          <t>CAST-324</t>
        </is>
      </c>
      <c r="B325" s="18" t="inlineStr">
        <is>
          <t>FILM-073</t>
        </is>
      </c>
      <c r="C325" s="5" t="inlineStr">
        <is>
          <t>Shaan</t>
        </is>
      </c>
      <c r="D325" s="17" t="n">
        <v>1980</v>
      </c>
      <c r="E325" s="5" t="inlineStr">
        <is>
          <t>Shatrughan Sinha</t>
        </is>
      </c>
      <c r="F325" s="5" t="inlineStr">
        <is>
          <t>Rakesh</t>
        </is>
      </c>
      <c r="G325" s="5" t="inlineStr">
        <is>
          <t>Supporting</t>
        </is>
      </c>
      <c r="H325" s="5" t="inlineStr">
        <is>
          <t>Medium</t>
        </is>
      </c>
      <c r="I325" s="5" t="inlineStr">
        <is>
          <t>Joins Bachchan's Vijay in the mission against Shakaal</t>
        </is>
      </c>
      <c r="J325" s="5" t="inlineStr">
        <is>
          <t>Outside the romance</t>
        </is>
      </c>
      <c r="K325" s="19" t="inlineStr">
        <is>
          <t>Member of the team assembled to reach Shakaal's island, with a wife, Roma, waiting for him.</t>
        </is>
      </c>
      <c r="L325" s="5" t="n"/>
      <c r="M325" s="5" t="inlineStr">
        <is>
          <t>SOURCE-073</t>
        </is>
      </c>
    </row>
    <row r="326" ht="64" customHeight="1">
      <c r="A326" s="15" t="inlineStr">
        <is>
          <t>CAST-328</t>
        </is>
      </c>
      <c r="B326" s="18" t="inlineStr">
        <is>
          <t>FILM-075</t>
        </is>
      </c>
      <c r="C326" s="5" t="inlineStr">
        <is>
          <t>Barsaat Ki Ek Raat</t>
        </is>
      </c>
      <c r="D326" s="17" t="n">
        <v>1981</v>
      </c>
      <c r="E326" s="5" t="inlineStr">
        <is>
          <t>Raakhee</t>
        </is>
      </c>
      <c r="F326" s="5" t="inlineStr">
        <is>
          <t>Rajni (Tamosha in the Bengali version)</t>
        </is>
      </c>
      <c r="G326" s="5" t="inlineStr">
        <is>
          <t>Co-lead</t>
        </is>
      </c>
      <c r="H326" s="5" t="inlineStr">
        <is>
          <t>Major</t>
        </is>
      </c>
      <c r="I326" s="5" t="inlineStr">
        <is>
          <t>The woman Bachchan's Abhijeet rescues, marries and is separated from</t>
        </is>
      </c>
      <c r="J326" s="5" t="inlineStr">
        <is>
          <t>The film's romance, and the target of the villain's final revenge</t>
        </is>
      </c>
      <c r="K326" s="19" t="inlineStr">
        <is>
          <t>Blind daughter of the tea-estate manager who resists the local racket. Abhijeet saves her from an attempted molestation, marries her, and settles in a village with her awaiting their first child before the villain traces them.</t>
        </is>
      </c>
      <c r="L326" s="5" t="n"/>
      <c r="M326" s="5" t="inlineStr">
        <is>
          <t>SOURCE-074</t>
        </is>
      </c>
    </row>
    <row r="327" ht="79" customHeight="1">
      <c r="A327" s="15" t="inlineStr">
        <is>
          <t>CAST-329</t>
        </is>
      </c>
      <c r="B327" s="18" t="inlineStr">
        <is>
          <t>FILM-075</t>
        </is>
      </c>
      <c r="C327" s="5" t="inlineStr">
        <is>
          <t>Barsaat Ki Ek Raat</t>
        </is>
      </c>
      <c r="D327" s="17" t="n">
        <v>1981</v>
      </c>
      <c r="E327" s="5" t="inlineStr">
        <is>
          <t>Amjad Khan</t>
        </is>
      </c>
      <c r="F327" s="5" t="inlineStr">
        <is>
          <t>Kaaliram Sahu</t>
        </is>
      </c>
      <c r="G327" s="5" t="inlineStr">
        <is>
          <t>Antagonist</t>
        </is>
      </c>
      <c r="H327" s="5" t="inlineStr">
        <is>
          <t>Major</t>
        </is>
      </c>
      <c r="I327" s="5" t="inlineStr">
        <is>
          <t>The man Bachchan's Abhijeet humiliates repeatedly and finally jails</t>
        </is>
      </c>
      <c r="J327" s="5" t="inlineStr">
        <is>
          <t>His assault on Tamosha is what forces Abhijeet to reveal himself</t>
        </is>
      </c>
      <c r="K327" s="19" t="inlineStr">
        <is>
          <t>Merchant's son running a reign of terror on the tea estate — drinking without paying, beating anyone in his way, carrying off unmarried village girls and burning the houses of parents who resist. He loses to the stranger at every encounter, including a Durga Puja drumming contest.</t>
        </is>
      </c>
      <c r="L327" s="5" t="n"/>
      <c r="M327" s="5" t="inlineStr">
        <is>
          <t>SOURCE-074</t>
        </is>
      </c>
    </row>
    <row r="328" ht="64" customHeight="1">
      <c r="A328" s="15" t="inlineStr">
        <is>
          <t>CAST-330</t>
        </is>
      </c>
      <c r="B328" s="18" t="inlineStr">
        <is>
          <t>FILM-075</t>
        </is>
      </c>
      <c r="C328" s="5" t="inlineStr">
        <is>
          <t>Barsaat Ki Ek Raat</t>
        </is>
      </c>
      <c r="D328" s="17" t="n">
        <v>1981</v>
      </c>
      <c r="E328" s="5" t="inlineStr">
        <is>
          <t>Utpal Dutt</t>
        </is>
      </c>
      <c r="F328" s="5" t="inlineStr">
        <is>
          <t>Hariya Sahu</t>
        </is>
      </c>
      <c r="G328" s="5" t="inlineStr">
        <is>
          <t>Antagonist</t>
        </is>
      </c>
      <c r="H328" s="5" t="inlineStr">
        <is>
          <t>Major</t>
        </is>
      </c>
      <c r="I328" s="5" t="inlineStr">
        <is>
          <t>The corrupt power Bachchan's undercover officer is sent to break</t>
        </is>
      </c>
      <c r="J328" s="5" t="inlineStr">
        <is>
          <t>Outside the romance</t>
        </is>
      </c>
      <c r="K328" s="19" t="inlineStr">
        <is>
          <t>Merchant known as Sahuji who has woven corruption through every layer of the estate — supplying inferior goods, bribing accountants, smuggling across the border, and owning the local police inspector and jeweller.</t>
        </is>
      </c>
      <c r="L328" s="5" t="n"/>
      <c r="M328" s="5" t="inlineStr">
        <is>
          <t>SOURCE-074</t>
        </is>
      </c>
    </row>
    <row r="329" ht="49" customHeight="1">
      <c r="A329" s="15" t="inlineStr">
        <is>
          <t>CAST-331</t>
        </is>
      </c>
      <c r="B329" s="18" t="inlineStr">
        <is>
          <t>FILM-075</t>
        </is>
      </c>
      <c r="C329" s="5" t="inlineStr">
        <is>
          <t>Barsaat Ki Ek Raat</t>
        </is>
      </c>
      <c r="D329" s="17" t="n">
        <v>1981</v>
      </c>
      <c r="E329" s="5" t="inlineStr">
        <is>
          <t>Abhi Bhattacharya</t>
        </is>
      </c>
      <c r="F329" s="5" t="inlineStr">
        <is>
          <t>Suresh (Boro Babu)</t>
        </is>
      </c>
      <c r="G329" s="5" t="inlineStr">
        <is>
          <t>Family</t>
        </is>
      </c>
      <c r="H329" s="5" t="inlineStr">
        <is>
          <t>Medium</t>
        </is>
      </c>
      <c r="I329" s="5" t="inlineStr">
        <is>
          <t>Father of the woman Bachchan's Abhijeet marries</t>
        </is>
      </c>
      <c r="J329" s="5" t="inlineStr">
        <is>
          <t>His resistance to the racket is what brings the officer to the estate</t>
        </is>
      </c>
      <c r="K329" s="19" t="inlineStr">
        <is>
          <t>Estate manager who refuses to pass Sahuji's inflated bills and has the workers turned against him by a paid strike; his blind daughter becomes the officer's wife.</t>
        </is>
      </c>
      <c r="L329" s="5" t="n"/>
      <c r="M329" s="5" t="inlineStr">
        <is>
          <t>SOURCE-074</t>
        </is>
      </c>
    </row>
    <row r="330" ht="49" customHeight="1">
      <c r="A330" s="15" t="inlineStr">
        <is>
          <t>CAST-332</t>
        </is>
      </c>
      <c r="B330" s="18" t="inlineStr">
        <is>
          <t>FILM-076</t>
        </is>
      </c>
      <c r="C330" s="5" t="inlineStr">
        <is>
          <t>Naseeb</t>
        </is>
      </c>
      <c r="D330" s="17" t="n">
        <v>1981</v>
      </c>
      <c r="E330" s="5" t="inlineStr">
        <is>
          <t>Hema Malini</t>
        </is>
      </c>
      <c r="F330" s="5" t="inlineStr">
        <is>
          <t>Asha</t>
        </is>
      </c>
      <c r="G330" s="5" t="inlineStr">
        <is>
          <t>Co-lead</t>
        </is>
      </c>
      <c r="H330" s="5" t="inlineStr">
        <is>
          <t>Major</t>
        </is>
      </c>
      <c r="I330" s="5" t="inlineStr">
        <is>
          <t>The singer Bachchan's Johnny loves and gives up</t>
        </is>
      </c>
      <c r="J330" s="5" t="inlineStr">
        <is>
          <t>The film's central romance, renounced for friendship</t>
        </is>
      </c>
      <c r="K330" s="19" t="inlineStr">
        <is>
          <t>Hotel singer loved by both the waiter Johnny and his wealthy best friend, and revealed at the end to be a daughter of the murdered lottery winner Jaggi.</t>
        </is>
      </c>
      <c r="L330" s="5" t="inlineStr">
        <is>
          <t>Filmfare Award for Best Actress nomination</t>
        </is>
      </c>
      <c r="M330" s="5" t="inlineStr">
        <is>
          <t>SOURCE-075</t>
        </is>
      </c>
    </row>
    <row r="331" ht="64" customHeight="1">
      <c r="A331" s="15" t="inlineStr">
        <is>
          <t>CAST-333</t>
        </is>
      </c>
      <c r="B331" s="18" t="inlineStr">
        <is>
          <t>FILM-076</t>
        </is>
      </c>
      <c r="C331" s="5" t="inlineStr">
        <is>
          <t>Naseeb</t>
        </is>
      </c>
      <c r="D331" s="17" t="n">
        <v>1981</v>
      </c>
      <c r="E331" s="5" t="inlineStr">
        <is>
          <t>Shatrughan Sinha</t>
        </is>
      </c>
      <c r="F331" s="5" t="inlineStr">
        <is>
          <t>Vikram (Vicky)</t>
        </is>
      </c>
      <c r="G331" s="5" t="inlineStr">
        <is>
          <t>Friend</t>
        </is>
      </c>
      <c r="H331" s="5" t="inlineStr">
        <is>
          <t>Major</t>
        </is>
      </c>
      <c r="I331" s="5" t="inlineStr">
        <is>
          <t>Bachchan's Johnny's best friend, and his rival for Asha without knowing it</t>
        </is>
      </c>
      <c r="J331" s="5" t="inlineStr">
        <is>
          <t>The friend for whom the hero surrenders the romance</t>
        </is>
      </c>
      <c r="K331" s="19" t="inlineStr">
        <is>
          <t>Son of the man who framed Johnny's father, educated in England on the stolen lottery money, who loves the same singer his waiter friend does and is targeted for murder by his father's partner.</t>
        </is>
      </c>
      <c r="L331" s="5" t="n"/>
      <c r="M331" s="5" t="inlineStr">
        <is>
          <t>SOURCE-075</t>
        </is>
      </c>
    </row>
    <row r="332" ht="49" customHeight="1">
      <c r="A332" s="15" t="inlineStr">
        <is>
          <t>CAST-334</t>
        </is>
      </c>
      <c r="B332" s="18" t="inlineStr">
        <is>
          <t>FILM-076</t>
        </is>
      </c>
      <c r="C332" s="5" t="inlineStr">
        <is>
          <t>Naseeb</t>
        </is>
      </c>
      <c r="D332" s="17" t="n">
        <v>1981</v>
      </c>
      <c r="E332" s="5" t="inlineStr">
        <is>
          <t>Reena Roy</t>
        </is>
      </c>
      <c r="F332" s="5" t="inlineStr">
        <is>
          <t>Julie</t>
        </is>
      </c>
      <c r="G332" s="5" t="inlineStr">
        <is>
          <t>Supporting</t>
        </is>
      </c>
      <c r="H332" s="5" t="inlineStr">
        <is>
          <t>Major</t>
        </is>
      </c>
      <c r="I332" s="5" t="inlineStr">
        <is>
          <t>Joins Bachchan's Johnny in a matching act of renunciation</t>
        </is>
      </c>
      <c r="J332" s="5" t="inlineStr">
        <is>
          <t>The second sacrifice: she gives up Vicky as Johnny gives up Asha</t>
        </is>
      </c>
      <c r="K332" s="19" t="inlineStr">
        <is>
          <t>Childhood friend in love with Vicky, who sees her only as a friend; she and Johnny sacrifice their own loves together so that Vicky and Asha can marry.</t>
        </is>
      </c>
      <c r="L332" s="5" t="n"/>
      <c r="M332" s="5" t="inlineStr">
        <is>
          <t>SOURCE-075</t>
        </is>
      </c>
    </row>
    <row r="333" ht="64" customHeight="1">
      <c r="A333" s="15" t="inlineStr">
        <is>
          <t>CAST-335</t>
        </is>
      </c>
      <c r="B333" s="18" t="inlineStr">
        <is>
          <t>FILM-076</t>
        </is>
      </c>
      <c r="C333" s="5" t="inlineStr">
        <is>
          <t>Naseeb</t>
        </is>
      </c>
      <c r="D333" s="17" t="n">
        <v>1981</v>
      </c>
      <c r="E333" s="5" t="inlineStr">
        <is>
          <t>Pran</t>
        </is>
      </c>
      <c r="F333" s="5" t="inlineStr">
        <is>
          <t>Namdev</t>
        </is>
      </c>
      <c r="G333" s="5" t="inlineStr">
        <is>
          <t>Family</t>
        </is>
      </c>
      <c r="H333" s="5" t="inlineStr">
        <is>
          <t>Major</t>
        </is>
      </c>
      <c r="I333" s="5" t="inlineStr">
        <is>
          <t>Bachchan's Johnny's father, presumed dead for twenty years</t>
        </is>
      </c>
      <c r="J333" s="5" t="inlineStr">
        <is>
          <t>Outside the romance</t>
        </is>
      </c>
      <c r="K333" s="19" t="inlineStr">
        <is>
          <t>Waiter who buys the lottery ticket with three friends, is framed for a murder and thrown off a bridge, survives, and returns undercover — fighting his own son without either recognising the other until a witness intervenes.</t>
        </is>
      </c>
      <c r="L333" s="5" t="n"/>
      <c r="M333" s="5" t="inlineStr">
        <is>
          <t>SOURCE-075</t>
        </is>
      </c>
    </row>
    <row r="334" ht="64" customHeight="1">
      <c r="A334" s="15" t="inlineStr">
        <is>
          <t>CAST-336</t>
        </is>
      </c>
      <c r="B334" s="18" t="inlineStr">
        <is>
          <t>FILM-076</t>
        </is>
      </c>
      <c r="C334" s="5" t="inlineStr">
        <is>
          <t>Naseeb</t>
        </is>
      </c>
      <c r="D334" s="17" t="n">
        <v>1981</v>
      </c>
      <c r="E334" s="5" t="inlineStr">
        <is>
          <t>Amjad Khan</t>
        </is>
      </c>
      <c r="F334" s="5" t="inlineStr">
        <is>
          <t>Damodar (Damu)</t>
        </is>
      </c>
      <c r="G334" s="5" t="inlineStr">
        <is>
          <t>Antagonist</t>
        </is>
      </c>
      <c r="H334" s="5" t="inlineStr">
        <is>
          <t>Major</t>
        </is>
      </c>
      <c r="I334" s="5" t="inlineStr">
        <is>
          <t>Employs Bachchan's Johnny as a waiter in the hotel built on his father's ruin</t>
        </is>
      </c>
      <c r="J334" s="5" t="inlineStr">
        <is>
          <t>Outside the romance</t>
        </is>
      </c>
      <c r="K334" s="19" t="inlineStr">
        <is>
          <t>One of the two friends who turned on the others over the winning ticket; he photographs his partner committing the murder, builds a hotel on the proceeds, and is killed when that photograph resurfaces.</t>
        </is>
      </c>
      <c r="L334" s="5" t="n"/>
      <c r="M334" s="5" t="inlineStr">
        <is>
          <t>SOURCE-075</t>
        </is>
      </c>
    </row>
    <row r="335" ht="49" customHeight="1">
      <c r="A335" s="15" t="inlineStr">
        <is>
          <t>CAST-337</t>
        </is>
      </c>
      <c r="B335" s="18" t="inlineStr">
        <is>
          <t>FILM-076</t>
        </is>
      </c>
      <c r="C335" s="5" t="inlineStr">
        <is>
          <t>Naseeb</t>
        </is>
      </c>
      <c r="D335" s="17" t="n">
        <v>1981</v>
      </c>
      <c r="E335" s="5" t="inlineStr">
        <is>
          <t>Kader Khan</t>
        </is>
      </c>
      <c r="F335" s="5" t="inlineStr">
        <is>
          <t>Raghuvir (Raghu)</t>
        </is>
      </c>
      <c r="G335" s="5" t="inlineStr">
        <is>
          <t>Antagonist</t>
        </is>
      </c>
      <c r="H335" s="5" t="inlineStr">
        <is>
          <t>Major</t>
        </is>
      </c>
      <c r="I335" s="5" t="inlineStr">
        <is>
          <t>The man who actually committed the murder Bachchan's Johnny's father was framed for</t>
        </is>
      </c>
      <c r="J335" s="5" t="inlineStr">
        <is>
          <t>Outside the romance</t>
        </is>
      </c>
      <c r="K335" s="19" t="inlineStr">
        <is>
          <t>The partner who murdered Jaggi and let Namdev take the blame, photographed in the act by his own accomplice, and thrown from a balcony by his elder son.</t>
        </is>
      </c>
      <c r="L335" s="5" t="n"/>
      <c r="M335" s="5" t="inlineStr">
        <is>
          <t>SOURCE-075</t>
        </is>
      </c>
    </row>
    <row r="336" ht="49" customHeight="1">
      <c r="A336" s="15" t="inlineStr">
        <is>
          <t>CAST-338</t>
        </is>
      </c>
      <c r="B336" s="18" t="inlineStr">
        <is>
          <t>FILM-076</t>
        </is>
      </c>
      <c r="C336" s="5" t="inlineStr">
        <is>
          <t>Naseeb</t>
        </is>
      </c>
      <c r="D336" s="17" t="n">
        <v>1981</v>
      </c>
      <c r="E336" s="5" t="inlineStr">
        <is>
          <t>Rishi Kapoor</t>
        </is>
      </c>
      <c r="F336" s="5" t="inlineStr">
        <is>
          <t>Sunny</t>
        </is>
      </c>
      <c r="G336" s="5" t="inlineStr">
        <is>
          <t>Family</t>
        </is>
      </c>
      <c r="H336" s="5" t="inlineStr">
        <is>
          <t>Medium</t>
        </is>
      </c>
      <c r="I336" s="5" t="inlineStr">
        <is>
          <t>Bachchan's Johnny's younger brother</t>
        </is>
      </c>
      <c r="J336" s="5" t="inlineStr">
        <is>
          <t>His courtship of Asha's sister is the film's junior romance</t>
        </is>
      </c>
      <c r="K336" s="19" t="inlineStr">
        <is>
          <t>Younger brother in love with Kim, the sister of the singer Johnny loves, and the one who finds the proof of their father's innocence.</t>
        </is>
      </c>
      <c r="L336" s="5" t="n"/>
      <c r="M336" s="5" t="inlineStr">
        <is>
          <t>SOURCE-075</t>
        </is>
      </c>
    </row>
    <row r="337" ht="64" customHeight="1">
      <c r="A337" s="15" t="inlineStr">
        <is>
          <t>CAST-339</t>
        </is>
      </c>
      <c r="B337" s="18" t="inlineStr">
        <is>
          <t>FILM-077</t>
        </is>
      </c>
      <c r="C337" s="5" t="inlineStr">
        <is>
          <t>Chashme Buddoor</t>
        </is>
      </c>
      <c r="D337" s="17" t="n">
        <v>1981</v>
      </c>
      <c r="E337" s="5" t="inlineStr">
        <is>
          <t>Farooq Sheikh</t>
        </is>
      </c>
      <c r="F337" s="5" t="inlineStr">
        <is>
          <t>Siddharth Parashar</t>
        </is>
      </c>
      <c r="G337" s="5" t="inlineStr">
        <is>
          <t>Co-lead</t>
        </is>
      </c>
      <c r="H337" s="5" t="inlineStr">
        <is>
          <t>Major</t>
        </is>
      </c>
      <c r="I337" s="5" t="inlineStr">
        <is>
          <t>The film's protagonist; Bachchan appears as himself, alongside Rekha</t>
        </is>
      </c>
      <c r="J337" s="5" t="inlineStr">
        <is>
          <t>Carries the film's romance, which his flatmates then wreck</t>
        </is>
      </c>
      <c r="K337" s="19" t="inlineStr">
        <is>
          <t>Shy, studious Delhi University student who answers the door to a detergent saleswoman his flatmates are hiding from, begins dating her, and breaks it off when their jealous slander poisons him against her.</t>
        </is>
      </c>
      <c r="L337" s="5" t="n"/>
      <c r="M337" s="5" t="inlineStr">
        <is>
          <t>SOURCE-081</t>
        </is>
      </c>
    </row>
    <row r="338" ht="64" customHeight="1">
      <c r="A338" s="15" t="inlineStr">
        <is>
          <t>CAST-340</t>
        </is>
      </c>
      <c r="B338" s="18" t="inlineStr">
        <is>
          <t>FILM-077</t>
        </is>
      </c>
      <c r="C338" s="5" t="inlineStr">
        <is>
          <t>Chashme Buddoor</t>
        </is>
      </c>
      <c r="D338" s="17" t="n">
        <v>1981</v>
      </c>
      <c r="E338" s="5" t="inlineStr">
        <is>
          <t>Deepti Naval</t>
        </is>
      </c>
      <c r="F338" s="5" t="inlineStr">
        <is>
          <t>Neha Rajan</t>
        </is>
      </c>
      <c r="G338" s="5" t="inlineStr">
        <is>
          <t>Co-lead</t>
        </is>
      </c>
      <c r="H338" s="5" t="inlineStr">
        <is>
          <t>Major</t>
        </is>
      </c>
      <c r="I338" s="5" t="inlineStr">
        <is>
          <t>No connection to Bachchan's appearance as himself</t>
        </is>
      </c>
      <c r="J338" s="5" t="inlineStr">
        <is>
          <t>The film's romantic lead, and the target of the two friends' character assassination</t>
        </is>
      </c>
      <c r="K338" s="19" t="inlineStr">
        <is>
          <t>Neighbour and door-to-door saleswoman who rebuffs the two boisterous flatmates, dates the shy one, is slandered by the pair in revenge, and is then genuinely kidnapped during a staged kidnapping meant to reunite the couple.</t>
        </is>
      </c>
      <c r="L338" s="5" t="n"/>
      <c r="M338" s="5" t="inlineStr">
        <is>
          <t>SOURCE-081</t>
        </is>
      </c>
    </row>
    <row r="339" ht="64" customHeight="1">
      <c r="A339" s="15" t="inlineStr">
        <is>
          <t>CAST-341</t>
        </is>
      </c>
      <c r="B339" s="18" t="inlineStr">
        <is>
          <t>FILM-077</t>
        </is>
      </c>
      <c r="C339" s="5" t="inlineStr">
        <is>
          <t>Chashme Buddoor</t>
        </is>
      </c>
      <c r="D339" s="17" t="n">
        <v>1981</v>
      </c>
      <c r="E339" s="5" t="inlineStr">
        <is>
          <t>Rakesh Bedi</t>
        </is>
      </c>
      <c r="F339" s="5" t="inlineStr">
        <is>
          <t>Omi Sharma</t>
        </is>
      </c>
      <c r="G339" s="5" t="inlineStr">
        <is>
          <t>Friend</t>
        </is>
      </c>
      <c r="H339" s="5" t="inlineStr">
        <is>
          <t>Major</t>
        </is>
      </c>
      <c r="I339" s="5" t="inlineStr">
        <is>
          <t>No connection to Bachchan's appearance as himself</t>
        </is>
      </c>
      <c r="J339" s="5" t="inlineStr">
        <is>
          <t>One of the two friends who destroy the romance and then repair it</t>
        </is>
      </c>
      <c r="K339" s="19" t="inlineStr">
        <is>
          <t>Boisterous flatmate who fails with Neha, vows revenge when he discovers his friend dating her, assassinates her character, and confesses everything on mistakenly concluding that Siddharth is suicidal.</t>
        </is>
      </c>
      <c r="L339" s="5" t="n"/>
      <c r="M339" s="5" t="inlineStr">
        <is>
          <t>SOURCE-081</t>
        </is>
      </c>
    </row>
    <row r="340" ht="49" customHeight="1">
      <c r="A340" s="15" t="inlineStr">
        <is>
          <t>CAST-342</t>
        </is>
      </c>
      <c r="B340" s="18" t="inlineStr">
        <is>
          <t>FILM-077</t>
        </is>
      </c>
      <c r="C340" s="5" t="inlineStr">
        <is>
          <t>Chashme Buddoor</t>
        </is>
      </c>
      <c r="D340" s="17" t="n">
        <v>1981</v>
      </c>
      <c r="E340" s="5" t="inlineStr">
        <is>
          <t>Ravi Baswani</t>
        </is>
      </c>
      <c r="F340" s="5" t="inlineStr">
        <is>
          <t>Jai (Jomo) Lakhanpal</t>
        </is>
      </c>
      <c r="G340" s="5" t="inlineStr">
        <is>
          <t>Friend</t>
        </is>
      </c>
      <c r="H340" s="5" t="inlineStr">
        <is>
          <t>Major</t>
        </is>
      </c>
      <c r="I340" s="5" t="inlineStr">
        <is>
          <t>No connection to Bachchan's appearance as himself</t>
        </is>
      </c>
      <c r="J340" s="5" t="inlineStr">
        <is>
          <t>The second of the pair whose jealousy drives the plot</t>
        </is>
      </c>
      <c r="K340" s="19" t="inlineStr">
        <is>
          <t>The other boisterous flatmate, partner in both the failed courtship and the slander, and co-author of the staged kidnapping that goes wrong.</t>
        </is>
      </c>
      <c r="L340" s="5" t="n"/>
      <c r="M340" s="5" t="inlineStr">
        <is>
          <t>SOURCE-081</t>
        </is>
      </c>
    </row>
    <row r="341" ht="34" customHeight="1">
      <c r="A341" s="15" t="inlineStr">
        <is>
          <t>CAST-343</t>
        </is>
      </c>
      <c r="B341" s="18" t="inlineStr">
        <is>
          <t>FILM-077</t>
        </is>
      </c>
      <c r="C341" s="5" t="inlineStr">
        <is>
          <t>Chashme Buddoor</t>
        </is>
      </c>
      <c r="D341" s="17" t="n">
        <v>1981</v>
      </c>
      <c r="E341" s="5" t="inlineStr">
        <is>
          <t>Saeed Jaffrey</t>
        </is>
      </c>
      <c r="F341" s="5" t="inlineStr">
        <is>
          <t>Lallan Miyan</t>
        </is>
      </c>
      <c r="G341" s="5" t="inlineStr">
        <is>
          <t>Supporting</t>
        </is>
      </c>
      <c r="H341" s="5" t="inlineStr">
        <is>
          <t>Medium</t>
        </is>
      </c>
      <c r="I341" s="5" t="inlineStr">
        <is>
          <t>No connection to Bachchan's appearance as himself</t>
        </is>
      </c>
      <c r="J341" s="5" t="inlineStr">
        <is>
          <t>The students' confidant through the whole affair</t>
        </is>
      </c>
      <c r="K341" s="19" t="inlineStr">
        <is>
          <t>Local paan and cigarette stall owner with a heart of gold, and the three students' perpetual creditor and confidant.</t>
        </is>
      </c>
      <c r="L341" s="5" t="n"/>
      <c r="M341" s="5" t="inlineStr">
        <is>
          <t>SOURCE-081</t>
        </is>
      </c>
    </row>
    <row r="342" ht="49" customHeight="1">
      <c r="A342" s="15" t="inlineStr">
        <is>
          <t>CAST-344</t>
        </is>
      </c>
      <c r="B342" s="18" t="inlineStr">
        <is>
          <t>FILM-077</t>
        </is>
      </c>
      <c r="C342" s="5" t="inlineStr">
        <is>
          <t>Chashme Buddoor</t>
        </is>
      </c>
      <c r="D342" s="17" t="n">
        <v>1981</v>
      </c>
      <c r="E342" s="5" t="inlineStr">
        <is>
          <t>Rekha</t>
        </is>
      </c>
      <c r="F342" s="5" t="inlineStr">
        <is>
          <t>Herself</t>
        </is>
      </c>
      <c r="G342" s="5" t="inlineStr">
        <is>
          <t>Self appearance</t>
        </is>
      </c>
      <c r="H342" s="5" t="inlineStr">
        <is>
          <t>Minor</t>
        </is>
      </c>
      <c r="I342" s="5" t="inlineStr">
        <is>
          <t>Appears as herself in the same guest capacity as Bachchan</t>
        </is>
      </c>
      <c r="J342" s="5" t="inlineStr">
        <is>
          <t>Outside the plot</t>
        </is>
      </c>
      <c r="K342" s="19" t="inlineStr">
        <is>
          <t>Appears as herself alongside Bachchan — the two stars in guest turns in a film whose leads were the emblems of Hindi cinema's parallel middle-class comedy.</t>
        </is>
      </c>
      <c r="L342" s="5" t="n"/>
      <c r="M342" s="5" t="inlineStr">
        <is>
          <t>SOURCE-081</t>
        </is>
      </c>
    </row>
    <row r="343" ht="34" customHeight="1">
      <c r="A343" s="15" t="inlineStr">
        <is>
          <t>CAST-345</t>
        </is>
      </c>
      <c r="B343" s="18" t="inlineStr">
        <is>
          <t>FILM-078</t>
        </is>
      </c>
      <c r="C343" s="5" t="inlineStr">
        <is>
          <t>Lawaaris</t>
        </is>
      </c>
      <c r="D343" s="17" t="n">
        <v>1981</v>
      </c>
      <c r="E343" s="5" t="inlineStr">
        <is>
          <t>Zeenat Aman</t>
        </is>
      </c>
      <c r="F343" s="5" t="inlineStr">
        <is>
          <t>Mohini</t>
        </is>
      </c>
      <c r="G343" s="5" t="inlineStr">
        <is>
          <t>Co-lead</t>
        </is>
      </c>
      <c r="H343" s="5" t="inlineStr">
        <is>
          <t>Major</t>
        </is>
      </c>
      <c r="I343" s="5" t="inlineStr">
        <is>
          <t>The woman who loves Bachchan's Heera without knowing his parentage</t>
        </is>
      </c>
      <c r="J343" s="5" t="inlineStr">
        <is>
          <t>The film's romance, secondary to the question of the hero's birth</t>
        </is>
      </c>
      <c r="K343" s="19" t="inlineStr">
        <is>
          <t>Kailashnath's daughter, who falls in love with the factory worker Heera without knowing whose son he is.</t>
        </is>
      </c>
      <c r="L343" s="5" t="n"/>
      <c r="M343" s="5" t="inlineStr">
        <is>
          <t>SOURCE-076</t>
        </is>
      </c>
    </row>
    <row r="344" ht="64" customHeight="1">
      <c r="A344" s="15" t="inlineStr">
        <is>
          <t>CAST-346</t>
        </is>
      </c>
      <c r="B344" s="18" t="inlineStr">
        <is>
          <t>FILM-078</t>
        </is>
      </c>
      <c r="C344" s="5" t="inlineStr">
        <is>
          <t>Lawaaris</t>
        </is>
      </c>
      <c r="D344" s="17" t="n">
        <v>1981</v>
      </c>
      <c r="E344" s="5" t="inlineStr">
        <is>
          <t>Amjad Khan</t>
        </is>
      </c>
      <c r="F344" s="5" t="inlineStr">
        <is>
          <t>Ranvir Singh</t>
        </is>
      </c>
      <c r="G344" s="5" t="inlineStr">
        <is>
          <t>Family</t>
        </is>
      </c>
      <c r="H344" s="5" t="inlineStr">
        <is>
          <t>Major</t>
        </is>
      </c>
      <c r="I344" s="5" t="inlineStr">
        <is>
          <t>Bachchan's Heera's father, who wanted him aborted and finally acknowledges him</t>
        </is>
      </c>
      <c r="J344" s="5" t="inlineStr">
        <is>
          <t>His refusal of the mother is the original wrong the film settles</t>
        </is>
      </c>
      <c r="K344" s="19" t="inlineStr">
        <is>
          <t>Businessman who demanded that his pregnant lover abort the child, lives an unhappy married life believing her dead, meets the grown son without knowing him, and accepts him as his legitimate heir after being wounded in his place.</t>
        </is>
      </c>
      <c r="L344" s="5" t="n"/>
      <c r="M344" s="5" t="inlineStr">
        <is>
          <t>SOURCE-076</t>
        </is>
      </c>
    </row>
    <row r="345" ht="49" customHeight="1">
      <c r="A345" s="15" t="inlineStr">
        <is>
          <t>CAST-347</t>
        </is>
      </c>
      <c r="B345" s="18" t="inlineStr">
        <is>
          <t>FILM-078</t>
        </is>
      </c>
      <c r="C345" s="5" t="inlineStr">
        <is>
          <t>Lawaaris</t>
        </is>
      </c>
      <c r="D345" s="17" t="n">
        <v>1981</v>
      </c>
      <c r="E345" s="5" t="inlineStr">
        <is>
          <t>Raakhee</t>
        </is>
      </c>
      <c r="F345" s="5" t="inlineStr">
        <is>
          <t>Vidya</t>
        </is>
      </c>
      <c r="G345" s="5" t="inlineStr">
        <is>
          <t>Family</t>
        </is>
      </c>
      <c r="H345" s="5" t="inlineStr">
        <is>
          <t>Major</t>
        </is>
      </c>
      <c r="I345" s="5" t="inlineStr">
        <is>
          <t>Bachchan's Heera's mother, who dies at his birth</t>
        </is>
      </c>
      <c r="J345" s="5" t="inlineStr">
        <is>
          <t>The abandoned romance that generates the plot</t>
        </is>
      </c>
      <c r="K345" s="19" t="inlineStr">
        <is>
          <t>Famous singer who refuses to abort her child and leaves her lover, then dies in childbirth; her brother hands the baby to a driver with orders to kill him. A special appearance.</t>
        </is>
      </c>
      <c r="L345" s="5" t="n"/>
      <c r="M345" s="5" t="inlineStr">
        <is>
          <t>SOURCE-076</t>
        </is>
      </c>
    </row>
    <row r="346" ht="64" customHeight="1">
      <c r="A346" s="15" t="inlineStr">
        <is>
          <t>CAST-348</t>
        </is>
      </c>
      <c r="B346" s="18" t="inlineStr">
        <is>
          <t>FILM-078</t>
        </is>
      </c>
      <c r="C346" s="5" t="inlineStr">
        <is>
          <t>Lawaaris</t>
        </is>
      </c>
      <c r="D346" s="17" t="n">
        <v>1981</v>
      </c>
      <c r="E346" s="5" t="inlineStr">
        <is>
          <t>Ranjeet</t>
        </is>
      </c>
      <c r="F346" s="5" t="inlineStr">
        <is>
          <t>Mahendra Singh</t>
        </is>
      </c>
      <c r="G346" s="5" t="inlineStr">
        <is>
          <t>Antagonist</t>
        </is>
      </c>
      <c r="H346" s="5" t="inlineStr">
        <is>
          <t>Major</t>
        </is>
      </c>
      <c r="I346" s="5" t="inlineStr">
        <is>
          <t>Bachchan's Heera's legitimate half-brother and employer, who plots to kill him</t>
        </is>
      </c>
      <c r="J346" s="5" t="inlineStr">
        <is>
          <t>Outside the romance</t>
        </is>
      </c>
      <c r="K346" s="19" t="inlineStr">
        <is>
          <t>Ranvir Singh's legitimate son, whose factory underpays its workers; angered by Heera's agitation, he transfers him to a hill estate intending to have him killed, and wounds his own father instead.</t>
        </is>
      </c>
      <c r="L346" s="5" t="n"/>
      <c r="M346" s="5" t="inlineStr">
        <is>
          <t>SOURCE-076</t>
        </is>
      </c>
    </row>
    <row r="347" ht="64" customHeight="1">
      <c r="A347" s="15" t="inlineStr">
        <is>
          <t>CAST-349</t>
        </is>
      </c>
      <c r="B347" s="18" t="inlineStr">
        <is>
          <t>FILM-078</t>
        </is>
      </c>
      <c r="C347" s="5" t="inlineStr">
        <is>
          <t>Lawaaris</t>
        </is>
      </c>
      <c r="D347" s="17" t="n">
        <v>1981</v>
      </c>
      <c r="E347" s="5" t="inlineStr">
        <is>
          <t>Shreeram Lagoo</t>
        </is>
      </c>
      <c r="F347" s="5" t="inlineStr">
        <is>
          <t>Gangu Ganpat</t>
        </is>
      </c>
      <c r="G347" s="5" t="inlineStr">
        <is>
          <t>Family</t>
        </is>
      </c>
      <c r="H347" s="5" t="inlineStr">
        <is>
          <t>Major</t>
        </is>
      </c>
      <c r="I347" s="5" t="inlineStr">
        <is>
          <t>The drunkard who raised Bachchan's Heera instead of killing him</t>
        </is>
      </c>
      <c r="J347" s="5" t="inlineStr">
        <is>
          <t>Outside the romance</t>
        </is>
      </c>
      <c r="K347" s="19" t="inlineStr">
        <is>
          <t>Driver ordered to kill the newborn, who keeps and names him instead with a view to making money out of him, and whose drunken taunt about the boy's parentage finally drives Heera out.</t>
        </is>
      </c>
      <c r="L347" s="5" t="n"/>
      <c r="M347" s="5" t="inlineStr">
        <is>
          <t>SOURCE-076</t>
        </is>
      </c>
    </row>
    <row r="348" ht="34" customHeight="1">
      <c r="A348" s="15" t="inlineStr">
        <is>
          <t>CAST-350</t>
        </is>
      </c>
      <c r="B348" s="18" t="inlineStr">
        <is>
          <t>FILM-078</t>
        </is>
      </c>
      <c r="C348" s="5" t="inlineStr">
        <is>
          <t>Lawaaris</t>
        </is>
      </c>
      <c r="D348" s="17" t="n">
        <v>1981</v>
      </c>
      <c r="E348" s="5" t="inlineStr">
        <is>
          <t>Suresh Oberoi</t>
        </is>
      </c>
      <c r="F348" s="5" t="inlineStr">
        <is>
          <t>Ram Singh</t>
        </is>
      </c>
      <c r="G348" s="5" t="inlineStr">
        <is>
          <t>Supporting</t>
        </is>
      </c>
      <c r="H348" s="5" t="inlineStr">
        <is>
          <t>Medium</t>
        </is>
      </c>
      <c r="I348" s="5" t="inlineStr">
        <is>
          <t>Figure in the estate world Bachchan's Heera is transferred into</t>
        </is>
      </c>
      <c r="J348" s="5" t="inlineStr">
        <is>
          <t>Outside the romance</t>
        </is>
      </c>
      <c r="K348" s="19" t="inlineStr">
        <is>
          <t>Supporting role in the household and estate around Ranvir Singh.</t>
        </is>
      </c>
      <c r="L348" s="5" t="inlineStr">
        <is>
          <t>Filmfare Award for Best Supporting Actor nomination</t>
        </is>
      </c>
      <c r="M348" s="5" t="inlineStr">
        <is>
          <t>SOURCE-076</t>
        </is>
      </c>
    </row>
    <row r="349" ht="64" customHeight="1">
      <c r="A349" s="15" t="inlineStr">
        <is>
          <t>CAST-351</t>
        </is>
      </c>
      <c r="B349" s="18" t="inlineStr">
        <is>
          <t>FILM-079</t>
        </is>
      </c>
      <c r="C349" s="5" t="inlineStr">
        <is>
          <t>Silsila</t>
        </is>
      </c>
      <c r="D349" s="17" t="n">
        <v>1981</v>
      </c>
      <c r="E349" s="5" t="inlineStr">
        <is>
          <t>Rekha</t>
        </is>
      </c>
      <c r="F349" s="5" t="inlineStr">
        <is>
          <t>Chandni Anand</t>
        </is>
      </c>
      <c r="G349" s="5" t="inlineStr">
        <is>
          <t>Co-lead</t>
        </is>
      </c>
      <c r="H349" s="5" t="inlineStr">
        <is>
          <t>Major</t>
        </is>
      </c>
      <c r="I349" s="5" t="inlineStr">
        <is>
          <t>Bachchan's Amit's lover before his marriage and again after it</t>
        </is>
      </c>
      <c r="J349" s="5" t="inlineStr">
        <is>
          <t>The affair that is the film's subject</t>
        </is>
      </c>
      <c r="K349" s="19" t="inlineStr">
        <is>
          <t>Woman Amit loves and means to marry, dropped by letter when duty makes him marry his brother's widow, married herself to a doctor, and drawn back into a secret affair that she finally gives up to return to her husband.</t>
        </is>
      </c>
      <c r="L349" s="5" t="n"/>
      <c r="M349" s="5" t="inlineStr">
        <is>
          <t>SOURCE-077</t>
        </is>
      </c>
    </row>
    <row r="350" ht="64" customHeight="1">
      <c r="A350" s="15" t="inlineStr">
        <is>
          <t>CAST-352</t>
        </is>
      </c>
      <c r="B350" s="18" t="inlineStr">
        <is>
          <t>FILM-079</t>
        </is>
      </c>
      <c r="C350" s="5" t="inlineStr">
        <is>
          <t>Silsila</t>
        </is>
      </c>
      <c r="D350" s="17" t="n">
        <v>1981</v>
      </c>
      <c r="E350" s="5" t="inlineStr">
        <is>
          <t>Jaya Bachchan</t>
        </is>
      </c>
      <c r="F350" s="5" t="inlineStr">
        <is>
          <t>Shobha Malhotra</t>
        </is>
      </c>
      <c r="G350" s="5" t="inlineStr">
        <is>
          <t>Co-lead</t>
        </is>
      </c>
      <c r="H350" s="5" t="inlineStr">
        <is>
          <t>Major</t>
        </is>
      </c>
      <c r="I350" s="5" t="inlineStr">
        <is>
          <t>Bachchan's Amit's wife, married out of obligation to his dead brother</t>
        </is>
      </c>
      <c r="J350" s="5" t="inlineStr">
        <is>
          <t>The marriage the affair betrays, and the one the film ends by restoring</t>
        </is>
      </c>
      <c r="K350" s="19" t="inlineStr">
        <is>
          <t>His brother's pregnant fiancée, married by Amit to spare her the stigma of unwed motherhood, who miscarries after a car accident, comes genuinely to love him, and announces she is carrying his child at the wreckage site.</t>
        </is>
      </c>
      <c r="L350" s="5" t="n"/>
      <c r="M350" s="5" t="inlineStr">
        <is>
          <t>SOURCE-077</t>
        </is>
      </c>
    </row>
    <row r="351" ht="49" customHeight="1">
      <c r="A351" s="15" t="inlineStr">
        <is>
          <t>CAST-353</t>
        </is>
      </c>
      <c r="B351" s="18" t="inlineStr">
        <is>
          <t>FILM-079</t>
        </is>
      </c>
      <c r="C351" s="5" t="inlineStr">
        <is>
          <t>Silsila</t>
        </is>
      </c>
      <c r="D351" s="17" t="n">
        <v>1981</v>
      </c>
      <c r="E351" s="5" t="inlineStr">
        <is>
          <t>Shashi Kapoor</t>
        </is>
      </c>
      <c r="F351" s="5" t="inlineStr">
        <is>
          <t>Sqn. Ldr. Shekhar Malhotra</t>
        </is>
      </c>
      <c r="G351" s="5" t="inlineStr">
        <is>
          <t>Family</t>
        </is>
      </c>
      <c r="H351" s="5" t="inlineStr">
        <is>
          <t>Major</t>
        </is>
      </c>
      <c r="I351" s="5" t="inlineStr">
        <is>
          <t>Bachchan's Amit's elder brother, whose death creates the marriage</t>
        </is>
      </c>
      <c r="J351" s="5" t="inlineStr">
        <is>
          <t>His death and his unborn child are why the affair has to be an affair</t>
        </is>
      </c>
      <c r="K351" s="19" t="inlineStr">
        <is>
          <t>Air force squadron leader and Amit's closest relation, engaged to Shobha and killed in the 1971 Indo-Pakistani war before the wedding.</t>
        </is>
      </c>
      <c r="L351" s="5" t="n"/>
      <c r="M351" s="5" t="inlineStr">
        <is>
          <t>SOURCE-077</t>
        </is>
      </c>
    </row>
    <row r="352" ht="64" customHeight="1">
      <c r="A352" s="15" t="inlineStr">
        <is>
          <t>CAST-354</t>
        </is>
      </c>
      <c r="B352" s="18" t="inlineStr">
        <is>
          <t>FILM-079</t>
        </is>
      </c>
      <c r="C352" s="5" t="inlineStr">
        <is>
          <t>Silsila</t>
        </is>
      </c>
      <c r="D352" s="17" t="n">
        <v>1981</v>
      </c>
      <c r="E352" s="5" t="inlineStr">
        <is>
          <t>Sanjeev Kumar</t>
        </is>
      </c>
      <c r="F352" s="5" t="inlineStr">
        <is>
          <t>Dr. V. K. Anand</t>
        </is>
      </c>
      <c r="G352" s="5" t="inlineStr">
        <is>
          <t>Supporting</t>
        </is>
      </c>
      <c r="H352" s="5" t="inlineStr">
        <is>
          <t>Major</t>
        </is>
      </c>
      <c r="I352" s="5" t="inlineStr">
        <is>
          <t>Husband of the woman Bachchan's Amit is involved with, and the man he befriends to reach her</t>
        </is>
      </c>
      <c r="J352" s="5" t="inlineStr">
        <is>
          <t>The wronged husband, aware and silent</t>
        </is>
      </c>
      <c r="K352" s="19" t="inlineStr">
        <is>
          <t>Doctor who treats Shobha after the accident and is married to Chandni. Amit cultivates his friendship to get near her; he knows of the infidelity and is devastated by it, and is rescued from his own plane crash by Amit.</t>
        </is>
      </c>
      <c r="L352" s="5" t="n"/>
      <c r="M352" s="5" t="inlineStr">
        <is>
          <t>SOURCE-077</t>
        </is>
      </c>
    </row>
    <row r="353" ht="49" customHeight="1">
      <c r="A353" s="15" t="inlineStr">
        <is>
          <t>CAST-355</t>
        </is>
      </c>
      <c r="B353" s="18" t="inlineStr">
        <is>
          <t>FILM-079</t>
        </is>
      </c>
      <c r="C353" s="5" t="inlineStr">
        <is>
          <t>Silsila</t>
        </is>
      </c>
      <c r="D353" s="17" t="n">
        <v>1981</v>
      </c>
      <c r="E353" s="5" t="inlineStr">
        <is>
          <t>Kulbhushan Kharbanda</t>
        </is>
      </c>
      <c r="F353" s="5" t="inlineStr">
        <is>
          <t>Kulbhushan</t>
        </is>
      </c>
      <c r="G353" s="5" t="inlineStr">
        <is>
          <t>Authority figure</t>
        </is>
      </c>
      <c r="H353" s="5" t="inlineStr">
        <is>
          <t>Medium</t>
        </is>
      </c>
      <c r="I353" s="5" t="inlineStr">
        <is>
          <t>The policeman investigating the accident Bachchan's Amit causes</t>
        </is>
      </c>
      <c r="J353" s="5" t="inlineStr">
        <is>
          <t>The threat of exposure hanging over the affair</t>
        </is>
      </c>
      <c r="K353" s="19" t="inlineStr">
        <is>
          <t>Police officer investigating the pedestrian Amit and Chandni injure on their way back from a tryst, and Shobha's protective cousin, who intends to expose him. A guest appearance.</t>
        </is>
      </c>
      <c r="L353" s="5" t="n"/>
      <c r="M353" s="5" t="inlineStr">
        <is>
          <t>SOURCE-077</t>
        </is>
      </c>
    </row>
    <row r="354" ht="49" customHeight="1">
      <c r="A354" s="15" t="inlineStr">
        <is>
          <t>CAST-356</t>
        </is>
      </c>
      <c r="B354" s="18" t="inlineStr">
        <is>
          <t>FILM-080</t>
        </is>
      </c>
      <c r="C354" s="5" t="inlineStr">
        <is>
          <t>Vilayati Babu</t>
        </is>
      </c>
      <c r="D354" s="17" t="n">
        <v>1981</v>
      </c>
      <c r="E354" s="5" t="inlineStr">
        <is>
          <t>Mehar Mittal</t>
        </is>
      </c>
      <c r="F354" s="5" t="inlineStr">
        <is>
          <t>Vilayati Ram</t>
        </is>
      </c>
      <c r="G354" s="5" t="inlineStr">
        <is>
          <t>Co-lead</t>
        </is>
      </c>
      <c r="H354" s="5" t="inlineStr">
        <is>
          <t>Major</t>
        </is>
      </c>
      <c r="I354" s="5" t="inlineStr">
        <is>
          <t>The film's title character; Bachchan's Jagga is a special appearance</t>
        </is>
      </c>
      <c r="J354" s="5" t="inlineStr">
        <is>
          <t>No romance involving Bachchan's role; the article carries no plot summary</t>
        </is>
      </c>
      <c r="K354" s="19" t="inlineStr">
        <is>
          <t>Title role of this Punjabi film. The Wikipedia article has no plot section, so the part is recorded from the cast list alone.</t>
        </is>
      </c>
      <c r="L354" s="5" t="n"/>
      <c r="M354" s="5" t="inlineStr">
        <is>
          <t>SOURCE-082</t>
        </is>
      </c>
    </row>
    <row r="355" ht="34" customHeight="1">
      <c r="A355" s="15" t="inlineStr">
        <is>
          <t>CAST-357</t>
        </is>
      </c>
      <c r="B355" s="18" t="inlineStr">
        <is>
          <t>FILM-080</t>
        </is>
      </c>
      <c r="C355" s="5" t="inlineStr">
        <is>
          <t>Vilayati Babu</t>
        </is>
      </c>
      <c r="D355" s="17" t="n">
        <v>1981</v>
      </c>
      <c r="E355" s="5" t="inlineStr">
        <is>
          <t>Reena Roy</t>
        </is>
      </c>
      <c r="F355" s="5" t="inlineStr">
        <is>
          <t>Billo</t>
        </is>
      </c>
      <c r="G355" s="5" t="inlineStr">
        <is>
          <t>Co-lead</t>
        </is>
      </c>
      <c r="H355" s="5" t="inlineStr">
        <is>
          <t>Major</t>
        </is>
      </c>
      <c r="I355" s="5" t="inlineStr">
        <is>
          <t>No connection recorded to Bachchan's special appearance</t>
        </is>
      </c>
      <c r="J355" s="5" t="inlineStr">
        <is>
          <t>Unrecorded; the article gives no plot</t>
        </is>
      </c>
      <c r="K355" s="19" t="inlineStr">
        <is>
          <t>Leading female role, credited second. No plot summary survives in the article to describe the part.</t>
        </is>
      </c>
      <c r="L355" s="5" t="n"/>
      <c r="M355" s="5" t="inlineStr">
        <is>
          <t>SOURCE-082</t>
        </is>
      </c>
    </row>
    <row r="356" ht="34" customHeight="1">
      <c r="A356" s="15" t="inlineStr">
        <is>
          <t>CAST-358</t>
        </is>
      </c>
      <c r="B356" s="18" t="inlineStr">
        <is>
          <t>FILM-080</t>
        </is>
      </c>
      <c r="C356" s="5" t="inlineStr">
        <is>
          <t>Vilayati Babu</t>
        </is>
      </c>
      <c r="D356" s="17" t="n">
        <v>1981</v>
      </c>
      <c r="E356" s="5" t="inlineStr">
        <is>
          <t>Nasir Hussain</t>
        </is>
      </c>
      <c r="F356" s="5" t="inlineStr">
        <is>
          <t>Subedaar</t>
        </is>
      </c>
      <c r="G356" s="5" t="inlineStr">
        <is>
          <t>Supporting</t>
        </is>
      </c>
      <c r="H356" s="5" t="inlineStr">
        <is>
          <t>Medium</t>
        </is>
      </c>
      <c r="I356" s="5" t="inlineStr">
        <is>
          <t>No connection recorded to Bachchan's special appearance</t>
        </is>
      </c>
      <c r="J356" s="5" t="inlineStr">
        <is>
          <t>Unrecorded; the article gives no plot</t>
        </is>
      </c>
      <c r="K356" s="19" t="inlineStr">
        <is>
          <t>Supporting role in the Punjabi film, credited third in the cast list.</t>
        </is>
      </c>
      <c r="L356" s="5" t="n"/>
      <c r="M356" s="5" t="inlineStr">
        <is>
          <t>SOURCE-082</t>
        </is>
      </c>
    </row>
    <row r="357" ht="49" customHeight="1">
      <c r="A357" s="15" t="inlineStr">
        <is>
          <t>CAST-325</t>
        </is>
      </c>
      <c r="B357" s="18" t="inlineStr">
        <is>
          <t>FILM-074</t>
        </is>
      </c>
      <c r="C357" s="5" t="inlineStr">
        <is>
          <t>Commander</t>
        </is>
      </c>
      <c r="D357" s="17" t="n">
        <v>1981</v>
      </c>
      <c r="E357" s="5" t="inlineStr">
        <is>
          <t>Amjad Khan</t>
        </is>
      </c>
      <c r="F357" s="5" t="inlineStr">
        <is>
          <t>Commander Singh</t>
        </is>
      </c>
      <c r="G357" s="5" t="inlineStr">
        <is>
          <t>Co-lead</t>
        </is>
      </c>
      <c r="H357" s="5" t="inlineStr">
        <is>
          <t>Major</t>
        </is>
      </c>
      <c r="I357" s="5" t="inlineStr">
        <is>
          <t>The film's title character; Bachchan appears only in a cameo as a truck driver</t>
        </is>
      </c>
      <c r="J357" s="5" t="inlineStr">
        <is>
          <t>No romance involving Bachchan's cameo; the article carries no plot summary</t>
        </is>
      </c>
      <c r="K357" s="19" t="inlineStr">
        <is>
          <t>Title role of the film. The Wikipedia article has no plot section, so the part is recorded from the cast list alone and no arc can be described.</t>
        </is>
      </c>
      <c r="L357" s="5" t="n"/>
      <c r="M357" s="5" t="inlineStr">
        <is>
          <t>SOURCE-080</t>
        </is>
      </c>
    </row>
    <row r="358" ht="49" customHeight="1">
      <c r="A358" s="15" t="inlineStr">
        <is>
          <t>CAST-326</t>
        </is>
      </c>
      <c r="B358" s="18" t="inlineStr">
        <is>
          <t>FILM-074</t>
        </is>
      </c>
      <c r="C358" s="5" t="inlineStr">
        <is>
          <t>Commander</t>
        </is>
      </c>
      <c r="D358" s="17" t="n">
        <v>1981</v>
      </c>
      <c r="E358" s="5" t="inlineStr">
        <is>
          <t>Tanuja</t>
        </is>
      </c>
      <c r="F358" s="5" t="inlineStr">
        <is>
          <t>Sheela</t>
        </is>
      </c>
      <c r="G358" s="5" t="inlineStr">
        <is>
          <t>Supporting</t>
        </is>
      </c>
      <c r="H358" s="5" t="inlineStr">
        <is>
          <t>Major</t>
        </is>
      </c>
      <c r="I358" s="5" t="inlineStr">
        <is>
          <t>No connection to Bachchan's cameo</t>
        </is>
      </c>
      <c r="J358" s="5" t="inlineStr">
        <is>
          <t>The article gives no plot, so the role's relation to any romance is unrecorded</t>
        </is>
      </c>
      <c r="K358" s="19" t="inlineStr">
        <is>
          <t>Leading female role, credited second after Amjad Khan. No plot summary survives in the article to describe the part.</t>
        </is>
      </c>
      <c r="L358" s="5" t="n"/>
      <c r="M358" s="5" t="inlineStr">
        <is>
          <t>SOURCE-080</t>
        </is>
      </c>
    </row>
    <row r="359" ht="34" customHeight="1">
      <c r="A359" s="15" t="inlineStr">
        <is>
          <t>CAST-327</t>
        </is>
      </c>
      <c r="B359" s="18" t="inlineStr">
        <is>
          <t>FILM-074</t>
        </is>
      </c>
      <c r="C359" s="5" t="inlineStr">
        <is>
          <t>Commander</t>
        </is>
      </c>
      <c r="D359" s="17" t="n">
        <v>1981</v>
      </c>
      <c r="E359" s="5" t="inlineStr">
        <is>
          <t>Arun Govil</t>
        </is>
      </c>
      <c r="F359" s="5" t="inlineStr">
        <is>
          <t>Inspector Arun</t>
        </is>
      </c>
      <c r="G359" s="5" t="inlineStr">
        <is>
          <t>Authority figure</t>
        </is>
      </c>
      <c r="H359" s="5" t="inlineStr">
        <is>
          <t>Medium</t>
        </is>
      </c>
      <c r="I359" s="5" t="inlineStr">
        <is>
          <t>No connection to Bachchan's cameo</t>
        </is>
      </c>
      <c r="J359" s="5" t="inlineStr">
        <is>
          <t>Unrecorded; the article has no plot section</t>
        </is>
      </c>
      <c r="K359" s="19" t="inlineStr">
        <is>
          <t>Police inspector in the film, six years before the television Ramayan that made Arun Govil a household figure.</t>
        </is>
      </c>
      <c r="L359" s="5" t="n"/>
      <c r="M359" s="5" t="inlineStr">
        <is>
          <t>SOURCE-080</t>
        </is>
      </c>
    </row>
    <row r="360" ht="79" customHeight="1">
      <c r="A360" s="15" t="inlineStr">
        <is>
          <t>CAST-359</t>
        </is>
      </c>
      <c r="B360" s="18" t="inlineStr">
        <is>
          <t>FILM-081</t>
        </is>
      </c>
      <c r="C360" s="5" t="inlineStr">
        <is>
          <t>Yaarana</t>
        </is>
      </c>
      <c r="D360" s="17" t="n">
        <v>1981</v>
      </c>
      <c r="E360" s="5" t="inlineStr">
        <is>
          <t>Amjad Khan</t>
        </is>
      </c>
      <c r="F360" s="5" t="inlineStr">
        <is>
          <t>Bishan</t>
        </is>
      </c>
      <c r="G360" s="5" t="inlineStr">
        <is>
          <t>Friend</t>
        </is>
      </c>
      <c r="H360" s="5" t="inlineStr">
        <is>
          <t>Major</t>
        </is>
      </c>
      <c r="I360" s="5" t="inlineStr">
        <is>
          <t>Bachchan's Kishan's childhood friend, who makes him a singer and is then rescued by him</t>
        </is>
      </c>
      <c r="J360" s="5" t="inlineStr">
        <is>
          <t>Outside the romance; the friendship, not the courtship, is the film's subject</t>
        </is>
      </c>
      <c r="K360" s="19" t="inlineStr">
        <is>
          <t>Affluent friend who discovers Kishan's voice and mortgages what is left of his looted family wealth to launch him, is kidnapped and tortured into a false confession by his own uncle and cousin, and loses his memory in an asylum until Kishan feeds him rotis as he did in childhood.</t>
        </is>
      </c>
      <c r="L360" s="5" t="inlineStr">
        <is>
          <t>Filmfare Award for Best Supporting Actor</t>
        </is>
      </c>
      <c r="M360" s="5" t="inlineStr">
        <is>
          <t>SOURCE-078</t>
        </is>
      </c>
    </row>
    <row r="361" ht="49" customHeight="1">
      <c r="A361" s="15" t="inlineStr">
        <is>
          <t>CAST-360</t>
        </is>
      </c>
      <c r="B361" s="18" t="inlineStr">
        <is>
          <t>FILM-081</t>
        </is>
      </c>
      <c r="C361" s="5" t="inlineStr">
        <is>
          <t>Yaarana</t>
        </is>
      </c>
      <c r="D361" s="17" t="n">
        <v>1981</v>
      </c>
      <c r="E361" s="5" t="inlineStr">
        <is>
          <t>Neetu Singh</t>
        </is>
      </c>
      <c r="F361" s="5" t="inlineStr">
        <is>
          <t>Komal</t>
        </is>
      </c>
      <c r="G361" s="5" t="inlineStr">
        <is>
          <t>Co-lead</t>
        </is>
      </c>
      <c r="H361" s="5" t="inlineStr">
        <is>
          <t>Major</t>
        </is>
      </c>
      <c r="I361" s="5" t="inlineStr">
        <is>
          <t>Hired to groom Bachchan's Kishan, and the woman who declares her love for him</t>
        </is>
      </c>
      <c r="J361" s="5" t="inlineStr">
        <is>
          <t>The film's romance, which grows out of the grooming she is paid for</t>
        </is>
      </c>
      <c r="K361" s="19" t="inlineStr">
        <is>
          <t>Woman engaged by Bishan to turn a village singer into a performer and a gentleman, who endures his deliberate disruption and professes her love once he becomes a star.</t>
        </is>
      </c>
      <c r="L361" s="5" t="n"/>
      <c r="M361" s="5" t="inlineStr">
        <is>
          <t>SOURCE-078</t>
        </is>
      </c>
    </row>
    <row r="362" ht="49" customHeight="1">
      <c r="A362" s="15" t="inlineStr">
        <is>
          <t>CAST-361</t>
        </is>
      </c>
      <c r="B362" s="18" t="inlineStr">
        <is>
          <t>FILM-081</t>
        </is>
      </c>
      <c r="C362" s="5" t="inlineStr">
        <is>
          <t>Yaarana</t>
        </is>
      </c>
      <c r="D362" s="17" t="n">
        <v>1981</v>
      </c>
      <c r="E362" s="5" t="inlineStr">
        <is>
          <t>Tanuja</t>
        </is>
      </c>
      <c r="F362" s="5" t="inlineStr">
        <is>
          <t>Sheela</t>
        </is>
      </c>
      <c r="G362" s="5" t="inlineStr">
        <is>
          <t>Family</t>
        </is>
      </c>
      <c r="H362" s="5" t="inlineStr">
        <is>
          <t>Medium</t>
        </is>
      </c>
      <c r="I362" s="5" t="inlineStr">
        <is>
          <t>Wife of Bachchan's Kishan's friend, convinced he will betray her husband</t>
        </is>
      </c>
      <c r="J362" s="5" t="inlineStr">
        <is>
          <t>Outside the romance; her mistrust tests the friendship instead</t>
        </is>
      </c>
      <c r="K362" s="19" t="inlineStr">
        <is>
          <t>Bishan's wife, certain that Kishan will turn his back on her husband once he succeeds, and reconciled with Bishan only when Kishan's earnings clear the mortgages.</t>
        </is>
      </c>
      <c r="L362" s="5" t="n"/>
      <c r="M362" s="5" t="inlineStr">
        <is>
          <t>SOURCE-078</t>
        </is>
      </c>
    </row>
    <row r="363" ht="64" customHeight="1">
      <c r="A363" s="15" t="inlineStr">
        <is>
          <t>CAST-362</t>
        </is>
      </c>
      <c r="B363" s="18" t="inlineStr">
        <is>
          <t>FILM-081</t>
        </is>
      </c>
      <c r="C363" s="5" t="inlineStr">
        <is>
          <t>Yaarana</t>
        </is>
      </c>
      <c r="D363" s="17" t="n">
        <v>1981</v>
      </c>
      <c r="E363" s="5" t="inlineStr">
        <is>
          <t>Jeevan</t>
        </is>
      </c>
      <c r="F363" s="5" t="inlineStr">
        <is>
          <t>Bishan's uncle</t>
        </is>
      </c>
      <c r="G363" s="5" t="inlineStr">
        <is>
          <t>Antagonist</t>
        </is>
      </c>
      <c r="H363" s="5" t="inlineStr">
        <is>
          <t>Major</t>
        </is>
      </c>
      <c r="I363" s="5" t="inlineStr">
        <is>
          <t>Separated Bachchan's Kishan from his friend in childhood and engineers the kidnapping</t>
        </is>
      </c>
      <c r="J363" s="5" t="inlineStr">
        <is>
          <t>Outside the romance</t>
        </is>
      </c>
      <c r="K363" s="19" t="inlineStr">
        <is>
          <t>Maternal uncle with designs on his widowed sister's wealth, who breaks up the boys' friendship by sending Bishan abroad, loots the family fortune over eighteen years, and has him confined to an asylum.</t>
        </is>
      </c>
      <c r="L363" s="5" t="n"/>
      <c r="M363" s="5" t="inlineStr">
        <is>
          <t>SOURCE-078</t>
        </is>
      </c>
    </row>
    <row r="364" ht="49" customHeight="1">
      <c r="A364" s="15" t="inlineStr">
        <is>
          <t>CAST-363</t>
        </is>
      </c>
      <c r="B364" s="18" t="inlineStr">
        <is>
          <t>FILM-081</t>
        </is>
      </c>
      <c r="C364" s="5" t="inlineStr">
        <is>
          <t>Yaarana</t>
        </is>
      </c>
      <c r="D364" s="17" t="n">
        <v>1981</v>
      </c>
      <c r="E364" s="5" t="inlineStr">
        <is>
          <t>Ranjeet</t>
        </is>
      </c>
      <c r="F364" s="5" t="inlineStr">
        <is>
          <t>Jagdish</t>
        </is>
      </c>
      <c r="G364" s="5" t="inlineStr">
        <is>
          <t>Antagonist</t>
        </is>
      </c>
      <c r="H364" s="5" t="inlineStr">
        <is>
          <t>Medium</t>
        </is>
      </c>
      <c r="I364" s="5" t="inlineStr">
        <is>
          <t>The cousin working with the uncle against Bachchan's Kishan and his friend</t>
        </is>
      </c>
      <c r="J364" s="5" t="inlineStr">
        <is>
          <t>Outside the romance</t>
        </is>
      </c>
      <c r="K364" s="19" t="inlineStr">
        <is>
          <t>The uncle's son and partner in the looting of the family wealth and the trap set for Bishan.</t>
        </is>
      </c>
      <c r="L364" s="5" t="n"/>
      <c r="M364" s="5" t="inlineStr">
        <is>
          <t>SOURCE-078</t>
        </is>
      </c>
    </row>
    <row r="365" ht="49" customHeight="1">
      <c r="A365" s="15" t="inlineStr">
        <is>
          <t>CAST-364</t>
        </is>
      </c>
      <c r="B365" s="18" t="inlineStr">
        <is>
          <t>FILM-082</t>
        </is>
      </c>
      <c r="C365" s="5" t="inlineStr">
        <is>
          <t>Kaalia</t>
        </is>
      </c>
      <c r="D365" s="17" t="n">
        <v>1981</v>
      </c>
      <c r="E365" s="5" t="inlineStr">
        <is>
          <t>Parveen Babi</t>
        </is>
      </c>
      <c r="F365" s="5" t="inlineStr">
        <is>
          <t>Shalini (Rani Singh)</t>
        </is>
      </c>
      <c r="G365" s="5" t="inlineStr">
        <is>
          <t>Co-lead</t>
        </is>
      </c>
      <c r="H365" s="5" t="inlineStr">
        <is>
          <t>Major</t>
        </is>
      </c>
      <c r="I365" s="5" t="inlineStr">
        <is>
          <t>Bachchan's Kallu's partner after prison, and the jailer's stolen daughter</t>
        </is>
      </c>
      <c r="J365" s="5" t="inlineStr">
        <is>
          <t>The film's romance, resolved through the revelation of her parentage</t>
        </is>
      </c>
      <c r="K365" s="19" t="inlineStr">
        <is>
          <t>Woman who pairs up with Kaalia in his campaign against Shahani, and is revealed to be the daughter the jailer Raghuvir Singh lost to a kidnapping twenty years earlier.</t>
        </is>
      </c>
      <c r="L365" s="5" t="n"/>
      <c r="M365" s="5" t="inlineStr">
        <is>
          <t>SOURCE-079</t>
        </is>
      </c>
    </row>
    <row r="366" ht="79" customHeight="1">
      <c r="A366" s="15" t="inlineStr">
        <is>
          <t>CAST-365</t>
        </is>
      </c>
      <c r="B366" s="18" t="inlineStr">
        <is>
          <t>FILM-082</t>
        </is>
      </c>
      <c r="C366" s="5" t="inlineStr">
        <is>
          <t>Kaalia</t>
        </is>
      </c>
      <c r="D366" s="17" t="n">
        <v>1981</v>
      </c>
      <c r="E366" s="5" t="inlineStr">
        <is>
          <t>Amjad Khan</t>
        </is>
      </c>
      <c r="F366" s="5" t="inlineStr">
        <is>
          <t>Shahani Seth</t>
        </is>
      </c>
      <c r="G366" s="5" t="inlineStr">
        <is>
          <t>Antagonist</t>
        </is>
      </c>
      <c r="H366" s="5" t="inlineStr">
        <is>
          <t>Major</t>
        </is>
      </c>
      <c r="I366" s="5" t="inlineStr">
        <is>
          <t>The mill owner whose refusal kills Bachchan's Kallu's brother, and the target of his revenge</t>
        </is>
      </c>
      <c r="J366" s="5" t="inlineStr">
        <is>
          <t>Kidnaps the niece and coerces the family, which is what sets the trial in motion</t>
        </is>
      </c>
      <c r="K366" s="19" t="inlineStr">
        <is>
          <t>Mill owner who refuses money for the treatment of a maimed worker, has Kallu jailed for the theft that came too late, smuggles gold through his mill, and kidnaps Kallu's niece to force false testimony. He ends the film with his own arm chopped off.</t>
        </is>
      </c>
      <c r="L366" s="5" t="n"/>
      <c r="M366" s="5" t="inlineStr">
        <is>
          <t>SOURCE-079</t>
        </is>
      </c>
    </row>
    <row r="367" ht="64" customHeight="1">
      <c r="A367" s="15" t="inlineStr">
        <is>
          <t>CAST-366</t>
        </is>
      </c>
      <c r="B367" s="18" t="inlineStr">
        <is>
          <t>FILM-082</t>
        </is>
      </c>
      <c r="C367" s="5" t="inlineStr">
        <is>
          <t>Kaalia</t>
        </is>
      </c>
      <c r="D367" s="17" t="n">
        <v>1981</v>
      </c>
      <c r="E367" s="5" t="inlineStr">
        <is>
          <t>Pran</t>
        </is>
      </c>
      <c r="F367" s="5" t="inlineStr">
        <is>
          <t>Jailer Raghuvir Singh</t>
        </is>
      </c>
      <c r="G367" s="5" t="inlineStr">
        <is>
          <t>Authority figure</t>
        </is>
      </c>
      <c r="H367" s="5" t="inlineStr">
        <is>
          <t>Major</t>
        </is>
      </c>
      <c r="I367" s="5" t="inlineStr">
        <is>
          <t>Bachchan's Kaalia's jailer, then his ally once he learns the truth</t>
        </is>
      </c>
      <c r="J367" s="5" t="inlineStr">
        <is>
          <t>His lost daughter turns out to be the woman at Kaalia's side</t>
        </is>
      </c>
      <c r="K367" s="19" t="inlineStr">
        <is>
          <t>Upright jailer whose own daughter was kidnapped as a child by a prisoner. He first pursues the escaped Kaalia and then joins him, and learns at the villain's own confession that Shalini is his daughter.</t>
        </is>
      </c>
      <c r="L367" s="5" t="n"/>
      <c r="M367" s="5" t="inlineStr">
        <is>
          <t>SOURCE-079</t>
        </is>
      </c>
    </row>
    <row r="368" ht="49" customHeight="1">
      <c r="A368" s="15" t="inlineStr">
        <is>
          <t>CAST-367</t>
        </is>
      </c>
      <c r="B368" s="18" t="inlineStr">
        <is>
          <t>FILM-082</t>
        </is>
      </c>
      <c r="C368" s="5" t="inlineStr">
        <is>
          <t>Kaalia</t>
        </is>
      </c>
      <c r="D368" s="17" t="n">
        <v>1981</v>
      </c>
      <c r="E368" s="5" t="inlineStr">
        <is>
          <t>Kader Khan</t>
        </is>
      </c>
      <c r="F368" s="5" t="inlineStr">
        <is>
          <t>Shamu</t>
        </is>
      </c>
      <c r="G368" s="5" t="inlineStr">
        <is>
          <t>Family</t>
        </is>
      </c>
      <c r="H368" s="5" t="inlineStr">
        <is>
          <t>Major</t>
        </is>
      </c>
      <c r="I368" s="5" t="inlineStr">
        <is>
          <t>Bachchan's Kallu's elder brother, whose death turns him criminal</t>
        </is>
      </c>
      <c r="J368" s="5" t="inlineStr">
        <is>
          <t>Outside the romance</t>
        </is>
      </c>
      <c r="K368" s="19" t="inlineStr">
        <is>
          <t>Mill worker who loses both arms in an accident at work, is refused help by his employer, and dies before his brother's desperate burglary can pay for treatment.</t>
        </is>
      </c>
      <c r="L368" s="5" t="n"/>
      <c r="M368" s="5" t="inlineStr">
        <is>
          <t>SOURCE-079</t>
        </is>
      </c>
    </row>
    <row r="369" ht="64" customHeight="1">
      <c r="A369" s="15" t="inlineStr">
        <is>
          <t>CAST-368</t>
        </is>
      </c>
      <c r="B369" s="18" t="inlineStr">
        <is>
          <t>FILM-082</t>
        </is>
      </c>
      <c r="C369" s="5" t="inlineStr">
        <is>
          <t>Kaalia</t>
        </is>
      </c>
      <c r="D369" s="17" t="n">
        <v>1981</v>
      </c>
      <c r="E369" s="5" t="inlineStr">
        <is>
          <t>Asha Parekh</t>
        </is>
      </c>
      <c r="F369" s="5" t="inlineStr">
        <is>
          <t>Shanti</t>
        </is>
      </c>
      <c r="G369" s="5" t="inlineStr">
        <is>
          <t>Family</t>
        </is>
      </c>
      <c r="H369" s="5" t="inlineStr">
        <is>
          <t>Medium</t>
        </is>
      </c>
      <c r="I369" s="5" t="inlineStr">
        <is>
          <t>Bachchan's Kallu's sister-in-law, coerced into testifying against him</t>
        </is>
      </c>
      <c r="J369" s="5" t="inlineStr">
        <is>
          <t>Outside the romance</t>
        </is>
      </c>
      <c r="K369" s="19" t="inlineStr">
        <is>
          <t>Widow of the maimed mill worker, told by Kaalia's accomplices that he is in America earning for her, and finally forced by the kidnapping of her daughter to testify against him at a murder trial.</t>
        </is>
      </c>
      <c r="L369" s="5" t="n"/>
      <c r="M369" s="5" t="inlineStr">
        <is>
          <t>SOURCE-079</t>
        </is>
      </c>
    </row>
    <row r="370" ht="64" customHeight="1">
      <c r="A370" s="15" t="inlineStr">
        <is>
          <t>CAST-369</t>
        </is>
      </c>
      <c r="B370" s="18" t="inlineStr">
        <is>
          <t>FILM-083</t>
        </is>
      </c>
      <c r="C370" s="5" t="inlineStr">
        <is>
          <t>Satte Pe Satta</t>
        </is>
      </c>
      <c r="D370" s="17" t="n">
        <v>1982</v>
      </c>
      <c r="E370" s="5" t="inlineStr">
        <is>
          <t>Hema Malini</t>
        </is>
      </c>
      <c r="F370" s="5" t="inlineStr">
        <is>
          <t>Indu Anand</t>
        </is>
      </c>
      <c r="G370" s="5" t="inlineStr">
        <is>
          <t>Co-lead</t>
        </is>
      </c>
      <c r="H370" s="5" t="inlineStr">
        <is>
          <t>Major</t>
        </is>
      </c>
      <c r="I370" s="5" t="inlineStr">
        <is>
          <t>The nurse Bachchan's Ravi tricks into marriage, and the civilising force on the household</t>
        </is>
      </c>
      <c r="J370" s="5" t="inlineStr">
        <is>
          <t>The film's central romance, courted under a deception about the size of the family</t>
        </is>
      </c>
      <c r="K370" s="19" t="inlineStr">
        <is>
          <t>Hospital nurse repelled by Ravi's manners until he grooms himself and passes off his six brothers as one; she discovers the truth after the wedding, stays at their request, and sets about civilising all seven.</t>
        </is>
      </c>
      <c r="L370" s="5" t="n"/>
      <c r="M370" s="5" t="inlineStr">
        <is>
          <t>SOURCE-083</t>
        </is>
      </c>
    </row>
    <row r="371" ht="49" customHeight="1">
      <c r="A371" s="15" t="inlineStr">
        <is>
          <t>CAST-370</t>
        </is>
      </c>
      <c r="B371" s="18" t="inlineStr">
        <is>
          <t>FILM-083</t>
        </is>
      </c>
      <c r="C371" s="5" t="inlineStr">
        <is>
          <t>Satte Pe Satta</t>
        </is>
      </c>
      <c r="D371" s="17" t="n">
        <v>1982</v>
      </c>
      <c r="E371" s="5" t="inlineStr">
        <is>
          <t>Ranjeeta Kaur</t>
        </is>
      </c>
      <c r="F371" s="5" t="inlineStr">
        <is>
          <t>Seema Singh</t>
        </is>
      </c>
      <c r="G371" s="5" t="inlineStr">
        <is>
          <t>Co-lead</t>
        </is>
      </c>
      <c r="H371" s="5" t="inlineStr">
        <is>
          <t>Major</t>
        </is>
      </c>
      <c r="I371" s="5" t="inlineStr">
        <is>
          <t>The heiress Bachchan's second role, the killer Babu, is hired to murder</t>
        </is>
      </c>
      <c r="J371" s="5" t="inlineStr">
        <is>
          <t>The love interest of Bachchan's criminal double, the film's second pairing</t>
        </is>
      </c>
      <c r="K371" s="19" t="inlineStr">
        <is>
          <t>Wealthy paraplegic heiress in the care of six sisters, whose uncle wants her dead for the ancestral property and hires a released prisoner who happens to be Ravi's double.</t>
        </is>
      </c>
      <c r="L371" s="5" t="n"/>
      <c r="M371" s="5" t="inlineStr">
        <is>
          <t>SOURCE-083</t>
        </is>
      </c>
    </row>
    <row r="372" ht="49" customHeight="1">
      <c r="A372" s="15" t="inlineStr">
        <is>
          <t>CAST-371</t>
        </is>
      </c>
      <c r="B372" s="18" t="inlineStr">
        <is>
          <t>FILM-083</t>
        </is>
      </c>
      <c r="C372" s="5" t="inlineStr">
        <is>
          <t>Satte Pe Satta</t>
        </is>
      </c>
      <c r="D372" s="17" t="n">
        <v>1982</v>
      </c>
      <c r="E372" s="5" t="inlineStr">
        <is>
          <t>Amjad Khan</t>
        </is>
      </c>
      <c r="F372" s="5" t="inlineStr">
        <is>
          <t>Ranjit Singh</t>
        </is>
      </c>
      <c r="G372" s="5" t="inlineStr">
        <is>
          <t>Antagonist</t>
        </is>
      </c>
      <c r="H372" s="5" t="inlineStr">
        <is>
          <t>Major</t>
        </is>
      </c>
      <c r="I372" s="5" t="inlineStr">
        <is>
          <t>Discovers that the hired killer is Bachchan's double and exploits the resemblance</t>
        </is>
      </c>
      <c r="J372" s="5" t="inlineStr">
        <is>
          <t>Threatens both of the film's couples</t>
        </is>
      </c>
      <c r="K372" s="19" t="inlineStr">
        <is>
          <t>Seema's uncle, who plots her murder for the property, has the convict Babu released to do it, and seizes on the discovery that Babu is the exact double of the farmer Ravi.</t>
        </is>
      </c>
      <c r="L372" s="5" t="n"/>
      <c r="M372" s="5" t="inlineStr">
        <is>
          <t>SOURCE-083</t>
        </is>
      </c>
    </row>
    <row r="373" ht="49" customHeight="1">
      <c r="A373" s="15" t="inlineStr">
        <is>
          <t>CAST-372</t>
        </is>
      </c>
      <c r="B373" s="18" t="inlineStr">
        <is>
          <t>FILM-083</t>
        </is>
      </c>
      <c r="C373" s="5" t="inlineStr">
        <is>
          <t>Satte Pe Satta</t>
        </is>
      </c>
      <c r="D373" s="17" t="n">
        <v>1982</v>
      </c>
      <c r="E373" s="5" t="inlineStr">
        <is>
          <t>Sachin Pilgaonkar</t>
        </is>
      </c>
      <c r="F373" s="5" t="inlineStr">
        <is>
          <t>Shani Anand</t>
        </is>
      </c>
      <c r="G373" s="5" t="inlineStr">
        <is>
          <t>Family</t>
        </is>
      </c>
      <c r="H373" s="5" t="inlineStr">
        <is>
          <t>Medium</t>
        </is>
      </c>
      <c r="I373" s="5" t="inlineStr">
        <is>
          <t>The youngest brother Bachchan's Ravi always defends</t>
        </is>
      </c>
      <c r="J373" s="5" t="inlineStr">
        <is>
          <t>Helps run the deception that wins Indu, and has a romance of his own among the six sisters</t>
        </is>
      </c>
      <c r="K373" s="19" t="inlineStr">
        <is>
          <t>Youngest of the seven brothers, protected by Ravi from the other five, and his accomplice in passing the family off as a household of two.</t>
        </is>
      </c>
      <c r="L373" s="5" t="n"/>
      <c r="M373" s="5" t="inlineStr">
        <is>
          <t>SOURCE-083</t>
        </is>
      </c>
    </row>
    <row r="374" ht="49" customHeight="1">
      <c r="A374" s="15" t="inlineStr">
        <is>
          <t>CAST-373</t>
        </is>
      </c>
      <c r="B374" s="18" t="inlineStr">
        <is>
          <t>FILM-083</t>
        </is>
      </c>
      <c r="C374" s="5" t="inlineStr">
        <is>
          <t>Satte Pe Satta</t>
        </is>
      </c>
      <c r="D374" s="17" t="n">
        <v>1982</v>
      </c>
      <c r="E374" s="5" t="inlineStr">
        <is>
          <t>Shakti Kapoor</t>
        </is>
      </c>
      <c r="F374" s="5" t="inlineStr">
        <is>
          <t>Mangal Anand</t>
        </is>
      </c>
      <c r="G374" s="5" t="inlineStr">
        <is>
          <t>Family</t>
        </is>
      </c>
      <c r="H374" s="5" t="inlineStr">
        <is>
          <t>Medium</t>
        </is>
      </c>
      <c r="I374" s="5" t="inlineStr">
        <is>
          <t>One of Bachchan's Ravi's six younger brothers</t>
        </is>
      </c>
      <c r="J374" s="5" t="inlineStr">
        <is>
          <t>One of the six brothers paired off with the six sisters</t>
        </is>
      </c>
      <c r="K374" s="19" t="inlineStr">
        <is>
          <t>The second of the uncouth younger brothers on the farmhouse, among those Indu sets out to civilise and who fall for Seema's six caretakers.</t>
        </is>
      </c>
      <c r="L374" s="5" t="n"/>
      <c r="M374" s="5" t="inlineStr">
        <is>
          <t>SOURCE-083</t>
        </is>
      </c>
    </row>
    <row r="375" ht="64" customHeight="1">
      <c r="A375" s="15" t="inlineStr">
        <is>
          <t>CAST-374</t>
        </is>
      </c>
      <c r="B375" s="18" t="inlineStr">
        <is>
          <t>FILM-084</t>
        </is>
      </c>
      <c r="C375" s="5" t="inlineStr">
        <is>
          <t>Bemisal</t>
        </is>
      </c>
      <c r="D375" s="17" t="n">
        <v>1982</v>
      </c>
      <c r="E375" s="5" t="inlineStr">
        <is>
          <t>Raakhee</t>
        </is>
      </c>
      <c r="F375" s="5" t="inlineStr">
        <is>
          <t>Kavita Chaturvedi</t>
        </is>
      </c>
      <c r="G375" s="5" t="inlineStr">
        <is>
          <t>Co-lead</t>
        </is>
      </c>
      <c r="H375" s="5" t="inlineStr">
        <is>
          <t>Major</t>
        </is>
      </c>
      <c r="I375" s="5" t="inlineStr">
        <is>
          <t>The woman Bachchan's Sudhir loves and deliberately hands to his friend</t>
        </is>
      </c>
      <c r="J375" s="5" t="inlineStr">
        <is>
          <t>The film's romance, refused rather than pursued</t>
        </is>
      </c>
      <c r="K375" s="19" t="inlineStr">
        <is>
          <t>Woman both doctors meet on holiday, whom Sudhir recommends to his friend rather than marry himself, and who is told a story of madness and crime as the reason. She welcomes him out of prison nine years later with her husband and son.</t>
        </is>
      </c>
      <c r="L375" s="5" t="n"/>
      <c r="M375" s="5" t="inlineStr">
        <is>
          <t>SOURCE-084</t>
        </is>
      </c>
    </row>
    <row r="376" ht="79" customHeight="1">
      <c r="A376" s="15" t="inlineStr">
        <is>
          <t>CAST-375</t>
        </is>
      </c>
      <c r="B376" s="18" t="inlineStr">
        <is>
          <t>FILM-084</t>
        </is>
      </c>
      <c r="C376" s="5" t="inlineStr">
        <is>
          <t>Bemisal</t>
        </is>
      </c>
      <c r="D376" s="17" t="n">
        <v>1982</v>
      </c>
      <c r="E376" s="5" t="inlineStr">
        <is>
          <t>Vinod Mehra</t>
        </is>
      </c>
      <c r="F376" s="5" t="inlineStr">
        <is>
          <t>Dr. Prashant Chaturvedi</t>
        </is>
      </c>
      <c r="G376" s="5" t="inlineStr">
        <is>
          <t>Co-lead</t>
        </is>
      </c>
      <c r="H376" s="5" t="inlineStr">
        <is>
          <t>Major</t>
        </is>
      </c>
      <c r="I376" s="5" t="inlineStr">
        <is>
          <t>Bachchan's Sudhir's foster brother, for whom he gives up both the woman and his career</t>
        </is>
      </c>
      <c r="J376" s="5" t="inlineStr">
        <is>
          <t>Marries the woman his friend loved, without knowing it</t>
        </is>
      </c>
      <c r="K376" s="19" t="inlineStr">
        <is>
          <t>The magistrate's son, raised alongside Sudhir and given the same education, who marries Kavita, returns from America charging patients heavily and performing illegal abortions, and is saved from prison when Sudhir falsifies the records and takes the sentence.</t>
        </is>
      </c>
      <c r="L376" s="5" t="inlineStr">
        <is>
          <t>Filmfare Award for Best Supporting Actor nomination</t>
        </is>
      </c>
      <c r="M376" s="5" t="inlineStr">
        <is>
          <t>SOURCE-084</t>
        </is>
      </c>
    </row>
    <row r="377" ht="49" customHeight="1">
      <c r="A377" s="15" t="inlineStr">
        <is>
          <t>CAST-376</t>
        </is>
      </c>
      <c r="B377" s="18" t="inlineStr">
        <is>
          <t>FILM-084</t>
        </is>
      </c>
      <c r="C377" s="5" t="inlineStr">
        <is>
          <t>Bemisal</t>
        </is>
      </c>
      <c r="D377" s="17" t="n">
        <v>1982</v>
      </c>
      <c r="E377" s="5" t="inlineStr">
        <is>
          <t>Om Shivpuri</t>
        </is>
      </c>
      <c r="F377" s="5" t="inlineStr">
        <is>
          <t>Magistrate Chaturvedi</t>
        </is>
      </c>
      <c r="G377" s="5" t="inlineStr">
        <is>
          <t>Family</t>
        </is>
      </c>
      <c r="H377" s="5" t="inlineStr">
        <is>
          <t>Medium</t>
        </is>
      </c>
      <c r="I377" s="5" t="inlineStr">
        <is>
          <t>The magistrate who adopts Bachchan's Sudhir instead of sentencing him</t>
        </is>
      </c>
      <c r="J377" s="5" t="inlineStr">
        <is>
          <t>Outside the romance</t>
        </is>
      </c>
      <c r="K377" s="19" t="inlineStr">
        <is>
          <t>Magistrate who recognises the boy brought before him for petty theft, adopts him, and raises him alongside his own son as a doctor.</t>
        </is>
      </c>
      <c r="L377" s="5" t="n"/>
      <c r="M377" s="5" t="inlineStr">
        <is>
          <t>SOURCE-084</t>
        </is>
      </c>
    </row>
    <row r="378" ht="34" customHeight="1">
      <c r="A378" s="15" t="inlineStr">
        <is>
          <t>CAST-377</t>
        </is>
      </c>
      <c r="B378" s="18" t="inlineStr">
        <is>
          <t>FILM-084</t>
        </is>
      </c>
      <c r="C378" s="5" t="inlineStr">
        <is>
          <t>Bemisal</t>
        </is>
      </c>
      <c r="D378" s="17" t="n">
        <v>1982</v>
      </c>
      <c r="E378" s="5" t="inlineStr">
        <is>
          <t>Deven Verma</t>
        </is>
      </c>
      <c r="F378" s="5" t="inlineStr">
        <is>
          <t>Hiralal</t>
        </is>
      </c>
      <c r="G378" s="5" t="inlineStr">
        <is>
          <t>Comic support</t>
        </is>
      </c>
      <c r="H378" s="5" t="inlineStr">
        <is>
          <t>Medium</t>
        </is>
      </c>
      <c r="I378" s="5" t="inlineStr">
        <is>
          <t>Comic presence in Bachchan's Sudhir's professional world</t>
        </is>
      </c>
      <c r="J378" s="5" t="inlineStr">
        <is>
          <t>Outside the romance</t>
        </is>
      </c>
      <c r="K378" s="19" t="inlineStr">
        <is>
          <t>Comic figure around the two doctors' practice.</t>
        </is>
      </c>
      <c r="L378" s="5" t="n"/>
      <c r="M378" s="5" t="inlineStr">
        <is>
          <t>SOURCE-084</t>
        </is>
      </c>
    </row>
    <row r="379" ht="49" customHeight="1">
      <c r="A379" s="15" t="inlineStr">
        <is>
          <t>CAST-378</t>
        </is>
      </c>
      <c r="B379" s="18" t="inlineStr">
        <is>
          <t>FILM-085</t>
        </is>
      </c>
      <c r="C379" s="5" t="inlineStr">
        <is>
          <t>Desh Premee</t>
        </is>
      </c>
      <c r="D379" s="17" t="n">
        <v>1982</v>
      </c>
      <c r="E379" s="5" t="inlineStr">
        <is>
          <t>Hema Malini</t>
        </is>
      </c>
      <c r="F379" s="5" t="inlineStr">
        <is>
          <t>Asha</t>
        </is>
      </c>
      <c r="G379" s="5" t="inlineStr">
        <is>
          <t>Co-lead</t>
        </is>
      </c>
      <c r="H379" s="5" t="inlineStr">
        <is>
          <t>Major</t>
        </is>
      </c>
      <c r="I379" s="5" t="inlineStr">
        <is>
          <t>The romance of Bachchan's second role, the son Raju</t>
        </is>
      </c>
      <c r="J379" s="5" t="inlineStr">
        <is>
          <t>The film's romance, attached to the younger of Bachchan's two roles</t>
        </is>
      </c>
      <c r="K379" s="19" t="inlineStr">
        <is>
          <t>Young woman in the slum world of Bharat Nagar, paired with Master Dinanath's son Raju while he works for the man who destroyed his own family.</t>
        </is>
      </c>
      <c r="L379" s="5" t="n"/>
      <c r="M379" s="5" t="inlineStr">
        <is>
          <t>SOURCE-085</t>
        </is>
      </c>
    </row>
    <row r="380" ht="64" customHeight="1">
      <c r="A380" s="15" t="inlineStr">
        <is>
          <t>CAST-379</t>
        </is>
      </c>
      <c r="B380" s="18" t="inlineStr">
        <is>
          <t>FILM-085</t>
        </is>
      </c>
      <c r="C380" s="5" t="inlineStr">
        <is>
          <t>Desh Premee</t>
        </is>
      </c>
      <c r="D380" s="17" t="n">
        <v>1982</v>
      </c>
      <c r="E380" s="5" t="inlineStr">
        <is>
          <t>Sharmila Tagore</t>
        </is>
      </c>
      <c r="F380" s="5" t="inlineStr">
        <is>
          <t>Bharati</t>
        </is>
      </c>
      <c r="G380" s="5" t="inlineStr">
        <is>
          <t>Family</t>
        </is>
      </c>
      <c r="H380" s="5" t="inlineStr">
        <is>
          <t>Major</t>
        </is>
      </c>
      <c r="I380" s="5" t="inlineStr">
        <is>
          <t>Wife of Bachchan's Master Dinanath, lost to him for fifteen years</t>
        </is>
      </c>
      <c r="J380" s="5" t="inlineStr">
        <is>
          <t>An established marriage severed by the villain, not a courtship</t>
        </is>
      </c>
      <c r="K380" s="19" t="inlineStr">
        <is>
          <t>Wife kidnapped in reprisal for her husband's honesty, who contracts leprosy, escapes her captor leaving her daughter with a friend, and is believed dead when her necklace is found by a railway line.</t>
        </is>
      </c>
      <c r="L380" s="5" t="n"/>
      <c r="M380" s="5" t="inlineStr">
        <is>
          <t>SOURCE-085</t>
        </is>
      </c>
    </row>
    <row r="381" ht="49" customHeight="1">
      <c r="A381" s="15" t="inlineStr">
        <is>
          <t>CAST-380</t>
        </is>
      </c>
      <c r="B381" s="18" t="inlineStr">
        <is>
          <t>FILM-085</t>
        </is>
      </c>
      <c r="C381" s="5" t="inlineStr">
        <is>
          <t>Desh Premee</t>
        </is>
      </c>
      <c r="D381" s="17" t="n">
        <v>1982</v>
      </c>
      <c r="E381" s="5" t="inlineStr">
        <is>
          <t>Parveen Babi</t>
        </is>
      </c>
      <c r="F381" s="5" t="inlineStr">
        <is>
          <t>Dr. Preeti</t>
        </is>
      </c>
      <c r="G381" s="5" t="inlineStr">
        <is>
          <t>Family</t>
        </is>
      </c>
      <c r="H381" s="5" t="inlineStr">
        <is>
          <t>Medium</t>
        </is>
      </c>
      <c r="I381" s="5" t="inlineStr">
        <is>
          <t>Bachchan's Master Dinanath's daughter, separated from him as a child</t>
        </is>
      </c>
      <c r="J381" s="5" t="inlineStr">
        <is>
          <t>Outside the romance</t>
        </is>
      </c>
      <c r="K381" s="19" t="inlineStr">
        <is>
          <t>Daughter kidnapped with her mother and left in a friend's care, grown into a doctor, and among those her father believes dead.</t>
        </is>
      </c>
      <c r="L381" s="5" t="n"/>
      <c r="M381" s="5" t="inlineStr">
        <is>
          <t>SOURCE-085</t>
        </is>
      </c>
    </row>
    <row r="382" ht="64" customHeight="1">
      <c r="A382" s="15" t="inlineStr">
        <is>
          <t>CAST-381</t>
        </is>
      </c>
      <c r="B382" s="18" t="inlineStr">
        <is>
          <t>FILM-085</t>
        </is>
      </c>
      <c r="C382" s="5" t="inlineStr">
        <is>
          <t>Desh Premee</t>
        </is>
      </c>
      <c r="D382" s="17" t="n">
        <v>1982</v>
      </c>
      <c r="E382" s="5" t="inlineStr">
        <is>
          <t>Amjad Khan</t>
        </is>
      </c>
      <c r="F382" s="5" t="inlineStr">
        <is>
          <t>Thakur Pratap Singh</t>
        </is>
      </c>
      <c r="G382" s="5" t="inlineStr">
        <is>
          <t>Antagonist</t>
        </is>
      </c>
      <c r="H382" s="5" t="inlineStr">
        <is>
          <t>Major</t>
        </is>
      </c>
      <c r="I382" s="5" t="inlineStr">
        <is>
          <t>The landlord Bachchan's Master Dinanath jails, who destroys his family in return</t>
        </is>
      </c>
      <c r="J382" s="5" t="inlineStr">
        <is>
          <t>Destroys the marriage by having the wife abducted</t>
        </is>
      </c>
      <c r="K382" s="19" t="inlineStr">
        <is>
          <t>Former British-era landlord turned arms smuggler, jailed on Master Dinanath's evidence, who has his wife and daughter kidnapped, turns the villagers against him as a traitor, and later employs his son without either knowing it.</t>
        </is>
      </c>
      <c r="L382" s="5" t="n"/>
      <c r="M382" s="5" t="inlineStr">
        <is>
          <t>SOURCE-085</t>
        </is>
      </c>
    </row>
    <row r="383" ht="34" customHeight="1">
      <c r="A383" s="15" t="inlineStr">
        <is>
          <t>CAST-382</t>
        </is>
      </c>
      <c r="B383" s="18" t="inlineStr">
        <is>
          <t>FILM-085</t>
        </is>
      </c>
      <c r="C383" s="5" t="inlineStr">
        <is>
          <t>Desh Premee</t>
        </is>
      </c>
      <c r="D383" s="17" t="n">
        <v>1982</v>
      </c>
      <c r="E383" s="5" t="inlineStr">
        <is>
          <t>Kader Khan</t>
        </is>
      </c>
      <c r="F383" s="5" t="inlineStr">
        <is>
          <t>Sher Singh</t>
        </is>
      </c>
      <c r="G383" s="5" t="inlineStr">
        <is>
          <t>Antagonist</t>
        </is>
      </c>
      <c r="H383" s="5" t="inlineStr">
        <is>
          <t>Medium</t>
        </is>
      </c>
      <c r="I383" s="5" t="inlineStr">
        <is>
          <t>Carries out the abduction of Bachchan's Master Dinanath's family</t>
        </is>
      </c>
      <c r="J383" s="5" t="inlineStr">
        <is>
          <t>The instrument of the family's separation</t>
        </is>
      </c>
      <c r="K383" s="19" t="inlineStr">
        <is>
          <t>The Thakur's partner in crime, who kidnaps the schoolmaster's wife and daughter and holds them until she escapes.</t>
        </is>
      </c>
      <c r="L383" s="5" t="n"/>
      <c r="M383" s="5" t="inlineStr">
        <is>
          <t>SOURCE-085</t>
        </is>
      </c>
    </row>
    <row r="384" ht="64" customHeight="1">
      <c r="A384" s="15" t="inlineStr">
        <is>
          <t>CAST-383</t>
        </is>
      </c>
      <c r="B384" s="18" t="inlineStr">
        <is>
          <t>FILM-085</t>
        </is>
      </c>
      <c r="C384" s="5" t="inlineStr">
        <is>
          <t>Desh Premee</t>
        </is>
      </c>
      <c r="D384" s="17" t="n">
        <v>1982</v>
      </c>
      <c r="E384" s="5" t="inlineStr">
        <is>
          <t>Shammi Kapoor</t>
        </is>
      </c>
      <c r="F384" s="5" t="inlineStr">
        <is>
          <t>Shamsher Singh</t>
        </is>
      </c>
      <c r="G384" s="5" t="inlineStr">
        <is>
          <t>Supporting</t>
        </is>
      </c>
      <c r="H384" s="5" t="inlineStr">
        <is>
          <t>Medium</t>
        </is>
      </c>
      <c r="I384" s="5" t="inlineStr">
        <is>
          <t>One of the four slum dons Bachchan's Master Dinanath reconciles</t>
        </is>
      </c>
      <c r="J384" s="5" t="inlineStr">
        <is>
          <t>Outside the romance</t>
        </is>
      </c>
      <c r="K384" s="19" t="inlineStr">
        <is>
          <t>One of four dons ruling the Punjabi, Tamil, Bengali and Muslim quarters of Bharat Nagar, brought to peace by the schoolmaster and then using that peace as cover for their own rackets.</t>
        </is>
      </c>
      <c r="L384" s="5" t="n"/>
      <c r="M384" s="5" t="inlineStr">
        <is>
          <t>SOURCE-085</t>
        </is>
      </c>
    </row>
    <row r="385" ht="49" customHeight="1">
      <c r="A385" s="15" t="inlineStr">
        <is>
          <t>CAST-384</t>
        </is>
      </c>
      <c r="B385" s="18" t="inlineStr">
        <is>
          <t>FILM-086</t>
        </is>
      </c>
      <c r="C385" s="5" t="inlineStr">
        <is>
          <t>Namak Halaal</t>
        </is>
      </c>
      <c r="D385" s="17" t="n">
        <v>1982</v>
      </c>
      <c r="E385" s="5" t="inlineStr">
        <is>
          <t>Shashi Kapoor</t>
        </is>
      </c>
      <c r="F385" s="5" t="inlineStr">
        <is>
          <t>Raj Singh</t>
        </is>
      </c>
      <c r="G385" s="5" t="inlineStr">
        <is>
          <t>Co-lead</t>
        </is>
      </c>
      <c r="H385" s="5" t="inlineStr">
        <is>
          <t>Major</t>
        </is>
      </c>
      <c r="I385" s="5" t="inlineStr">
        <is>
          <t>The heir Bachchan's Arjun protects, and the son his mother raised in his place</t>
        </is>
      </c>
      <c r="J385" s="5" t="inlineStr">
        <is>
          <t>His romance with the hired dancer Nisha runs beside Arjun's with Poonam</t>
        </is>
      </c>
      <c r="K385" s="19" t="inlineStr">
        <is>
          <t>Hotel owner raised as Savitri's son after his father's murder, who comes to suspect her of the crime, is targeted by his manager, and falls for the dancer sent to kill him.</t>
        </is>
      </c>
      <c r="L385" s="5" t="inlineStr">
        <is>
          <t>Filmfare Award for Best Supporting Actor nomination</t>
        </is>
      </c>
      <c r="M385" s="5" t="inlineStr">
        <is>
          <t>SOURCE-086</t>
        </is>
      </c>
    </row>
    <row r="386" ht="49" customHeight="1">
      <c r="A386" s="15" t="inlineStr">
        <is>
          <t>CAST-385</t>
        </is>
      </c>
      <c r="B386" s="18" t="inlineStr">
        <is>
          <t>FILM-086</t>
        </is>
      </c>
      <c r="C386" s="5" t="inlineStr">
        <is>
          <t>Namak Halaal</t>
        </is>
      </c>
      <c r="D386" s="17" t="n">
        <v>1982</v>
      </c>
      <c r="E386" s="5" t="inlineStr">
        <is>
          <t>Smita Patil</t>
        </is>
      </c>
      <c r="F386" s="5" t="inlineStr">
        <is>
          <t>Poonam</t>
        </is>
      </c>
      <c r="G386" s="5" t="inlineStr">
        <is>
          <t>Co-lead</t>
        </is>
      </c>
      <c r="H386" s="5" t="inlineStr">
        <is>
          <t>Major</t>
        </is>
      </c>
      <c r="I386" s="5" t="inlineStr">
        <is>
          <t>The woman Bachchan's Arjun meets and marries in the city</t>
        </is>
      </c>
      <c r="J386" s="5" t="inlineStr">
        <is>
          <t>The film's romance for Bachchan's character, secondary to the plot of protection and revenge</t>
        </is>
      </c>
      <c r="K386" s="19" t="inlineStr">
        <is>
          <t>Young woman Arjun meets while working as a bellboy at the five-star hotel, and marries at the end alongside Raja's wedding to Nisha.</t>
        </is>
      </c>
      <c r="L386" s="5" t="n"/>
      <c r="M386" s="5" t="inlineStr">
        <is>
          <t>SOURCE-086</t>
        </is>
      </c>
    </row>
    <row r="387" ht="64" customHeight="1">
      <c r="A387" s="15" t="inlineStr">
        <is>
          <t>CAST-386</t>
        </is>
      </c>
      <c r="B387" s="18" t="inlineStr">
        <is>
          <t>FILM-086</t>
        </is>
      </c>
      <c r="C387" s="5" t="inlineStr">
        <is>
          <t>Namak Halaal</t>
        </is>
      </c>
      <c r="D387" s="17" t="n">
        <v>1982</v>
      </c>
      <c r="E387" s="5" t="inlineStr">
        <is>
          <t>Waheeda Rehman</t>
        </is>
      </c>
      <c r="F387" s="5" t="inlineStr">
        <is>
          <t>Savitri Singh</t>
        </is>
      </c>
      <c r="G387" s="5" t="inlineStr">
        <is>
          <t>Family</t>
        </is>
      </c>
      <c r="H387" s="5" t="inlineStr">
        <is>
          <t>Major</t>
        </is>
      </c>
      <c r="I387" s="5" t="inlineStr">
        <is>
          <t>Bachchan's Arjun's mother, who gave him up to raise another woman's son</t>
        </is>
      </c>
      <c r="J387" s="5" t="inlineStr">
        <is>
          <t>Outside the romance; the mother's sacrifice is the film's emotional core</t>
        </is>
      </c>
      <c r="K387" s="19" t="inlineStr">
        <is>
          <t>Widow who promises her dying husband to protect the orphaned heir, hands her own son to his grandfather and passes herself off as Raja's mother, and is blamed by everyone — including her employer's son — for murders she did not commit.</t>
        </is>
      </c>
      <c r="L387" s="5" t="n"/>
      <c r="M387" s="5" t="inlineStr">
        <is>
          <t>SOURCE-086</t>
        </is>
      </c>
    </row>
    <row r="388" ht="49" customHeight="1">
      <c r="A388" s="15" t="inlineStr">
        <is>
          <t>CAST-387</t>
        </is>
      </c>
      <c r="B388" s="18" t="inlineStr">
        <is>
          <t>FILM-086</t>
        </is>
      </c>
      <c r="C388" s="5" t="inlineStr">
        <is>
          <t>Namak Halaal</t>
        </is>
      </c>
      <c r="D388" s="17" t="n">
        <v>1982</v>
      </c>
      <c r="E388" s="5" t="inlineStr">
        <is>
          <t>Parveen Babi</t>
        </is>
      </c>
      <c r="F388" s="5" t="inlineStr">
        <is>
          <t>Nisha</t>
        </is>
      </c>
      <c r="G388" s="5" t="inlineStr">
        <is>
          <t>Supporting</t>
        </is>
      </c>
      <c r="H388" s="5" t="inlineStr">
        <is>
          <t>Medium</t>
        </is>
      </c>
      <c r="I388" s="5" t="inlineStr">
        <is>
          <t>Hired to kill the man Bachchan's Arjun is sworn to protect</t>
        </is>
      </c>
      <c r="J388" s="5" t="inlineStr">
        <is>
          <t>The second romance: the assassin who falls for her target</t>
        </is>
      </c>
      <c r="K388" s="19" t="inlineStr">
        <is>
          <t>Dancer hired by the hotel manager to murder Raja, who falls in love with him instead, arranges a boat party to carry out the plan and cannot go through with it.</t>
        </is>
      </c>
      <c r="L388" s="5" t="n"/>
      <c r="M388" s="5" t="inlineStr">
        <is>
          <t>SOURCE-086</t>
        </is>
      </c>
    </row>
    <row r="389" ht="49" customHeight="1">
      <c r="A389" s="15" t="inlineStr">
        <is>
          <t>CAST-388</t>
        </is>
      </c>
      <c r="B389" s="18" t="inlineStr">
        <is>
          <t>FILM-086</t>
        </is>
      </c>
      <c r="C389" s="5" t="inlineStr">
        <is>
          <t>Namak Halaal</t>
        </is>
      </c>
      <c r="D389" s="17" t="n">
        <v>1982</v>
      </c>
      <c r="E389" s="5" t="inlineStr">
        <is>
          <t>Om Prakash</t>
        </is>
      </c>
      <c r="F389" s="5" t="inlineStr">
        <is>
          <t>Dashrath Singh (Daddu)</t>
        </is>
      </c>
      <c r="G389" s="5" t="inlineStr">
        <is>
          <t>Family</t>
        </is>
      </c>
      <c r="H389" s="5" t="inlineStr">
        <is>
          <t>Major</t>
        </is>
      </c>
      <c r="I389" s="5" t="inlineStr">
        <is>
          <t>Bachchan's Arjun's grandfather, who raised him in the village</t>
        </is>
      </c>
      <c r="J389" s="5" t="inlineStr">
        <is>
          <t>Outside the romance</t>
        </is>
      </c>
      <c r="K389" s="19" t="inlineStr">
        <is>
          <t>Father of the murdered bodyguard, who believes his daughter-in-law killed her husband for money and raises her son himself, keeping him naive of the whole history.</t>
        </is>
      </c>
      <c r="L389" s="5" t="n"/>
      <c r="M389" s="5" t="inlineStr">
        <is>
          <t>SOURCE-086</t>
        </is>
      </c>
    </row>
    <row r="390" ht="64" customHeight="1">
      <c r="A390" s="15" t="inlineStr">
        <is>
          <t>CAST-389</t>
        </is>
      </c>
      <c r="B390" s="18" t="inlineStr">
        <is>
          <t>FILM-086</t>
        </is>
      </c>
      <c r="C390" s="5" t="inlineStr">
        <is>
          <t>Namak Halaal</t>
        </is>
      </c>
      <c r="D390" s="17" t="n">
        <v>1982</v>
      </c>
      <c r="E390" s="5" t="inlineStr">
        <is>
          <t>Ranjeet</t>
        </is>
      </c>
      <c r="F390" s="5" t="inlineStr">
        <is>
          <t>Ranjeet Singh</t>
        </is>
      </c>
      <c r="G390" s="5" t="inlineStr">
        <is>
          <t>Antagonist</t>
        </is>
      </c>
      <c r="H390" s="5" t="inlineStr">
        <is>
          <t>Major</t>
        </is>
      </c>
      <c r="I390" s="5" t="inlineStr">
        <is>
          <t>The hotel manager Bachchan's Arjun works under and finally exposes</t>
        </is>
      </c>
      <c r="J390" s="5" t="inlineStr">
        <is>
          <t>Sends the dancer who becomes the second romance</t>
        </is>
      </c>
      <c r="K390" s="19" t="inlineStr">
        <is>
          <t>Hotel manager and son of the man who murdered Raja's father, plotting Raja's death, framing Savitri, and finally kidnapping the family to force a transfer of the property into his name.</t>
        </is>
      </c>
      <c r="L390" s="5" t="n"/>
      <c r="M390" s="5" t="inlineStr">
        <is>
          <t>SOURCE-086</t>
        </is>
      </c>
    </row>
    <row r="391" ht="64" customHeight="1">
      <c r="A391" s="15" t="inlineStr">
        <is>
          <t>CAST-390</t>
        </is>
      </c>
      <c r="B391" s="18" t="inlineStr">
        <is>
          <t>FILM-087</t>
        </is>
      </c>
      <c r="C391" s="5" t="inlineStr">
        <is>
          <t>Khud-Daar</t>
        </is>
      </c>
      <c r="D391" s="17" t="n">
        <v>1982</v>
      </c>
      <c r="E391" s="5" t="inlineStr">
        <is>
          <t>Sanjeev Kumar</t>
        </is>
      </c>
      <c r="F391" s="5" t="inlineStr">
        <is>
          <t>Hari Srivastava</t>
        </is>
      </c>
      <c r="G391" s="5" t="inlineStr">
        <is>
          <t>Family</t>
        </is>
      </c>
      <c r="H391" s="5" t="inlineStr">
        <is>
          <t>Major</t>
        </is>
      </c>
      <c r="I391" s="5" t="inlineStr">
        <is>
          <t>Bachchan's Govind's much older half-brother, and the judge at his murder trial</t>
        </is>
      </c>
      <c r="J391" s="5" t="inlineStr">
        <is>
          <t>Outside the romance</t>
        </is>
      </c>
      <c r="K391" s="19" t="inlineStr">
        <is>
          <t>Half-brother who raised the two boys and left to finish his law degree, becoming a leading lawyer and then the judge trying Govind for murder — who steps down from the bench to defend him once he learns who the accused is.</t>
        </is>
      </c>
      <c r="L391" s="5" t="n"/>
      <c r="M391" s="5" t="inlineStr">
        <is>
          <t>SOURCE-087</t>
        </is>
      </c>
    </row>
    <row r="392" ht="49" customHeight="1">
      <c r="A392" s="15" t="inlineStr">
        <is>
          <t>CAST-391</t>
        </is>
      </c>
      <c r="B392" s="18" t="inlineStr">
        <is>
          <t>FILM-087</t>
        </is>
      </c>
      <c r="C392" s="5" t="inlineStr">
        <is>
          <t>Khud-Daar</t>
        </is>
      </c>
      <c r="D392" s="17" t="n">
        <v>1982</v>
      </c>
      <c r="E392" s="5" t="inlineStr">
        <is>
          <t>Parveen Babi</t>
        </is>
      </c>
      <c r="F392" s="5" t="inlineStr">
        <is>
          <t>Mary</t>
        </is>
      </c>
      <c r="G392" s="5" t="inlineStr">
        <is>
          <t>Co-lead</t>
        </is>
      </c>
      <c r="H392" s="5" t="inlineStr">
        <is>
          <t>Medium</t>
        </is>
      </c>
      <c r="I392" s="5" t="inlineStr">
        <is>
          <t>Bachchan's Govind's romance in his taxi-driving life</t>
        </is>
      </c>
      <c r="J392" s="5" t="inlineStr">
        <is>
          <t>A minor romance beside the family drama — the film scores 2 for romance centrality</t>
        </is>
      </c>
      <c r="K392" s="19" t="inlineStr">
        <is>
          <t>Young woman attached to the taxi driver Chhotu Ustaad in the Bombay world he builds after leaving home.</t>
        </is>
      </c>
      <c r="L392" s="5" t="n"/>
      <c r="M392" s="5" t="inlineStr">
        <is>
          <t>SOURCE-087</t>
        </is>
      </c>
    </row>
    <row r="393" ht="64" customHeight="1">
      <c r="A393" s="15" t="inlineStr">
        <is>
          <t>CAST-392</t>
        </is>
      </c>
      <c r="B393" s="18" t="inlineStr">
        <is>
          <t>FILM-087</t>
        </is>
      </c>
      <c r="C393" s="5" t="inlineStr">
        <is>
          <t>Khud-Daar</t>
        </is>
      </c>
      <c r="D393" s="17" t="n">
        <v>1982</v>
      </c>
      <c r="E393" s="5" t="inlineStr">
        <is>
          <t>Vinod Mehra</t>
        </is>
      </c>
      <c r="F393" s="5" t="inlineStr">
        <is>
          <t>Rajesh Srivastava</t>
        </is>
      </c>
      <c r="G393" s="5" t="inlineStr">
        <is>
          <t>Family</t>
        </is>
      </c>
      <c r="H393" s="5" t="inlineStr">
        <is>
          <t>Major</t>
        </is>
      </c>
      <c r="I393" s="5" t="inlineStr">
        <is>
          <t>Bachchan's Govind's younger brother, whose education he drives a taxi to pay for</t>
        </is>
      </c>
      <c r="J393" s="5" t="inlineStr">
        <is>
          <t>His marriage into money is a transaction rather than a romance</t>
        </is>
      </c>
      <c r="K393" s="19" t="inlineStr">
        <is>
          <t>Ambitious younger brother who spurns the taxi driver's pride, marries a rich man's daughter and lives in her house, and is used by her uncle to run drugs through the family transport company.</t>
        </is>
      </c>
      <c r="L393" s="5" t="n"/>
      <c r="M393" s="5" t="inlineStr">
        <is>
          <t>SOURCE-087</t>
        </is>
      </c>
    </row>
    <row r="394" ht="49" customHeight="1">
      <c r="A394" s="15" t="inlineStr">
        <is>
          <t>CAST-393</t>
        </is>
      </c>
      <c r="B394" s="18" t="inlineStr">
        <is>
          <t>FILM-087</t>
        </is>
      </c>
      <c r="C394" s="5" t="inlineStr">
        <is>
          <t>Khud-Daar</t>
        </is>
      </c>
      <c r="D394" s="17" t="n">
        <v>1982</v>
      </c>
      <c r="E394" s="5" t="inlineStr">
        <is>
          <t>Tanuja</t>
        </is>
      </c>
      <c r="F394" s="5" t="inlineStr">
        <is>
          <t>Seema</t>
        </is>
      </c>
      <c r="G394" s="5" t="inlineStr">
        <is>
          <t>Family</t>
        </is>
      </c>
      <c r="H394" s="5" t="inlineStr">
        <is>
          <t>Medium</t>
        </is>
      </c>
      <c r="I394" s="5" t="inlineStr">
        <is>
          <t>The sister-in-law whose cruelty drives Bachchan's Govind out of the house</t>
        </is>
      </c>
      <c r="J394" s="5" t="inlineStr">
        <is>
          <t>Outside the romance</t>
        </is>
      </c>
      <c r="K394" s="19" t="inlineStr">
        <is>
          <t>Newly married wife of the half-brother, jealous of his affection for the two boys, whose ill treatment in his absence sends them to Bombay.</t>
        </is>
      </c>
      <c r="L394" s="5" t="n"/>
      <c r="M394" s="5" t="inlineStr">
        <is>
          <t>SOURCE-087</t>
        </is>
      </c>
    </row>
    <row r="395" ht="49" customHeight="1">
      <c r="A395" s="15" t="inlineStr">
        <is>
          <t>CAST-394</t>
        </is>
      </c>
      <c r="B395" s="18" t="inlineStr">
        <is>
          <t>FILM-087</t>
        </is>
      </c>
      <c r="C395" s="5" t="inlineStr">
        <is>
          <t>Khud-Daar</t>
        </is>
      </c>
      <c r="D395" s="17" t="n">
        <v>1982</v>
      </c>
      <c r="E395" s="5" t="inlineStr">
        <is>
          <t>Prem Chopra</t>
        </is>
      </c>
      <c r="F395" s="5" t="inlineStr">
        <is>
          <t>Bansi</t>
        </is>
      </c>
      <c r="G395" s="5" t="inlineStr">
        <is>
          <t>Antagonist</t>
        </is>
      </c>
      <c r="H395" s="5" t="inlineStr">
        <is>
          <t>Major</t>
        </is>
      </c>
      <c r="I395" s="5" t="inlineStr">
        <is>
          <t>Frames Bachchan's Govind for the murder he commits himself</t>
        </is>
      </c>
      <c r="J395" s="5" t="inlineStr">
        <is>
          <t>Outside the romance</t>
        </is>
      </c>
      <c r="K395" s="19" t="inlineStr">
        <is>
          <t>Seth Verma's brother, who arranges the younger brother's marriage, uses him to smuggle drugs in the company's vehicles, murders Verma, and leaves Govind to be found at the scene.</t>
        </is>
      </c>
      <c r="L395" s="5" t="n"/>
      <c r="M395" s="5" t="inlineStr">
        <is>
          <t>SOURCE-087</t>
        </is>
      </c>
    </row>
    <row r="396" ht="49" customHeight="1">
      <c r="A396" s="15" t="inlineStr">
        <is>
          <t>CAST-395</t>
        </is>
      </c>
      <c r="B396" s="18" t="inlineStr">
        <is>
          <t>FILM-087</t>
        </is>
      </c>
      <c r="C396" s="5" t="inlineStr">
        <is>
          <t>Khud-Daar</t>
        </is>
      </c>
      <c r="D396" s="17" t="n">
        <v>1982</v>
      </c>
      <c r="E396" s="5" t="inlineStr">
        <is>
          <t>Mehmood</t>
        </is>
      </c>
      <c r="F396" s="5" t="inlineStr">
        <is>
          <t>Jaggan</t>
        </is>
      </c>
      <c r="G396" s="5" t="inlineStr">
        <is>
          <t>Friend</t>
        </is>
      </c>
      <c r="H396" s="5" t="inlineStr">
        <is>
          <t>Medium</t>
        </is>
      </c>
      <c r="I396" s="5" t="inlineStr">
        <is>
          <t>Bachchan's Govind's friend in the Bombay streets</t>
        </is>
      </c>
      <c r="J396" s="5" t="inlineStr">
        <is>
          <t>Outside the romance</t>
        </is>
      </c>
      <c r="K396" s="19" t="inlineStr">
        <is>
          <t>Banana seller and friend of the taxi driver — Mehmood again in a Bachchan film, a decade after giving him his first lead in Bombay to Goa.</t>
        </is>
      </c>
      <c r="L396" s="5" t="n"/>
      <c r="M396" s="5" t="inlineStr">
        <is>
          <t>SOURCE-087</t>
        </is>
      </c>
    </row>
    <row r="397" ht="64" customHeight="1">
      <c r="A397" s="15" t="inlineStr">
        <is>
          <t>CAST-396</t>
        </is>
      </c>
      <c r="B397" s="18" t="inlineStr">
        <is>
          <t>FILM-088</t>
        </is>
      </c>
      <c r="C397" s="5" t="inlineStr">
        <is>
          <t>Shakti</t>
        </is>
      </c>
      <c r="D397" s="17" t="n">
        <v>1982</v>
      </c>
      <c r="E397" s="5" t="inlineStr">
        <is>
          <t>Dilip Kumar</t>
        </is>
      </c>
      <c r="F397" s="5" t="inlineStr">
        <is>
          <t>DCP Ashwini Kumar</t>
        </is>
      </c>
      <c r="G397" s="5" t="inlineStr">
        <is>
          <t>Family</t>
        </is>
      </c>
      <c r="H397" s="5" t="inlineStr">
        <is>
          <t>Major</t>
        </is>
      </c>
      <c r="I397" s="5" t="inlineStr">
        <is>
          <t>Bachchan's Vijay's father, whose refusal to trade the law for his son defines the film</t>
        </is>
      </c>
      <c r="J397" s="5" t="inlineStr">
        <is>
          <t>Outside the romance; the father-son rupture is the film's subject</t>
        </is>
      </c>
      <c r="K397" s="19" t="inlineStr">
        <is>
          <t>Incorruptible police commissioner who tells a kidnapper on a tapped phone that he will not betray the law even if his only son dies — words the boy hears played back, and never forgives.</t>
        </is>
      </c>
      <c r="L397" s="5" t="inlineStr">
        <is>
          <t>Filmfare Award for Best Actor</t>
        </is>
      </c>
      <c r="M397" s="5" t="inlineStr">
        <is>
          <t>SOURCE-088</t>
        </is>
      </c>
    </row>
    <row r="398" ht="49" customHeight="1">
      <c r="A398" s="15" t="inlineStr">
        <is>
          <t>CAST-397</t>
        </is>
      </c>
      <c r="B398" s="18" t="inlineStr">
        <is>
          <t>FILM-088</t>
        </is>
      </c>
      <c r="C398" s="5" t="inlineStr">
        <is>
          <t>Shakti</t>
        </is>
      </c>
      <c r="D398" s="17" t="n">
        <v>1982</v>
      </c>
      <c r="E398" s="5" t="inlineStr">
        <is>
          <t>Raakhee</t>
        </is>
      </c>
      <c r="F398" s="5" t="inlineStr">
        <is>
          <t>Sheetal Kumar</t>
        </is>
      </c>
      <c r="G398" s="5" t="inlineStr">
        <is>
          <t>Family</t>
        </is>
      </c>
      <c r="H398" s="5" t="inlineStr">
        <is>
          <t>Major</t>
        </is>
      </c>
      <c r="I398" s="5" t="inlineStr">
        <is>
          <t>Bachchan's Vijay's mother, standing between her husband's principles and her son's estrangement</t>
        </is>
      </c>
      <c r="J398" s="5" t="inlineStr">
        <is>
          <t>Outside the romance</t>
        </is>
      </c>
      <c r="K398" s="19" t="inlineStr">
        <is>
          <t>Wife and mother caught between the two men, unable to reconcile a husband who would let their son die for the law and a son who cannot forgive him for saying so.</t>
        </is>
      </c>
      <c r="L398" s="5" t="inlineStr">
        <is>
          <t>Filmfare Award for Best Actress nomination</t>
        </is>
      </c>
      <c r="M398" s="5" t="inlineStr">
        <is>
          <t>SOURCE-088</t>
        </is>
      </c>
    </row>
    <row r="399" ht="49" customHeight="1">
      <c r="A399" s="15" t="inlineStr">
        <is>
          <t>CAST-398</t>
        </is>
      </c>
      <c r="B399" s="18" t="inlineStr">
        <is>
          <t>FILM-088</t>
        </is>
      </c>
      <c r="C399" s="5" t="inlineStr">
        <is>
          <t>Shakti</t>
        </is>
      </c>
      <c r="D399" s="17" t="n">
        <v>1982</v>
      </c>
      <c r="E399" s="5" t="inlineStr">
        <is>
          <t>Smita Patil</t>
        </is>
      </c>
      <c r="F399" s="5" t="inlineStr">
        <is>
          <t>Roma</t>
        </is>
      </c>
      <c r="G399" s="5" t="inlineStr">
        <is>
          <t>Co-lead</t>
        </is>
      </c>
      <c r="H399" s="5" t="inlineStr">
        <is>
          <t>Major</t>
        </is>
      </c>
      <c r="I399" s="5" t="inlineStr">
        <is>
          <t>The woman Bachchan's Vijay rescues and marries</t>
        </is>
      </c>
      <c r="J399" s="5" t="inlineStr">
        <is>
          <t>The film's romance, secondary to the father-son conflict</t>
        </is>
      </c>
      <c r="K399" s="19" t="inlineStr">
        <is>
          <t>Young woman Vijay saves from four men who try to molest her, who becomes his wife and the mother of the grandson to whom the whole story is being told.</t>
        </is>
      </c>
      <c r="L399" s="5" t="n"/>
      <c r="M399" s="5" t="inlineStr">
        <is>
          <t>SOURCE-088</t>
        </is>
      </c>
    </row>
    <row r="400" ht="49" customHeight="1">
      <c r="A400" s="15" t="inlineStr">
        <is>
          <t>CAST-399</t>
        </is>
      </c>
      <c r="B400" s="18" t="inlineStr">
        <is>
          <t>FILM-088</t>
        </is>
      </c>
      <c r="C400" s="5" t="inlineStr">
        <is>
          <t>Shakti</t>
        </is>
      </c>
      <c r="D400" s="17" t="n">
        <v>1982</v>
      </c>
      <c r="E400" s="5" t="inlineStr">
        <is>
          <t>Amrish Puri</t>
        </is>
      </c>
      <c r="F400" s="5" t="inlineStr">
        <is>
          <t>J. K. Verma</t>
        </is>
      </c>
      <c r="G400" s="5" t="inlineStr">
        <is>
          <t>Antagonist</t>
        </is>
      </c>
      <c r="H400" s="5" t="inlineStr">
        <is>
          <t>Major</t>
        </is>
      </c>
      <c r="I400" s="5" t="inlineStr">
        <is>
          <t>Kidnapped Bachchan's Vijay as a child and caused the breach with his father</t>
        </is>
      </c>
      <c r="J400" s="5" t="inlineStr">
        <is>
          <t>Outside the romance</t>
        </is>
      </c>
      <c r="K400" s="19" t="inlineStr">
        <is>
          <t>Gangster who abducts the commissioner's son to trade for a jailed henchman, tapes the father's refusal, and plays it to the boy — the act that shapes the rest of Vijay's life.</t>
        </is>
      </c>
      <c r="L400" s="5" t="n"/>
      <c r="M400" s="5" t="inlineStr">
        <is>
          <t>SOURCE-088</t>
        </is>
      </c>
    </row>
    <row r="401" ht="49" customHeight="1">
      <c r="A401" s="15" t="inlineStr">
        <is>
          <t>CAST-400</t>
        </is>
      </c>
      <c r="B401" s="18" t="inlineStr">
        <is>
          <t>FILM-088</t>
        </is>
      </c>
      <c r="C401" s="5" t="inlineStr">
        <is>
          <t>Shakti</t>
        </is>
      </c>
      <c r="D401" s="17" t="n">
        <v>1982</v>
      </c>
      <c r="E401" s="5" t="inlineStr">
        <is>
          <t>Kulbhushan Kharbanda</t>
        </is>
      </c>
      <c r="F401" s="5" t="inlineStr">
        <is>
          <t>K. D. Narang</t>
        </is>
      </c>
      <c r="G401" s="5" t="inlineStr">
        <is>
          <t>Mentor</t>
        </is>
      </c>
      <c r="H401" s="5" t="inlineStr">
        <is>
          <t>Major</t>
        </is>
      </c>
      <c r="I401" s="5" t="inlineStr">
        <is>
          <t>Saved Bachchan's Vijay as a child and later employs him</t>
        </is>
      </c>
      <c r="J401" s="5" t="inlineStr">
        <is>
          <t>Outside the romance</t>
        </is>
      </c>
      <c r="K401" s="19" t="inlineStr">
        <is>
          <t>Gangster in the rival's outfit who pities the kidnapped boy and helps him escape, becomes J. K.'s sworn enemy for it, and years later hires the grown Vijay on sight.</t>
        </is>
      </c>
      <c r="L401" s="5" t="n"/>
      <c r="M401" s="5" t="inlineStr">
        <is>
          <t>SOURCE-088</t>
        </is>
      </c>
    </row>
    <row r="402" ht="64" customHeight="1">
      <c r="A402" s="15" t="inlineStr">
        <is>
          <t>CAST-401</t>
        </is>
      </c>
      <c r="B402" s="18" t="inlineStr">
        <is>
          <t>FILM-088</t>
        </is>
      </c>
      <c r="C402" s="5" t="inlineStr">
        <is>
          <t>Shakti</t>
        </is>
      </c>
      <c r="D402" s="17" t="n">
        <v>1982</v>
      </c>
      <c r="E402" s="5" t="inlineStr">
        <is>
          <t>Anil Kapoor</t>
        </is>
      </c>
      <c r="F402" s="5" t="inlineStr">
        <is>
          <t>Ravi Kumar</t>
        </is>
      </c>
      <c r="G402" s="5" t="inlineStr">
        <is>
          <t>Family</t>
        </is>
      </c>
      <c r="H402" s="5" t="inlineStr">
        <is>
          <t>Medium</t>
        </is>
      </c>
      <c r="I402" s="5" t="inlineStr">
        <is>
          <t>Bachchan's Vijay's son, to whom the whole story is narrated</t>
        </is>
      </c>
      <c r="J402" s="5" t="inlineStr">
        <is>
          <t>Outside the romance</t>
        </is>
      </c>
      <c r="K402" s="19" t="inlineStr">
        <is>
          <t>Grandson returning from his B.A. exams wanting to join the police like his grandfather, whose question opens the film and prompts the flashback that is its body. A guest appearance.</t>
        </is>
      </c>
      <c r="L402" s="5" t="n"/>
      <c r="M402" s="5" t="inlineStr">
        <is>
          <t>SOURCE-088</t>
        </is>
      </c>
    </row>
    <row r="403" ht="49" customHeight="1">
      <c r="A403" s="15" t="inlineStr">
        <is>
          <t>CAST-402</t>
        </is>
      </c>
      <c r="B403" s="18" t="inlineStr">
        <is>
          <t>FILM-090</t>
        </is>
      </c>
      <c r="C403" s="5" t="inlineStr">
        <is>
          <t>Nastik</t>
        </is>
      </c>
      <c r="D403" s="17" t="n">
        <v>1983</v>
      </c>
      <c r="E403" s="5" t="inlineStr">
        <is>
          <t>Hema Malini</t>
        </is>
      </c>
      <c r="F403" s="5" t="inlineStr">
        <is>
          <t>Gauri</t>
        </is>
      </c>
      <c r="G403" s="5" t="inlineStr">
        <is>
          <t>Co-lead</t>
        </is>
      </c>
      <c r="H403" s="5" t="inlineStr">
        <is>
          <t>Major</t>
        </is>
      </c>
      <c r="I403" s="5" t="inlineStr">
        <is>
          <t>Bachchan's Shankar's partner in the city</t>
        </is>
      </c>
      <c r="J403" s="5" t="inlineStr">
        <is>
          <t>Romance is only implied here, which is why the film carries no pairing record</t>
        </is>
      </c>
      <c r="K403" s="19" t="inlineStr">
        <is>
          <t>One of the pair Shankar joins forces with in the city after fleeing his village as a thief; the article establishes the association but not a developed romance.</t>
        </is>
      </c>
      <c r="L403" s="5" t="n"/>
      <c r="M403" s="5" t="inlineStr">
        <is>
          <t>SOURCE-089</t>
        </is>
      </c>
    </row>
    <row r="404" ht="49" customHeight="1">
      <c r="A404" s="15" t="inlineStr">
        <is>
          <t>CAST-403</t>
        </is>
      </c>
      <c r="B404" s="18" t="inlineStr">
        <is>
          <t>FILM-090</t>
        </is>
      </c>
      <c r="C404" s="5" t="inlineStr">
        <is>
          <t>Nastik</t>
        </is>
      </c>
      <c r="D404" s="17" t="n">
        <v>1983</v>
      </c>
      <c r="E404" s="5" t="inlineStr">
        <is>
          <t>Amjad Khan</t>
        </is>
      </c>
      <c r="F404" s="5" t="inlineStr">
        <is>
          <t>Tiger</t>
        </is>
      </c>
      <c r="G404" s="5" t="inlineStr">
        <is>
          <t>Antagonist</t>
        </is>
      </c>
      <c r="H404" s="5" t="inlineStr">
        <is>
          <t>Major</t>
        </is>
      </c>
      <c r="I404" s="5" t="inlineStr">
        <is>
          <t>Murdered Bachchan's Shankar's father and burned his mother and sister</t>
        </is>
      </c>
      <c r="J404" s="5" t="inlineStr">
        <is>
          <t>Outside the romance</t>
        </is>
      </c>
      <c r="K404" s="19" t="inlineStr">
        <is>
          <t>Man who kills the village temple priest and sets fire to his house, is blinded rather than killed by the priest's son, and remains the object of Shankar's atheism and revenge.</t>
        </is>
      </c>
      <c r="L404" s="5" t="n"/>
      <c r="M404" s="5" t="inlineStr">
        <is>
          <t>SOURCE-089</t>
        </is>
      </c>
    </row>
    <row r="405" ht="49" customHeight="1">
      <c r="A405" s="15" t="inlineStr">
        <is>
          <t>CAST-404</t>
        </is>
      </c>
      <c r="B405" s="18" t="inlineStr">
        <is>
          <t>FILM-090</t>
        </is>
      </c>
      <c r="C405" s="5" t="inlineStr">
        <is>
          <t>Nastik</t>
        </is>
      </c>
      <c r="D405" s="17" t="n">
        <v>1983</v>
      </c>
      <c r="E405" s="5" t="inlineStr">
        <is>
          <t>Pran</t>
        </is>
      </c>
      <c r="F405" s="5" t="inlineStr">
        <is>
          <t>Balbir</t>
        </is>
      </c>
      <c r="G405" s="5" t="inlineStr">
        <is>
          <t>Friend</t>
        </is>
      </c>
      <c r="H405" s="5" t="inlineStr">
        <is>
          <t>Major</t>
        </is>
      </c>
      <c r="I405" s="5" t="inlineStr">
        <is>
          <t>Bachchan's Shankar's associate in the city, who saves his sister</t>
        </is>
      </c>
      <c r="J405" s="5" t="inlineStr">
        <is>
          <t>Outside the romance</t>
        </is>
      </c>
      <c r="K405" s="19" t="inlineStr">
        <is>
          <t>Companion in Shankar's city life as a thief, who rescues his sister Shanti from Tiger's men when she goes out for their mother's medicine.</t>
        </is>
      </c>
      <c r="L405" s="5" t="n"/>
      <c r="M405" s="5" t="inlineStr">
        <is>
          <t>SOURCE-089</t>
        </is>
      </c>
    </row>
    <row r="406" ht="49" customHeight="1">
      <c r="A406" s="15" t="inlineStr">
        <is>
          <t>CAST-405</t>
        </is>
      </c>
      <c r="B406" s="18" t="inlineStr">
        <is>
          <t>FILM-090</t>
        </is>
      </c>
      <c r="C406" s="5" t="inlineStr">
        <is>
          <t>Nastik</t>
        </is>
      </c>
      <c r="D406" s="17" t="n">
        <v>1983</v>
      </c>
      <c r="E406" s="5" t="inlineStr">
        <is>
          <t>Nalini Jaywant</t>
        </is>
      </c>
      <c r="F406" s="5" t="inlineStr">
        <is>
          <t>Shankar's mother</t>
        </is>
      </c>
      <c r="G406" s="5" t="inlineStr">
        <is>
          <t>Family</t>
        </is>
      </c>
      <c r="H406" s="5" t="inlineStr">
        <is>
          <t>Medium</t>
        </is>
      </c>
      <c r="I406" s="5" t="inlineStr">
        <is>
          <t>Bachchan's Shankar's mother, whom he believed burned to death</t>
        </is>
      </c>
      <c r="J406" s="5" t="inlineStr">
        <is>
          <t>Outside the romance</t>
        </is>
      </c>
      <c r="K406" s="19" t="inlineStr">
        <is>
          <t>Mother thought killed in the fire, found alive years later when her fugitive son hides in her house — the discovery that makes him give up stealing.</t>
        </is>
      </c>
      <c r="L406" s="5" t="n"/>
      <c r="M406" s="5" t="inlineStr">
        <is>
          <t>SOURCE-089</t>
        </is>
      </c>
    </row>
    <row r="407" ht="34" customHeight="1">
      <c r="A407" s="15" t="inlineStr">
        <is>
          <t>CAST-406</t>
        </is>
      </c>
      <c r="B407" s="18" t="inlineStr">
        <is>
          <t>FILM-090</t>
        </is>
      </c>
      <c r="C407" s="5" t="inlineStr">
        <is>
          <t>Nastik</t>
        </is>
      </c>
      <c r="D407" s="17" t="n">
        <v>1983</v>
      </c>
      <c r="E407" s="5" t="inlineStr">
        <is>
          <t>Sarika</t>
        </is>
      </c>
      <c r="F407" s="5" t="inlineStr">
        <is>
          <t>Mala</t>
        </is>
      </c>
      <c r="G407" s="5" t="inlineStr">
        <is>
          <t>Supporting</t>
        </is>
      </c>
      <c r="H407" s="5" t="inlineStr">
        <is>
          <t>Medium</t>
        </is>
      </c>
      <c r="I407" s="5" t="inlineStr">
        <is>
          <t>Sister of the man who destroyed Bachchan's Shankar's family</t>
        </is>
      </c>
      <c r="J407" s="5" t="inlineStr">
        <is>
          <t>Outside the film's implied romance</t>
        </is>
      </c>
      <c r="K407" s="19" t="inlineStr">
        <is>
          <t>Tiger's sister, on the other side of the vendetta that drives the film.</t>
        </is>
      </c>
      <c r="L407" s="5" t="n"/>
      <c r="M407" s="5" t="inlineStr">
        <is>
          <t>SOURCE-089</t>
        </is>
      </c>
    </row>
    <row r="408" ht="64" customHeight="1">
      <c r="A408" s="15" t="inlineStr">
        <is>
          <t>CAST-407</t>
        </is>
      </c>
      <c r="B408" s="18" t="inlineStr">
        <is>
          <t>FILM-091</t>
        </is>
      </c>
      <c r="C408" s="5" t="inlineStr">
        <is>
          <t>Andha Kanoon</t>
        </is>
      </c>
      <c r="D408" s="17" t="n">
        <v>1983</v>
      </c>
      <c r="E408" s="5" t="inlineStr">
        <is>
          <t>Rajinikanth</t>
        </is>
      </c>
      <c r="F408" s="5" t="inlineStr">
        <is>
          <t>Vijay Kumar Singh</t>
        </is>
      </c>
      <c r="G408" s="5" t="inlineStr">
        <is>
          <t>Co-lead</t>
        </is>
      </c>
      <c r="H408" s="5" t="inlineStr">
        <is>
          <t>Major</t>
        </is>
      </c>
      <c r="I408" s="5" t="inlineStr">
        <is>
          <t>The film's avenger, whom Bachchan's Jaan Nisar Khan joins after his release from prison</t>
        </is>
      </c>
      <c r="J408" s="5" t="inlineStr">
        <is>
          <t>Outside the romance; his cause is vengeance, not courtship</t>
        </is>
      </c>
      <c r="K408" s="19" t="inlineStr">
        <is>
          <t>Man set on killing the three men who traumatised and killed members of his family, refusing the law his sister serves, who takes up with the embittered ex-convict Khan when their vendettas prove to overlap.</t>
        </is>
      </c>
      <c r="L408" s="5" t="n"/>
      <c r="M408" s="5" t="inlineStr">
        <is>
          <t>SOURCE-090</t>
        </is>
      </c>
    </row>
    <row r="409" ht="49" customHeight="1">
      <c r="A409" s="15" t="inlineStr">
        <is>
          <t>CAST-408</t>
        </is>
      </c>
      <c r="B409" s="18" t="inlineStr">
        <is>
          <t>FILM-091</t>
        </is>
      </c>
      <c r="C409" s="5" t="inlineStr">
        <is>
          <t>Andha Kanoon</t>
        </is>
      </c>
      <c r="D409" s="17" t="n">
        <v>1983</v>
      </c>
      <c r="E409" s="5" t="inlineStr">
        <is>
          <t>Hema Malini</t>
        </is>
      </c>
      <c r="F409" s="5" t="inlineStr">
        <is>
          <t>Inspector Durga Devi Singh</t>
        </is>
      </c>
      <c r="G409" s="5" t="inlineStr">
        <is>
          <t>Co-lead</t>
        </is>
      </c>
      <c r="H409" s="5" t="inlineStr">
        <is>
          <t>Major</t>
        </is>
      </c>
      <c r="I409" s="5" t="inlineStr">
        <is>
          <t>The lawful counterpart to the revenge Bachchan's Khan and her brother pursue</t>
        </is>
      </c>
      <c r="J409" s="5" t="inlineStr">
        <is>
          <t>Outside the romance</t>
        </is>
      </c>
      <c r="K409" s="19" t="inlineStr">
        <is>
          <t>Sister who joined the police specifically to take revenge on the same three men through lawful means, and so stands against her brother's method while sharing his cause.</t>
        </is>
      </c>
      <c r="L409" s="5" t="n"/>
      <c r="M409" s="5" t="inlineStr">
        <is>
          <t>SOURCE-090</t>
        </is>
      </c>
    </row>
    <row r="410" ht="64" customHeight="1">
      <c r="A410" s="15" t="inlineStr">
        <is>
          <t>CAST-409</t>
        </is>
      </c>
      <c r="B410" s="18" t="inlineStr">
        <is>
          <t>FILM-091</t>
        </is>
      </c>
      <c r="C410" s="5" t="inlineStr">
        <is>
          <t>Andha Kanoon</t>
        </is>
      </c>
      <c r="D410" s="17" t="n">
        <v>1983</v>
      </c>
      <c r="E410" s="5" t="inlineStr">
        <is>
          <t>Madhavi</t>
        </is>
      </c>
      <c r="F410" s="5" t="inlineStr">
        <is>
          <t>Zakhiya Khan</t>
        </is>
      </c>
      <c r="G410" s="5" t="inlineStr">
        <is>
          <t>Family</t>
        </is>
      </c>
      <c r="H410" s="5" t="inlineStr">
        <is>
          <t>Major</t>
        </is>
      </c>
      <c r="I410" s="5" t="inlineStr">
        <is>
          <t>Bachchan's Jaan Nisar Khan's wife, destroyed by his imprisonment</t>
        </is>
      </c>
      <c r="J410" s="5" t="inlineStr">
        <is>
          <t>A marriage ended offscreen by rape and suicide — the film's darkest relationship</t>
        </is>
      </c>
      <c r="K410" s="19" t="inlineStr">
        <is>
          <t>Wife of the forest officer, who is raped after he is sentenced to twenty years for a killing he did not commit, and who kills herself and their daughter Neelu. An extended special appearance.</t>
        </is>
      </c>
      <c r="L410" s="5" t="n"/>
      <c r="M410" s="5" t="inlineStr">
        <is>
          <t>SOURCE-090</t>
        </is>
      </c>
    </row>
    <row r="411" ht="49" customHeight="1">
      <c r="A411" s="15" t="inlineStr">
        <is>
          <t>CAST-410</t>
        </is>
      </c>
      <c r="B411" s="18" t="inlineStr">
        <is>
          <t>FILM-091</t>
        </is>
      </c>
      <c r="C411" s="5" t="inlineStr">
        <is>
          <t>Andha Kanoon</t>
        </is>
      </c>
      <c r="D411" s="17" t="n">
        <v>1983</v>
      </c>
      <c r="E411" s="5" t="inlineStr">
        <is>
          <t>Amrish Puri</t>
        </is>
      </c>
      <c r="F411" s="5" t="inlineStr">
        <is>
          <t>Ram Gupta</t>
        </is>
      </c>
      <c r="G411" s="5" t="inlineStr">
        <is>
          <t>Antagonist</t>
        </is>
      </c>
      <c r="H411" s="5" t="inlineStr">
        <is>
          <t>Major</t>
        </is>
      </c>
      <c r="I411" s="5" t="inlineStr">
        <is>
          <t>The poacher Bachchan's Khan was jailed for killing, and who turns out to be alive</t>
        </is>
      </c>
      <c r="J411" s="5" t="inlineStr">
        <is>
          <t>Outside the romance</t>
        </is>
      </c>
      <c r="K411" s="19" t="inlineStr">
        <is>
          <t>Sandalwood poacher whose apparent death in a struggle sent the forest officer to prison for twenty years, and whose survival Khan discovers after his release.</t>
        </is>
      </c>
      <c r="L411" s="5" t="n"/>
      <c r="M411" s="5" t="inlineStr">
        <is>
          <t>SOURCE-090</t>
        </is>
      </c>
    </row>
    <row r="412" ht="49" customHeight="1">
      <c r="A412" s="15" t="inlineStr">
        <is>
          <t>CAST-411</t>
        </is>
      </c>
      <c r="B412" s="18" t="inlineStr">
        <is>
          <t>FILM-091</t>
        </is>
      </c>
      <c r="C412" s="5" t="inlineStr">
        <is>
          <t>Andha Kanoon</t>
        </is>
      </c>
      <c r="D412" s="17" t="n">
        <v>1983</v>
      </c>
      <c r="E412" s="5" t="inlineStr">
        <is>
          <t>Prem Chopra</t>
        </is>
      </c>
      <c r="F412" s="5" t="inlineStr">
        <is>
          <t>Amarnath</t>
        </is>
      </c>
      <c r="G412" s="5" t="inlineStr">
        <is>
          <t>Antagonist</t>
        </is>
      </c>
      <c r="H412" s="5" t="inlineStr">
        <is>
          <t>Medium</t>
        </is>
      </c>
      <c r="I412" s="5" t="inlineStr">
        <is>
          <t>One of the three men the film's avengers pursue</t>
        </is>
      </c>
      <c r="J412" s="5" t="inlineStr">
        <is>
          <t>Outside the romance</t>
        </is>
      </c>
      <c r="K412" s="19" t="inlineStr">
        <is>
          <t>One of the trio responsible for the destruction of Vijay and Durga's family, hunted by brother and sister through opposite methods.</t>
        </is>
      </c>
      <c r="L412" s="5" t="n"/>
      <c r="M412" s="5" t="inlineStr">
        <is>
          <t>SOURCE-090</t>
        </is>
      </c>
    </row>
    <row r="413" ht="34" customHeight="1">
      <c r="A413" s="15" t="inlineStr">
        <is>
          <t>CAST-412</t>
        </is>
      </c>
      <c r="B413" s="18" t="inlineStr">
        <is>
          <t>FILM-091</t>
        </is>
      </c>
      <c r="C413" s="5" t="inlineStr">
        <is>
          <t>Andha Kanoon</t>
        </is>
      </c>
      <c r="D413" s="17" t="n">
        <v>1983</v>
      </c>
      <c r="E413" s="5" t="inlineStr">
        <is>
          <t>Dharmendra</t>
        </is>
      </c>
      <c r="F413" s="5" t="inlineStr">
        <is>
          <t>Truck driver</t>
        </is>
      </c>
      <c r="G413" s="5" t="inlineStr">
        <is>
          <t>Cameo</t>
        </is>
      </c>
      <c r="H413" s="5" t="inlineStr">
        <is>
          <t>Minor</t>
        </is>
      </c>
      <c r="I413" s="5" t="inlineStr">
        <is>
          <t>A guest turn alongside Bachchan's own extended special appearance</t>
        </is>
      </c>
      <c r="J413" s="5" t="inlineStr">
        <is>
          <t>Outside the romance</t>
        </is>
      </c>
      <c r="K413" s="19" t="inlineStr">
        <is>
          <t>Cameo as a truck driver — the same kind of walk-on Bachchan himself had taken in Commander two years earlier.</t>
        </is>
      </c>
      <c r="L413" s="5" t="n"/>
      <c r="M413" s="5" t="inlineStr">
        <is>
          <t>SOURCE-090</t>
        </is>
      </c>
    </row>
    <row r="414" ht="64" customHeight="1">
      <c r="A414" s="15" t="inlineStr">
        <is>
          <t>CAST-413</t>
        </is>
      </c>
      <c r="B414" s="18" t="inlineStr">
        <is>
          <t>FILM-092</t>
        </is>
      </c>
      <c r="C414" s="5" t="inlineStr">
        <is>
          <t>Mahaan</t>
        </is>
      </c>
      <c r="D414" s="17" t="n">
        <v>1983</v>
      </c>
      <c r="E414" s="5" t="inlineStr">
        <is>
          <t>Waheeda Rehman</t>
        </is>
      </c>
      <c r="F414" s="5" t="inlineStr">
        <is>
          <t>Janki</t>
        </is>
      </c>
      <c r="G414" s="5" t="inlineStr">
        <is>
          <t>Family</t>
        </is>
      </c>
      <c r="H414" s="5" t="inlineStr">
        <is>
          <t>Major</t>
        </is>
      </c>
      <c r="I414" s="5" t="inlineStr">
        <is>
          <t>Wife of Bachchan's Amit, who believes him dead and raises one of their twins alone</t>
        </is>
      </c>
      <c r="J414" s="5" t="inlineStr">
        <is>
          <t>An established marriage severed by the plot rather than a courtship, which is why the film has no pairing record for it</t>
        </is>
      </c>
      <c r="K414" s="19" t="inlineStr">
        <is>
          <t>Pregnant wife left behind when her husband goes on the run, who gives birth to twins, loses one to a barren couple, and raises the other alone believing herself widowed.</t>
        </is>
      </c>
      <c r="L414" s="5" t="n"/>
      <c r="M414" s="5" t="inlineStr">
        <is>
          <t>SOURCE-091</t>
        </is>
      </c>
    </row>
    <row r="415" ht="34" customHeight="1">
      <c r="A415" s="15" t="inlineStr">
        <is>
          <t>CAST-414</t>
        </is>
      </c>
      <c r="B415" s="18" t="inlineStr">
        <is>
          <t>FILM-092</t>
        </is>
      </c>
      <c r="C415" s="5" t="inlineStr">
        <is>
          <t>Mahaan</t>
        </is>
      </c>
      <c r="D415" s="17" t="n">
        <v>1983</v>
      </c>
      <c r="E415" s="5" t="inlineStr">
        <is>
          <t>Zeenat Aman</t>
        </is>
      </c>
      <c r="F415" s="5" t="inlineStr">
        <is>
          <t>Rita</t>
        </is>
      </c>
      <c r="G415" s="5" t="inlineStr">
        <is>
          <t>Co-lead</t>
        </is>
      </c>
      <c r="H415" s="5" t="inlineStr">
        <is>
          <t>Major</t>
        </is>
      </c>
      <c r="I415" s="5" t="inlineStr">
        <is>
          <t>Attached to Guru, the theatre actor among Bachchan's three roles</t>
        </is>
      </c>
      <c r="J415" s="5" t="inlineStr">
        <is>
          <t>One of the film's two romances, pursued by her rather than by him</t>
        </is>
      </c>
      <c r="K415" s="19" t="inlineStr">
        <is>
          <t>Woman who pursues the theatre actor Guru, the twin raised by the couple who stole him.</t>
        </is>
      </c>
      <c r="L415" s="5" t="n"/>
      <c r="M415" s="5" t="inlineStr">
        <is>
          <t>SOURCE-091</t>
        </is>
      </c>
    </row>
    <row r="416" ht="49" customHeight="1">
      <c r="A416" s="15" t="inlineStr">
        <is>
          <t>CAST-415</t>
        </is>
      </c>
      <c r="B416" s="18" t="inlineStr">
        <is>
          <t>FILM-092</t>
        </is>
      </c>
      <c r="C416" s="5" t="inlineStr">
        <is>
          <t>Mahaan</t>
        </is>
      </c>
      <c r="D416" s="17" t="n">
        <v>1983</v>
      </c>
      <c r="E416" s="5" t="inlineStr">
        <is>
          <t>Parveen Babi</t>
        </is>
      </c>
      <c r="F416" s="5" t="inlineStr">
        <is>
          <t>Manju</t>
        </is>
      </c>
      <c r="G416" s="5" t="inlineStr">
        <is>
          <t>Co-lead</t>
        </is>
      </c>
      <c r="H416" s="5" t="inlineStr">
        <is>
          <t>Major</t>
        </is>
      </c>
      <c r="I416" s="5" t="inlineStr">
        <is>
          <t>Adopted daughter of Bachchan's Rana Ranveer, in love with his own lost son</t>
        </is>
      </c>
      <c r="J416" s="5" t="inlineStr">
        <is>
          <t>The second romance, and the thread that finally reunites the family</t>
        </is>
      </c>
      <c r="K416" s="19" t="inlineStr">
        <is>
          <t>Adopted daughter of the fugitive living as Rana Ranveer, who falls in love with the police inspector Shankar without either of them knowing he is her guardian's son.</t>
        </is>
      </c>
      <c r="L416" s="5" t="n"/>
      <c r="M416" s="5" t="inlineStr">
        <is>
          <t>SOURCE-091</t>
        </is>
      </c>
    </row>
    <row r="417" ht="49" customHeight="1">
      <c r="A417" s="15" t="inlineStr">
        <is>
          <t>CAST-416</t>
        </is>
      </c>
      <c r="B417" s="18" t="inlineStr">
        <is>
          <t>FILM-092</t>
        </is>
      </c>
      <c r="C417" s="5" t="inlineStr">
        <is>
          <t>Mahaan</t>
        </is>
      </c>
      <c r="D417" s="17" t="n">
        <v>1983</v>
      </c>
      <c r="E417" s="5" t="inlineStr">
        <is>
          <t>Amjad Khan</t>
        </is>
      </c>
      <c r="F417" s="5" t="inlineStr">
        <is>
          <t>Vikram Singh</t>
        </is>
      </c>
      <c r="G417" s="5" t="inlineStr">
        <is>
          <t>Antagonist</t>
        </is>
      </c>
      <c r="H417" s="5" t="inlineStr">
        <is>
          <t>Major</t>
        </is>
      </c>
      <c r="I417" s="5" t="inlineStr">
        <is>
          <t>Framed Bachchan's Amit for murder and scattered his family</t>
        </is>
      </c>
      <c r="J417" s="5" t="inlineStr">
        <is>
          <t>Outside the romance</t>
        </is>
      </c>
      <c r="K417" s="19" t="inlineStr">
        <is>
          <t>Man framed for drug possession who kills the associate he blames and pins it on his own lawyer, driving Amit into hiding and his family into three separate lives.</t>
        </is>
      </c>
      <c r="L417" s="5" t="n"/>
      <c r="M417" s="5" t="inlineStr">
        <is>
          <t>SOURCE-091</t>
        </is>
      </c>
    </row>
    <row r="418" ht="34" customHeight="1">
      <c r="A418" s="15" t="inlineStr">
        <is>
          <t>CAST-417</t>
        </is>
      </c>
      <c r="B418" s="18" t="inlineStr">
        <is>
          <t>FILM-092</t>
        </is>
      </c>
      <c r="C418" s="5" t="inlineStr">
        <is>
          <t>Mahaan</t>
        </is>
      </c>
      <c r="D418" s="17" t="n">
        <v>1983</v>
      </c>
      <c r="E418" s="5" t="inlineStr">
        <is>
          <t>Ashok Kumar</t>
        </is>
      </c>
      <c r="F418" s="5" t="inlineStr">
        <is>
          <t>Rai Sahib</t>
        </is>
      </c>
      <c r="G418" s="5" t="inlineStr">
        <is>
          <t>Supporting</t>
        </is>
      </c>
      <c r="H418" s="5" t="inlineStr">
        <is>
          <t>Medium</t>
        </is>
      </c>
      <c r="I418" s="5" t="inlineStr">
        <is>
          <t>Figure in the world Bachchan's fugitive lawyer rebuilds his life within</t>
        </is>
      </c>
      <c r="J418" s="5" t="inlineStr">
        <is>
          <t>Outside the romance</t>
        </is>
      </c>
      <c r="K418" s="19" t="inlineStr">
        <is>
          <t>Senior figure in the film's social world, among those around the family as its three strands converge.</t>
        </is>
      </c>
      <c r="L418" s="5" t="n"/>
      <c r="M418" s="5" t="inlineStr">
        <is>
          <t>SOURCE-091</t>
        </is>
      </c>
    </row>
    <row r="419" ht="49" customHeight="1">
      <c r="A419" s="15" t="inlineStr">
        <is>
          <t>CAST-418</t>
        </is>
      </c>
      <c r="B419" s="18" t="inlineStr">
        <is>
          <t>FILM-093</t>
        </is>
      </c>
      <c r="C419" s="5" t="inlineStr">
        <is>
          <t>Pukar</t>
        </is>
      </c>
      <c r="D419" s="17" t="n">
        <v>1983</v>
      </c>
      <c r="E419" s="5" t="inlineStr">
        <is>
          <t>Zeenat Aman</t>
        </is>
      </c>
      <c r="F419" s="5" t="inlineStr">
        <is>
          <t>Julie</t>
        </is>
      </c>
      <c r="G419" s="5" t="inlineStr">
        <is>
          <t>Co-lead</t>
        </is>
      </c>
      <c r="H419" s="5" t="inlineStr">
        <is>
          <t>Major</t>
        </is>
      </c>
      <c r="I419" s="5" t="inlineStr">
        <is>
          <t>Bachchan's Ronnie's girlfriend through his years as a criminal</t>
        </is>
      </c>
      <c r="J419" s="5" t="inlineStr">
        <is>
          <t>Recorded as Minor with no pairing record: the article establishes the attachment but not its development</t>
        </is>
      </c>
      <c r="K419" s="19" t="inlineStr">
        <is>
          <t>Glamorous companion of the criminal Ronnie in Portuguese Goa, present through his betrayals of the independence movement and his change of heart.</t>
        </is>
      </c>
      <c r="L419" s="5" t="n"/>
      <c r="M419" s="5" t="inlineStr">
        <is>
          <t>SOURCE-092</t>
        </is>
      </c>
    </row>
    <row r="420" ht="64" customHeight="1">
      <c r="A420" s="15" t="inlineStr">
        <is>
          <t>CAST-419</t>
        </is>
      </c>
      <c r="B420" s="18" t="inlineStr">
        <is>
          <t>FILM-093</t>
        </is>
      </c>
      <c r="C420" s="5" t="inlineStr">
        <is>
          <t>Pukar</t>
        </is>
      </c>
      <c r="D420" s="17" t="n">
        <v>1983</v>
      </c>
      <c r="E420" s="5" t="inlineStr">
        <is>
          <t>Randhir Kapoor</t>
        </is>
      </c>
      <c r="F420" s="5" t="inlineStr">
        <is>
          <t>Shekhar Nagare</t>
        </is>
      </c>
      <c r="G420" s="5" t="inlineStr">
        <is>
          <t>Co-lead</t>
        </is>
      </c>
      <c r="H420" s="5" t="inlineStr">
        <is>
          <t>Major</t>
        </is>
      </c>
      <c r="I420" s="5" t="inlineStr">
        <is>
          <t>The young rebel Bachchan's Ronnie resents and finally sets out to save</t>
        </is>
      </c>
      <c r="J420" s="5" t="inlineStr">
        <is>
          <t>Outside the romance</t>
        </is>
      </c>
      <c r="K420" s="19" t="inlineStr">
        <is>
          <t>Young revolutionary who steals Ronnie's gold, frees a captured rebel and assassinates the Portuguese police chief; sentenced to death, his heroism shames the man whose parents' shelter once saved Ronnie's life.</t>
        </is>
      </c>
      <c r="L420" s="5" t="n"/>
      <c r="M420" s="5" t="inlineStr">
        <is>
          <t>SOURCE-092</t>
        </is>
      </c>
    </row>
    <row r="421" ht="64" customHeight="1">
      <c r="A421" s="15" t="inlineStr">
        <is>
          <t>CAST-420</t>
        </is>
      </c>
      <c r="B421" s="18" t="inlineStr">
        <is>
          <t>FILM-093</t>
        </is>
      </c>
      <c r="C421" s="5" t="inlineStr">
        <is>
          <t>Pukar</t>
        </is>
      </c>
      <c r="D421" s="17" t="n">
        <v>1983</v>
      </c>
      <c r="E421" s="5" t="inlineStr">
        <is>
          <t>Shreeram Lagoo</t>
        </is>
      </c>
      <c r="F421" s="5" t="inlineStr">
        <is>
          <t>Purandare</t>
        </is>
      </c>
      <c r="G421" s="5" t="inlineStr">
        <is>
          <t>Mentor</t>
        </is>
      </c>
      <c r="H421" s="5" t="inlineStr">
        <is>
          <t>Major</t>
        </is>
      </c>
      <c r="I421" s="5" t="inlineStr">
        <is>
          <t>The revolutionary Bachchan's Ramdas wrongly believes murdered his father</t>
        </is>
      </c>
      <c r="J421" s="5" t="inlineStr">
        <is>
          <t>Outside the romance</t>
        </is>
      </c>
      <c r="K421" s="19" t="inlineStr">
        <is>
          <t>Separatist leader who ends his mortally wounded comrade's life at the man's own begging, is seen doing it by the dead man's young son, and is betrayed to the police by that son twenty years later — the second betrayal killing him.</t>
        </is>
      </c>
      <c r="L421" s="5" t="n"/>
      <c r="M421" s="5" t="inlineStr">
        <is>
          <t>SOURCE-092</t>
        </is>
      </c>
    </row>
    <row r="422" ht="34" customHeight="1">
      <c r="A422" s="15" t="inlineStr">
        <is>
          <t>CAST-421</t>
        </is>
      </c>
      <c r="B422" s="18" t="inlineStr">
        <is>
          <t>FILM-093</t>
        </is>
      </c>
      <c r="C422" s="5" t="inlineStr">
        <is>
          <t>Pukar</t>
        </is>
      </c>
      <c r="D422" s="17" t="n">
        <v>1983</v>
      </c>
      <c r="E422" s="5" t="inlineStr">
        <is>
          <t>Prem Chopra</t>
        </is>
      </c>
      <c r="F422" s="5" t="inlineStr">
        <is>
          <t>Montero</t>
        </is>
      </c>
      <c r="G422" s="5" t="inlineStr">
        <is>
          <t>Antagonist</t>
        </is>
      </c>
      <c r="H422" s="5" t="inlineStr">
        <is>
          <t>Major</t>
        </is>
      </c>
      <c r="I422" s="5" t="inlineStr">
        <is>
          <t>The colonial police inspector whose favour Bachchan's Ronnie courts</t>
        </is>
      </c>
      <c r="J422" s="5" t="inlineStr">
        <is>
          <t>Outside the romance</t>
        </is>
      </c>
      <c r="K422" s="19" t="inlineStr">
        <is>
          <t>Portuguese police inspector to whom Ronnie betrays the independence fighters, twice.</t>
        </is>
      </c>
      <c r="L422" s="5" t="n"/>
      <c r="M422" s="5" t="inlineStr">
        <is>
          <t>SOURCE-092</t>
        </is>
      </c>
    </row>
    <row r="423" ht="34" customHeight="1">
      <c r="A423" s="15" t="inlineStr">
        <is>
          <t>CAST-422</t>
        </is>
      </c>
      <c r="B423" s="18" t="inlineStr">
        <is>
          <t>FILM-093</t>
        </is>
      </c>
      <c r="C423" s="5" t="inlineStr">
        <is>
          <t>Pukar</t>
        </is>
      </c>
      <c r="D423" s="17" t="n">
        <v>1983</v>
      </c>
      <c r="E423" s="5" t="inlineStr">
        <is>
          <t>Tina Munim</t>
        </is>
      </c>
      <c r="F423" s="5" t="inlineStr">
        <is>
          <t>Usha</t>
        </is>
      </c>
      <c r="G423" s="5" t="inlineStr">
        <is>
          <t>Supporting</t>
        </is>
      </c>
      <c r="H423" s="5" t="inlineStr">
        <is>
          <t>Medium</t>
        </is>
      </c>
      <c r="I423" s="5" t="inlineStr">
        <is>
          <t>Belongs to the young rebel's side of the story</t>
        </is>
      </c>
      <c r="J423" s="5" t="inlineStr">
        <is>
          <t>Attached to Shekhar rather than to Bachchan's Ronnie</t>
        </is>
      </c>
      <c r="K423" s="19" t="inlineStr">
        <is>
          <t>Young woman in the circle around the rebel Shekhar, daughter of the Kamats.</t>
        </is>
      </c>
      <c r="L423" s="5" t="n"/>
      <c r="M423" s="5" t="inlineStr">
        <is>
          <t>SOURCE-092</t>
        </is>
      </c>
    </row>
    <row r="424" ht="64" customHeight="1">
      <c r="A424" s="15" t="inlineStr">
        <is>
          <t>CAST-423</t>
        </is>
      </c>
      <c r="B424" s="18" t="inlineStr">
        <is>
          <t>FILM-094</t>
        </is>
      </c>
      <c r="C424" s="5" t="inlineStr">
        <is>
          <t>Coolie</t>
        </is>
      </c>
      <c r="D424" s="17" t="n">
        <v>1983</v>
      </c>
      <c r="E424" s="5" t="inlineStr">
        <is>
          <t>Rishi Kapoor</t>
        </is>
      </c>
      <c r="F424" s="5" t="inlineStr">
        <is>
          <t>Sunny Khan</t>
        </is>
      </c>
      <c r="G424" s="5" t="inlineStr">
        <is>
          <t>Co-lead</t>
        </is>
      </c>
      <c r="H424" s="5" t="inlineStr">
        <is>
          <t>Major</t>
        </is>
      </c>
      <c r="I424" s="5" t="inlineStr">
        <is>
          <t>Raised by the woman who is Bachchan's Iqbal's mother, and his ally against her captor</t>
        </is>
      </c>
      <c r="J424" s="5" t="inlineStr">
        <is>
          <t>His romance with Deepa runs beside Iqbal's with Julie</t>
        </is>
      </c>
      <c r="K424" s="19" t="inlineStr">
        <is>
          <t>Infant adopted from a Kanpur orphanage for the amnesiac Salma to raise, grown into a young reporter covering the coolies' strike, who threatens to publish Zafar's crimes and becomes Iqbal's friend.</t>
        </is>
      </c>
      <c r="L424" s="5" t="n"/>
      <c r="M424" s="5" t="inlineStr">
        <is>
          <t>SOURCE-093</t>
        </is>
      </c>
    </row>
    <row r="425" ht="49" customHeight="1">
      <c r="A425" s="15" t="inlineStr">
        <is>
          <t>CAST-424</t>
        </is>
      </c>
      <c r="B425" s="18" t="inlineStr">
        <is>
          <t>FILM-094</t>
        </is>
      </c>
      <c r="C425" s="5" t="inlineStr">
        <is>
          <t>Coolie</t>
        </is>
      </c>
      <c r="D425" s="17" t="n">
        <v>1983</v>
      </c>
      <c r="E425" s="5" t="inlineStr">
        <is>
          <t>Rati Agnihotri</t>
        </is>
      </c>
      <c r="F425" s="5" t="inlineStr">
        <is>
          <t>Julie D'Costa</t>
        </is>
      </c>
      <c r="G425" s="5" t="inlineStr">
        <is>
          <t>Co-lead</t>
        </is>
      </c>
      <c r="H425" s="5" t="inlineStr">
        <is>
          <t>Major</t>
        </is>
      </c>
      <c r="I425" s="5" t="inlineStr">
        <is>
          <t>The woman Bachchan's Iqbal loves</t>
        </is>
      </c>
      <c r="J425" s="5" t="inlineStr">
        <is>
          <t>The film's romance for Bachchan's character, secondary to the recovery of his mother</t>
        </is>
      </c>
      <c r="K425" s="19" t="inlineStr">
        <is>
          <t>Christian girl whom the coolie Iqbal falls in love with, and daughter of the man John D'Costa.</t>
        </is>
      </c>
      <c r="L425" s="5" t="n"/>
      <c r="M425" s="5" t="inlineStr">
        <is>
          <t>SOURCE-093</t>
        </is>
      </c>
    </row>
    <row r="426" ht="64" customHeight="1">
      <c r="A426" s="15" t="inlineStr">
        <is>
          <t>CAST-425</t>
        </is>
      </c>
      <c r="B426" s="18" t="inlineStr">
        <is>
          <t>FILM-094</t>
        </is>
      </c>
      <c r="C426" s="5" t="inlineStr">
        <is>
          <t>Coolie</t>
        </is>
      </c>
      <c r="D426" s="17" t="n">
        <v>1983</v>
      </c>
      <c r="E426" s="5" t="inlineStr">
        <is>
          <t>Waheeda Rehman</t>
        </is>
      </c>
      <c r="F426" s="5" t="inlineStr">
        <is>
          <t>Salma Khan</t>
        </is>
      </c>
      <c r="G426" s="5" t="inlineStr">
        <is>
          <t>Family</t>
        </is>
      </c>
      <c r="H426" s="5" t="inlineStr">
        <is>
          <t>Major</t>
        </is>
      </c>
      <c r="I426" s="5" t="inlineStr">
        <is>
          <t>Bachchan's Iqbal's mother, who cannot recognise him</t>
        </is>
      </c>
      <c r="J426" s="5" t="inlineStr">
        <is>
          <t>Outside the romance</t>
        </is>
      </c>
      <c r="K426" s="19" t="inlineStr">
        <is>
          <t>Woman separated from her young son in the flood engineered by her rejected suitor, held by him as his wife, and given electric shocks by a psychiatrist so that her memory will never return.</t>
        </is>
      </c>
      <c r="L426" s="5" t="n"/>
      <c r="M426" s="5" t="inlineStr">
        <is>
          <t>SOURCE-093</t>
        </is>
      </c>
    </row>
    <row r="427" ht="64" customHeight="1">
      <c r="A427" s="15" t="inlineStr">
        <is>
          <t>CAST-426</t>
        </is>
      </c>
      <c r="B427" s="18" t="inlineStr">
        <is>
          <t>FILM-094</t>
        </is>
      </c>
      <c r="C427" s="5" t="inlineStr">
        <is>
          <t>Coolie</t>
        </is>
      </c>
      <c r="D427" s="17" t="n">
        <v>1983</v>
      </c>
      <c r="E427" s="5" t="inlineStr">
        <is>
          <t>Kader Khan</t>
        </is>
      </c>
      <c r="F427" s="5" t="inlineStr">
        <is>
          <t>Zafar Khan</t>
        </is>
      </c>
      <c r="G427" s="5" t="inlineStr">
        <is>
          <t>Antagonist</t>
        </is>
      </c>
      <c r="H427" s="5" t="inlineStr">
        <is>
          <t>Major</t>
        </is>
      </c>
      <c r="I427" s="5" t="inlineStr">
        <is>
          <t>Took Bachchan's Iqbal's mother and engineered the flood that separated them</t>
        </is>
      </c>
      <c r="J427" s="5" t="inlineStr">
        <is>
          <t>Outside the romance</t>
        </is>
      </c>
      <c r="K427" s="19" t="inlineStr">
        <is>
          <t>Wealthy man refused by Salma and her father, who murders the father on his release from prison, floods the region to destroy her marriage, abducts her, and passes her off to the world as his wife.</t>
        </is>
      </c>
      <c r="L427" s="5" t="n"/>
      <c r="M427" s="5" t="inlineStr">
        <is>
          <t>SOURCE-093</t>
        </is>
      </c>
    </row>
    <row r="428" ht="34" customHeight="1">
      <c r="A428" s="15" t="inlineStr">
        <is>
          <t>CAST-427</t>
        </is>
      </c>
      <c r="B428" s="18" t="inlineStr">
        <is>
          <t>FILM-094</t>
        </is>
      </c>
      <c r="C428" s="5" t="inlineStr">
        <is>
          <t>Coolie</t>
        </is>
      </c>
      <c r="D428" s="17" t="n">
        <v>1983</v>
      </c>
      <c r="E428" s="5" t="inlineStr">
        <is>
          <t>Amrish Puri</t>
        </is>
      </c>
      <c r="F428" s="5" t="inlineStr">
        <is>
          <t>John D'Costa</t>
        </is>
      </c>
      <c r="G428" s="5" t="inlineStr">
        <is>
          <t>Supporting</t>
        </is>
      </c>
      <c r="H428" s="5" t="inlineStr">
        <is>
          <t>Medium</t>
        </is>
      </c>
      <c r="I428" s="5" t="inlineStr">
        <is>
          <t>Father of the woman Bachchan's Iqbal loves</t>
        </is>
      </c>
      <c r="J428" s="5" t="inlineStr">
        <is>
          <t>Stands on the family side of the romance</t>
        </is>
      </c>
      <c r="K428" s="19" t="inlineStr">
        <is>
          <t>Julie's father, in the Christian community around the railway station where the coolies work.</t>
        </is>
      </c>
      <c r="L428" s="5" t="n"/>
      <c r="M428" s="5" t="inlineStr">
        <is>
          <t>SOURCE-093</t>
        </is>
      </c>
    </row>
    <row r="429" ht="34" customHeight="1">
      <c r="A429" s="15" t="inlineStr">
        <is>
          <t>CAST-428</t>
        </is>
      </c>
      <c r="B429" s="18" t="inlineStr">
        <is>
          <t>FILM-094</t>
        </is>
      </c>
      <c r="C429" s="5" t="inlineStr">
        <is>
          <t>Coolie</t>
        </is>
      </c>
      <c r="D429" s="17" t="n">
        <v>1983</v>
      </c>
      <c r="E429" s="5" t="inlineStr">
        <is>
          <t>Puneet Issar</t>
        </is>
      </c>
      <c r="F429" s="5" t="inlineStr">
        <is>
          <t>Bob</t>
        </is>
      </c>
      <c r="G429" s="5" t="inlineStr">
        <is>
          <t>Antagonist</t>
        </is>
      </c>
      <c r="H429" s="5" t="inlineStr">
        <is>
          <t>Minor</t>
        </is>
      </c>
      <c r="I429" s="5" t="inlineStr">
        <is>
          <t>One of the men Bachchan's Iqbal fights</t>
        </is>
      </c>
      <c r="J429" s="5" t="inlineStr">
        <is>
          <t>Outside the romance</t>
        </is>
      </c>
      <c r="K429" s="19" t="inlineStr">
        <is>
          <t>Henchman in Zafar Khan's employ, opposite whom Bachchan plays one of the film's fight sequences.</t>
        </is>
      </c>
      <c r="L429" s="5" t="n"/>
      <c r="M429" s="5" t="inlineStr">
        <is>
          <t>SOURCE-093</t>
        </is>
      </c>
    </row>
    <row r="430" ht="64" customHeight="1">
      <c r="A430" s="15" t="inlineStr">
        <is>
          <t>CAST-429</t>
        </is>
      </c>
      <c r="B430" s="18" t="inlineStr">
        <is>
          <t>FILM-095</t>
        </is>
      </c>
      <c r="C430" s="5" t="inlineStr">
        <is>
          <t>Paan Khaye Saiyan Hamaar</t>
        </is>
      </c>
      <c r="D430" s="17" t="n">
        <v>1984</v>
      </c>
      <c r="E430" s="5" t="inlineStr">
        <is>
          <t>Sujit Kumar</t>
        </is>
      </c>
      <c r="F430" s="5" t="inlineStr">
        <is>
          <t>Bhola</t>
        </is>
      </c>
      <c r="G430" s="5" t="inlineStr">
        <is>
          <t>Co-lead</t>
        </is>
      </c>
      <c r="H430" s="5" t="inlineStr">
        <is>
          <t>Major</t>
        </is>
      </c>
      <c r="I430" s="5" t="inlineStr">
        <is>
          <t>The film's protagonist; Bachchan's Nahar Singh is a special appearance</t>
        </is>
      </c>
      <c r="J430" s="5" t="inlineStr">
        <is>
          <t>Carries the film's romance and marriage with the paan seller Lali</t>
        </is>
      </c>
      <c r="K430" s="19" t="inlineStr">
        <is>
          <t>Upright stick fighter devoted to his Thakur, who asks for eleven years of unpaid wages and is told to send his wife instead; he attacks the Thakur, is jailed on fabricated charges, and learns in prison that he is to be a father.</t>
        </is>
      </c>
      <c r="L430" s="5" t="n"/>
      <c r="M430" s="5" t="inlineStr">
        <is>
          <t>SOURCE-097</t>
        </is>
      </c>
    </row>
    <row r="431" ht="49" customHeight="1">
      <c r="A431" s="15" t="inlineStr">
        <is>
          <t>CAST-430</t>
        </is>
      </c>
      <c r="B431" s="18" t="inlineStr">
        <is>
          <t>FILM-095</t>
        </is>
      </c>
      <c r="C431" s="5" t="inlineStr">
        <is>
          <t>Paan Khaye Saiyan Hamaar</t>
        </is>
      </c>
      <c r="D431" s="17" t="n">
        <v>1984</v>
      </c>
      <c r="E431" s="5" t="inlineStr">
        <is>
          <t>Bandini Mishra</t>
        </is>
      </c>
      <c r="F431" s="5" t="inlineStr">
        <is>
          <t>Lali</t>
        </is>
      </c>
      <c r="G431" s="5" t="inlineStr">
        <is>
          <t>Co-lead</t>
        </is>
      </c>
      <c r="H431" s="5" t="inlineStr">
        <is>
          <t>Major</t>
        </is>
      </c>
      <c r="I431" s="5" t="inlineStr">
        <is>
          <t>No recorded connection to Bachchan's special appearance</t>
        </is>
      </c>
      <c r="J431" s="5" t="inlineStr">
        <is>
          <t>The film's romantic lead, and the object of the landlord's predatory demand</t>
        </is>
      </c>
      <c r="K431" s="19" t="inlineStr">
        <is>
          <t>Paan vendor who marries Bhola, is demanded by the Thakur in lieu of wages, and is slandered with rumours of an illicit affair while her husband is in prison.</t>
        </is>
      </c>
      <c r="L431" s="5" t="n"/>
      <c r="M431" s="5" t="inlineStr">
        <is>
          <t>SOURCE-097</t>
        </is>
      </c>
    </row>
    <row r="432" ht="49" customHeight="1">
      <c r="A432" s="15" t="inlineStr">
        <is>
          <t>CAST-431</t>
        </is>
      </c>
      <c r="B432" s="18" t="inlineStr">
        <is>
          <t>FILM-095</t>
        </is>
      </c>
      <c r="C432" s="5" t="inlineStr">
        <is>
          <t>Paan Khaye Saiyan Hamaar</t>
        </is>
      </c>
      <c r="D432" s="17" t="n">
        <v>1984</v>
      </c>
      <c r="E432" s="5" t="inlineStr">
        <is>
          <t>Ranjeet</t>
        </is>
      </c>
      <c r="F432" s="5" t="inlineStr">
        <is>
          <t>Thakur Harpal Singh</t>
        </is>
      </c>
      <c r="G432" s="5" t="inlineStr">
        <is>
          <t>Antagonist</t>
        </is>
      </c>
      <c r="H432" s="5" t="inlineStr">
        <is>
          <t>Major</t>
        </is>
      </c>
      <c r="I432" s="5" t="inlineStr">
        <is>
          <t>No recorded connection to Bachchan's special appearance</t>
        </is>
      </c>
      <c r="J432" s="5" t="inlineStr">
        <is>
          <t>The predatory force against the film's marriage</t>
        </is>
      </c>
      <c r="K432" s="19" t="inlineStr">
        <is>
          <t>Landlord who withholds eleven years of wages, demands his servant's wife as settlement, has him imprisoned on fabricated charges, and spreads rumours about her from a distance.</t>
        </is>
      </c>
      <c r="L432" s="5" t="n"/>
      <c r="M432" s="5" t="inlineStr">
        <is>
          <t>SOURCE-097</t>
        </is>
      </c>
    </row>
    <row r="433" ht="34" customHeight="1">
      <c r="A433" s="15" t="inlineStr">
        <is>
          <t>CAST-432</t>
        </is>
      </c>
      <c r="B433" s="18" t="inlineStr">
        <is>
          <t>FILM-095</t>
        </is>
      </c>
      <c r="C433" s="5" t="inlineStr">
        <is>
          <t>Paan Khaye Saiyan Hamaar</t>
        </is>
      </c>
      <c r="D433" s="17" t="n">
        <v>1984</v>
      </c>
      <c r="E433" s="5" t="inlineStr">
        <is>
          <t>Rekha</t>
        </is>
      </c>
      <c r="F433" s="5" t="inlineStr">
        <is>
          <t>Herself</t>
        </is>
      </c>
      <c r="G433" s="5" t="inlineStr">
        <is>
          <t>Self appearance</t>
        </is>
      </c>
      <c r="H433" s="5" t="inlineStr">
        <is>
          <t>Minor</t>
        </is>
      </c>
      <c r="I433" s="5" t="inlineStr">
        <is>
          <t>A special appearance alongside Bachchan's own in this Bhojpuri film</t>
        </is>
      </c>
      <c r="J433" s="5" t="inlineStr">
        <is>
          <t>Outside the plot</t>
        </is>
      </c>
      <c r="K433" s="19" t="inlineStr">
        <is>
          <t>Appears as herself in a special appearance, paired with Bachchan's guest turn as Nahar Singh.</t>
        </is>
      </c>
      <c r="L433" s="5" t="n"/>
      <c r="M433" s="5" t="inlineStr">
        <is>
          <t>SOURCE-097</t>
        </is>
      </c>
    </row>
    <row r="434" ht="64" customHeight="1">
      <c r="A434" s="15" t="inlineStr">
        <is>
          <t>CAST-433</t>
        </is>
      </c>
      <c r="B434" s="18" t="inlineStr">
        <is>
          <t>FILM-098</t>
        </is>
      </c>
      <c r="C434" s="5" t="inlineStr">
        <is>
          <t>Inquilaab</t>
        </is>
      </c>
      <c r="D434" s="17" t="n">
        <v>1984</v>
      </c>
      <c r="E434" s="5" t="inlineStr">
        <is>
          <t>Sridevi</t>
        </is>
      </c>
      <c r="F434" s="5" t="inlineStr">
        <is>
          <t>Asha</t>
        </is>
      </c>
      <c r="G434" s="5" t="inlineStr">
        <is>
          <t>Co-lead</t>
        </is>
      </c>
      <c r="H434" s="5" t="inlineStr">
        <is>
          <t>Major</t>
        </is>
      </c>
      <c r="I434" s="5" t="inlineStr">
        <is>
          <t>The woman Bachchan's Amar marries, and the daughter of the man corrupting him</t>
        </is>
      </c>
      <c r="J434" s="5" t="inlineStr">
        <is>
          <t>The film's romance, broken by her misreading of his corruption and restored when she learns the truth</t>
        </is>
      </c>
      <c r="K434" s="19" t="inlineStr">
        <is>
          <t>Only daughter of the businessman Seetharam, who marries Amar after her father is won over, leaves him with their newborn when she misunderstands his crimes, and reconciles once she learns he was blackmailed.</t>
        </is>
      </c>
      <c r="L434" s="5" t="n"/>
      <c r="M434" s="5" t="inlineStr">
        <is>
          <t>SOURCE-095</t>
        </is>
      </c>
    </row>
    <row r="435" ht="64" customHeight="1">
      <c r="A435" s="15" t="inlineStr">
        <is>
          <t>CAST-434</t>
        </is>
      </c>
      <c r="B435" s="18" t="inlineStr">
        <is>
          <t>FILM-098</t>
        </is>
      </c>
      <c r="C435" s="5" t="inlineStr">
        <is>
          <t>Inquilaab</t>
        </is>
      </c>
      <c r="D435" s="17" t="n">
        <v>1984</v>
      </c>
      <c r="E435" s="5" t="inlineStr">
        <is>
          <t>Utpal Dutt</t>
        </is>
      </c>
      <c r="F435" s="5" t="inlineStr">
        <is>
          <t>Seetaram</t>
        </is>
      </c>
      <c r="G435" s="5" t="inlineStr">
        <is>
          <t>Antagonist</t>
        </is>
      </c>
      <c r="H435" s="5" t="inlineStr">
        <is>
          <t>Major</t>
        </is>
      </c>
      <c r="I435" s="5" t="inlineStr">
        <is>
          <t>Bachchan's Amar's father-in-law, and one of the syndicate that owns him</t>
        </is>
      </c>
      <c r="J435" s="5" t="inlineStr">
        <is>
          <t>His criminality is what destroys the marriage</t>
        </is>
      </c>
      <c r="K435" s="19" t="inlineStr">
        <is>
          <t>Wealthy businessman who accepts Amar as a son-in-law and is revealed to be part of the criminal network, ordering him to retrieve diamonds from an international smuggler; he dies in the cabinet-room massacre.</t>
        </is>
      </c>
      <c r="L435" s="5" t="n"/>
      <c r="M435" s="5" t="inlineStr">
        <is>
          <t>SOURCE-095</t>
        </is>
      </c>
    </row>
    <row r="436" ht="64" customHeight="1">
      <c r="A436" s="15" t="inlineStr">
        <is>
          <t>CAST-435</t>
        </is>
      </c>
      <c r="B436" s="18" t="inlineStr">
        <is>
          <t>FILM-098</t>
        </is>
      </c>
      <c r="C436" s="5" t="inlineStr">
        <is>
          <t>Inquilaab</t>
        </is>
      </c>
      <c r="D436" s="17" t="n">
        <v>1984</v>
      </c>
      <c r="E436" s="5" t="inlineStr">
        <is>
          <t>Kader Khan</t>
        </is>
      </c>
      <c r="F436" s="5" t="inlineStr">
        <is>
          <t>Shankar Narayan</t>
        </is>
      </c>
      <c r="G436" s="5" t="inlineStr">
        <is>
          <t>Antagonist</t>
        </is>
      </c>
      <c r="H436" s="5" t="inlineStr">
        <is>
          <t>Major</t>
        </is>
      </c>
      <c r="I436" s="5" t="inlineStr">
        <is>
          <t>The politician who makes Bachchan's Amar a policeman and then a pawn</t>
        </is>
      </c>
      <c r="J436" s="5" t="inlineStr">
        <is>
          <t>Outside the romance</t>
        </is>
      </c>
      <c r="K436" s="19" t="inlineStr">
        <is>
          <t>Politician promising an end to corruption, stoned by a crowd and rescued by Amar, who trains him for the police and later reveals himself as head of the syndicate that has manipulated him throughout.</t>
        </is>
      </c>
      <c r="L436" s="5" t="n"/>
      <c r="M436" s="5" t="inlineStr">
        <is>
          <t>SOURCE-095</t>
        </is>
      </c>
    </row>
    <row r="437" ht="34" customHeight="1">
      <c r="A437" s="15" t="inlineStr">
        <is>
          <t>CAST-436</t>
        </is>
      </c>
      <c r="B437" s="18" t="inlineStr">
        <is>
          <t>FILM-098</t>
        </is>
      </c>
      <c r="C437" s="5" t="inlineStr">
        <is>
          <t>Inquilaab</t>
        </is>
      </c>
      <c r="D437" s="17" t="n">
        <v>1984</v>
      </c>
      <c r="E437" s="5" t="inlineStr">
        <is>
          <t>Nirupa Roy</t>
        </is>
      </c>
      <c r="F437" s="5" t="inlineStr">
        <is>
          <t>Amarnath's mother</t>
        </is>
      </c>
      <c r="G437" s="5" t="inlineStr">
        <is>
          <t>Family</t>
        </is>
      </c>
      <c r="H437" s="5" t="inlineStr">
        <is>
          <t>Medium</t>
        </is>
      </c>
      <c r="I437" s="5" t="inlineStr">
        <is>
          <t>Bachchan's Amar's mother</t>
        </is>
      </c>
      <c r="J437" s="5" t="inlineStr">
        <is>
          <t>Outside the romance</t>
        </is>
      </c>
      <c r="K437" s="19" t="inlineStr">
        <is>
          <t>Mother of the unemployed graduate who will not compromise his morals for a job, in the household the film opens with.</t>
        </is>
      </c>
      <c r="L437" s="5" t="n"/>
      <c r="M437" s="5" t="inlineStr">
        <is>
          <t>SOURCE-095</t>
        </is>
      </c>
    </row>
    <row r="438" ht="34" customHeight="1">
      <c r="A438" s="15" t="inlineStr">
        <is>
          <t>CAST-437</t>
        </is>
      </c>
      <c r="B438" s="18" t="inlineStr">
        <is>
          <t>FILM-098</t>
        </is>
      </c>
      <c r="C438" s="5" t="inlineStr">
        <is>
          <t>Inquilaab</t>
        </is>
      </c>
      <c r="D438" s="17" t="n">
        <v>1984</v>
      </c>
      <c r="E438" s="5" t="inlineStr">
        <is>
          <t>Ranjeet</t>
        </is>
      </c>
      <c r="F438" s="5" t="inlineStr">
        <is>
          <t>Bhupati</t>
        </is>
      </c>
      <c r="G438" s="5" t="inlineStr">
        <is>
          <t>Antagonist</t>
        </is>
      </c>
      <c r="H438" s="5" t="inlineStr">
        <is>
          <t>Medium</t>
        </is>
      </c>
      <c r="I438" s="5" t="inlineStr">
        <is>
          <t>Member of the syndicate Bachchan's Amar finally massacres</t>
        </is>
      </c>
      <c r="J438" s="5" t="inlineStr">
        <is>
          <t>Outside the romance</t>
        </is>
      </c>
      <c r="K438" s="19" t="inlineStr">
        <is>
          <t>One of the criminal network's men, among the cabinet of syndicate members Amar guns down at the film's climax.</t>
        </is>
      </c>
      <c r="L438" s="5" t="n"/>
      <c r="M438" s="5" t="inlineStr">
        <is>
          <t>SOURCE-095</t>
        </is>
      </c>
    </row>
    <row r="439" ht="64" customHeight="1">
      <c r="A439" s="15" t="inlineStr">
        <is>
          <t>CAST-438</t>
        </is>
      </c>
      <c r="B439" s="18" t="inlineStr">
        <is>
          <t>FILM-099</t>
        </is>
      </c>
      <c r="C439" s="5" t="inlineStr">
        <is>
          <t>Sharaabi</t>
        </is>
      </c>
      <c r="D439" s="17" t="n">
        <v>1984</v>
      </c>
      <c r="E439" s="5" t="inlineStr">
        <is>
          <t>Jaya Prada</t>
        </is>
      </c>
      <c r="F439" s="5" t="inlineStr">
        <is>
          <t>Meena</t>
        </is>
      </c>
      <c r="G439" s="5" t="inlineStr">
        <is>
          <t>Co-lead</t>
        </is>
      </c>
      <c r="H439" s="5" t="inlineStr">
        <is>
          <t>Major</t>
        </is>
      </c>
      <c r="I439" s="5" t="inlineStr">
        <is>
          <t>The dancer Bachchan's Vicky loves, and the reason his father disowns him</t>
        </is>
      </c>
      <c r="J439" s="5" t="inlineStr">
        <is>
          <t>The film's romance, and the occasion of the final break with the father</t>
        </is>
      </c>
      <c r="K439" s="19" t="inlineStr">
        <is>
          <t>Professional dancer and daughter of a poor blind man, loved by the alcoholic heir. Her agent robs her of Vicky's gifts and finally kidnaps her; the father's insult that no poor girl would marry him is what breaks the household.</t>
        </is>
      </c>
      <c r="L439" s="5" t="inlineStr">
        <is>
          <t>Filmfare Award for Best Actress nomination</t>
        </is>
      </c>
      <c r="M439" s="5" t="inlineStr">
        <is>
          <t>SOURCE-096</t>
        </is>
      </c>
    </row>
    <row r="440" ht="64" customHeight="1">
      <c r="A440" s="15" t="inlineStr">
        <is>
          <t>CAST-439</t>
        </is>
      </c>
      <c r="B440" s="18" t="inlineStr">
        <is>
          <t>FILM-099</t>
        </is>
      </c>
      <c r="C440" s="5" t="inlineStr">
        <is>
          <t>Sharaabi</t>
        </is>
      </c>
      <c r="D440" s="17" t="n">
        <v>1984</v>
      </c>
      <c r="E440" s="5" t="inlineStr">
        <is>
          <t>Pran</t>
        </is>
      </c>
      <c r="F440" s="5" t="inlineStr">
        <is>
          <t>Rai Sahib Amarnath Kapoor</t>
        </is>
      </c>
      <c r="G440" s="5" t="inlineStr">
        <is>
          <t>Family</t>
        </is>
      </c>
      <c r="H440" s="5" t="inlineStr">
        <is>
          <t>Major</t>
        </is>
      </c>
      <c r="I440" s="5" t="inlineStr">
        <is>
          <t>Bachchan's Vicky's father, whose neglect made him an alcoholic</t>
        </is>
      </c>
      <c r="J440" s="5" t="inlineStr">
        <is>
          <t>Opposes the marriage and disowns his son over it</t>
        </is>
      </c>
      <c r="K440" s="19" t="inlineStr">
        <is>
          <t>Billionaire industrialist with no time for his son, who did not visit his dying wife, blames the caretaker for the boy's drinking, and disowns Vicky over a woman and a framed scandal — refusing even to attend the caretaker's last rites.</t>
        </is>
      </c>
      <c r="L440" s="5" t="n"/>
      <c r="M440" s="5" t="inlineStr">
        <is>
          <t>SOURCE-096</t>
        </is>
      </c>
    </row>
    <row r="441" ht="64" customHeight="1">
      <c r="A441" s="15" t="inlineStr">
        <is>
          <t>CAST-440</t>
        </is>
      </c>
      <c r="B441" s="18" t="inlineStr">
        <is>
          <t>FILM-099</t>
        </is>
      </c>
      <c r="C441" s="5" t="inlineStr">
        <is>
          <t>Sharaabi</t>
        </is>
      </c>
      <c r="D441" s="17" t="n">
        <v>1984</v>
      </c>
      <c r="E441" s="5" t="inlineStr">
        <is>
          <t>Om Prakash</t>
        </is>
      </c>
      <c r="F441" s="5" t="inlineStr">
        <is>
          <t>Munshi Phoolchand</t>
        </is>
      </c>
      <c r="G441" s="5" t="inlineStr">
        <is>
          <t>Family</t>
        </is>
      </c>
      <c r="H441" s="5" t="inlineStr">
        <is>
          <t>Major</t>
        </is>
      </c>
      <c r="I441" s="5" t="inlineStr">
        <is>
          <t>The caretaker who raised Bachchan's Vicky in his father's place</t>
        </is>
      </c>
      <c r="J441" s="5" t="inlineStr">
        <is>
          <t>Outside the romance</t>
        </is>
      </c>
      <c r="K441" s="19" t="inlineStr">
        <is>
          <t>His father's friend and the boy's real guardian, entrusted with him by his dying mother, who stays when Vicky is disowned, goes out to find work so the two can eat, and is killed in an accident.</t>
        </is>
      </c>
      <c r="L441" s="5" t="n"/>
      <c r="M441" s="5" t="inlineStr">
        <is>
          <t>SOURCE-096</t>
        </is>
      </c>
    </row>
    <row r="442" ht="49" customHeight="1">
      <c r="A442" s="15" t="inlineStr">
        <is>
          <t>CAST-441</t>
        </is>
      </c>
      <c r="B442" s="18" t="inlineStr">
        <is>
          <t>FILM-099</t>
        </is>
      </c>
      <c r="C442" s="5" t="inlineStr">
        <is>
          <t>Sharaabi</t>
        </is>
      </c>
      <c r="D442" s="17" t="n">
        <v>1984</v>
      </c>
      <c r="E442" s="5" t="inlineStr">
        <is>
          <t>Ranjeet</t>
        </is>
      </c>
      <c r="F442" s="5" t="inlineStr">
        <is>
          <t>Natwar Shah</t>
        </is>
      </c>
      <c r="G442" s="5" t="inlineStr">
        <is>
          <t>Antagonist</t>
        </is>
      </c>
      <c r="H442" s="5" t="inlineStr">
        <is>
          <t>Major</t>
        </is>
      </c>
      <c r="I442" s="5" t="inlineStr">
        <is>
          <t>Frames Bachchan's Vicky and kidnaps the woman he loves</t>
        </is>
      </c>
      <c r="J442" s="5" t="inlineStr">
        <is>
          <t>The direct threat to the romance</t>
        </is>
      </c>
      <c r="K442" s="19" t="inlineStr">
        <is>
          <t>Meena's greedy agent, who harasses her and her blind father, steals the gifts Vicky gives her, frames Vicky with another woman to turn his father against him, and kidnaps her.</t>
        </is>
      </c>
      <c r="L442" s="5" t="n"/>
      <c r="M442" s="5" t="inlineStr">
        <is>
          <t>SOURCE-096</t>
        </is>
      </c>
    </row>
    <row r="443" ht="64" customHeight="1">
      <c r="A443" s="15" t="inlineStr">
        <is>
          <t>CAST-442</t>
        </is>
      </c>
      <c r="B443" s="18" t="inlineStr">
        <is>
          <t>FILM-099</t>
        </is>
      </c>
      <c r="C443" s="5" t="inlineStr">
        <is>
          <t>Sharaabi</t>
        </is>
      </c>
      <c r="D443" s="17" t="n">
        <v>1984</v>
      </c>
      <c r="E443" s="5" t="inlineStr">
        <is>
          <t>Deepak Parashar</t>
        </is>
      </c>
      <c r="F443" s="5" t="inlineStr">
        <is>
          <t>Inspector Anwar</t>
        </is>
      </c>
      <c r="G443" s="5" t="inlineStr">
        <is>
          <t>Friend</t>
        </is>
      </c>
      <c r="H443" s="5" t="inlineStr">
        <is>
          <t>Medium</t>
        </is>
      </c>
      <c r="I443" s="5" t="inlineStr">
        <is>
          <t>The orphan Bachchan's Vicky secretly raised, grown into a policeman</t>
        </is>
      </c>
      <c r="J443" s="5" t="inlineStr">
        <is>
          <t>Shelters the woman Vicky loves once she is rescued</t>
        </is>
      </c>
      <c r="K443" s="19" t="inlineStr">
        <is>
          <t>Orphan whose schooling Vicky quietly paid for through the principal and the caretaker, now a police inspector who learns who his secret benefactor was, rescues Meena, and takes them both in.</t>
        </is>
      </c>
      <c r="L443" s="5" t="n"/>
      <c r="M443" s="5" t="inlineStr">
        <is>
          <t>SOURCE-096</t>
        </is>
      </c>
    </row>
    <row r="444" ht="34" customHeight="1">
      <c r="A444" s="15" t="inlineStr">
        <is>
          <t>CAST-443</t>
        </is>
      </c>
      <c r="B444" s="18" t="inlineStr">
        <is>
          <t>FILM-099</t>
        </is>
      </c>
      <c r="C444" s="5" t="inlineStr">
        <is>
          <t>Sharaabi</t>
        </is>
      </c>
      <c r="D444" s="17" t="n">
        <v>1984</v>
      </c>
      <c r="E444" s="5" t="inlineStr">
        <is>
          <t>Smita Patil</t>
        </is>
      </c>
      <c r="F444" s="5" t="inlineStr">
        <is>
          <t>Herself</t>
        </is>
      </c>
      <c r="G444" s="5" t="inlineStr">
        <is>
          <t>Cameo</t>
        </is>
      </c>
      <c r="H444" s="5" t="inlineStr">
        <is>
          <t>Minor</t>
        </is>
      </c>
      <c r="I444" s="5" t="inlineStr">
        <is>
          <t>A guest appearance in a song with Bachchan's Vicky</t>
        </is>
      </c>
      <c r="J444" s="5" t="inlineStr">
        <is>
          <t>Outside the romance</t>
        </is>
      </c>
      <c r="K444" s="19" t="inlineStr">
        <is>
          <t>Guest appearance in the song 'Jahan Chaar Yaar Mil Jaye'.</t>
        </is>
      </c>
      <c r="L444" s="5" t="n"/>
      <c r="M444" s="5" t="inlineStr">
        <is>
          <t>SOURCE-096</t>
        </is>
      </c>
    </row>
    <row r="445" ht="49" customHeight="1">
      <c r="A445" s="15" t="inlineStr">
        <is>
          <t>CAST-444</t>
        </is>
      </c>
      <c r="B445" s="18" t="inlineStr">
        <is>
          <t>FILM-100</t>
        </is>
      </c>
      <c r="C445" s="5" t="inlineStr">
        <is>
          <t>Ameer Aadmi Gharib Aadmi</t>
        </is>
      </c>
      <c r="D445" s="17" t="n">
        <v>1985</v>
      </c>
      <c r="E445" s="5" t="inlineStr">
        <is>
          <t>Kader Khan</t>
        </is>
      </c>
      <c r="F445" s="5" t="inlineStr">
        <is>
          <t>Subhash</t>
        </is>
      </c>
      <c r="G445" s="5" t="inlineStr">
        <is>
          <t>Co-lead</t>
        </is>
      </c>
      <c r="H445" s="5" t="inlineStr">
        <is>
          <t>Major</t>
        </is>
      </c>
      <c r="I445" s="5" t="inlineStr">
        <is>
          <t>The film's protagonist; Bachchan appears in a cameo as himself</t>
        </is>
      </c>
      <c r="J445" s="5" t="inlineStr">
        <is>
          <t>No romance involving Bachchan's cameo</t>
        </is>
      </c>
      <c r="K445" s="19" t="inlineStr">
        <is>
          <t>Factory worker paid insufficient wages who calls a strike and is entrapped on false charges and arrested — the whole of the plot the article records.</t>
        </is>
      </c>
      <c r="L445" s="5" t="n"/>
      <c r="M445" s="5" t="inlineStr">
        <is>
          <t>SOURCE-102</t>
        </is>
      </c>
    </row>
    <row r="446" ht="49" customHeight="1">
      <c r="A446" s="15" t="inlineStr">
        <is>
          <t>CAST-445</t>
        </is>
      </c>
      <c r="B446" s="18" t="inlineStr">
        <is>
          <t>FILM-100</t>
        </is>
      </c>
      <c r="C446" s="5" t="inlineStr">
        <is>
          <t>Ameer Aadmi Gharib Aadmi</t>
        </is>
      </c>
      <c r="D446" s="17" t="n">
        <v>1985</v>
      </c>
      <c r="E446" s="5" t="inlineStr">
        <is>
          <t>Shatrughan Sinha</t>
        </is>
      </c>
      <c r="F446" s="5" t="inlineStr">
        <is>
          <t>Ashok Saxena</t>
        </is>
      </c>
      <c r="G446" s="5" t="inlineStr">
        <is>
          <t>Co-lead</t>
        </is>
      </c>
      <c r="H446" s="5" t="inlineStr">
        <is>
          <t>Major</t>
        </is>
      </c>
      <c r="I446" s="5" t="inlineStr">
        <is>
          <t>No connection to Bachchan's cameo as himself</t>
        </is>
      </c>
      <c r="J446" s="5" t="inlineStr">
        <is>
          <t>The article's plot summary is a single sentence and does not describe the romance</t>
        </is>
      </c>
      <c r="K446" s="19" t="inlineStr">
        <is>
          <t>Top-billed lead of the film. The Wikipedia article's plot section covers only the factory worker's arrest, so the role cannot be described further.</t>
        </is>
      </c>
      <c r="L446" s="5" t="n"/>
      <c r="M446" s="5" t="inlineStr">
        <is>
          <t>SOURCE-102</t>
        </is>
      </c>
    </row>
    <row r="447" ht="34" customHeight="1">
      <c r="A447" s="15" t="inlineStr">
        <is>
          <t>CAST-446</t>
        </is>
      </c>
      <c r="B447" s="18" t="inlineStr">
        <is>
          <t>FILM-100</t>
        </is>
      </c>
      <c r="C447" s="5" t="inlineStr">
        <is>
          <t>Ameer Aadmi Gharib Aadmi</t>
        </is>
      </c>
      <c r="D447" s="17" t="n">
        <v>1985</v>
      </c>
      <c r="E447" s="5" t="inlineStr">
        <is>
          <t>Zeenat Aman</t>
        </is>
      </c>
      <c r="F447" s="5" t="inlineStr">
        <is>
          <t>Kavita</t>
        </is>
      </c>
      <c r="G447" s="5" t="inlineStr">
        <is>
          <t>Co-lead</t>
        </is>
      </c>
      <c r="H447" s="5" t="inlineStr">
        <is>
          <t>Major</t>
        </is>
      </c>
      <c r="I447" s="5" t="inlineStr">
        <is>
          <t>No connection to Bachchan's cameo as himself</t>
        </is>
      </c>
      <c r="J447" s="5" t="inlineStr">
        <is>
          <t>Unrecorded; the article's plot is one sentence long</t>
        </is>
      </c>
      <c r="K447" s="19" t="inlineStr">
        <is>
          <t>Leading female role, credited second. The surviving plot summary does not reach her part.</t>
        </is>
      </c>
      <c r="L447" s="5" t="n"/>
      <c r="M447" s="5" t="inlineStr">
        <is>
          <t>SOURCE-102</t>
        </is>
      </c>
    </row>
    <row r="448" ht="34" customHeight="1">
      <c r="A448" s="15" t="inlineStr">
        <is>
          <t>CAST-447</t>
        </is>
      </c>
      <c r="B448" s="18" t="inlineStr">
        <is>
          <t>FILM-100</t>
        </is>
      </c>
      <c r="C448" s="5" t="inlineStr">
        <is>
          <t>Ameer Aadmi Gharib Aadmi</t>
        </is>
      </c>
      <c r="D448" s="17" t="n">
        <v>1985</v>
      </c>
      <c r="E448" s="5" t="inlineStr">
        <is>
          <t>Amjad Khan</t>
        </is>
      </c>
      <c r="F448" s="5" t="inlineStr">
        <is>
          <t>Akram</t>
        </is>
      </c>
      <c r="G448" s="5" t="inlineStr">
        <is>
          <t>Antagonist</t>
        </is>
      </c>
      <c r="H448" s="5" t="inlineStr">
        <is>
          <t>Medium</t>
        </is>
      </c>
      <c r="I448" s="5" t="inlineStr">
        <is>
          <t>No connection to Bachchan's cameo as himself</t>
        </is>
      </c>
      <c r="J448" s="5" t="inlineStr">
        <is>
          <t>Outside any romance</t>
        </is>
      </c>
      <c r="K448" s="19" t="inlineStr">
        <is>
          <t>Third-billed role in the film; the article's plot summary does not describe it.</t>
        </is>
      </c>
      <c r="L448" s="5" t="n"/>
      <c r="M448" s="5" t="inlineStr">
        <is>
          <t>SOURCE-102</t>
        </is>
      </c>
    </row>
    <row r="449" ht="64" customHeight="1">
      <c r="A449" s="15" t="inlineStr">
        <is>
          <t>CAST-448</t>
        </is>
      </c>
      <c r="B449" s="18" t="inlineStr">
        <is>
          <t>FILM-101</t>
        </is>
      </c>
      <c r="C449" s="5" t="inlineStr">
        <is>
          <t>Ghulami</t>
        </is>
      </c>
      <c r="D449" s="17" t="n">
        <v>1985</v>
      </c>
      <c r="E449" s="5" t="inlineStr">
        <is>
          <t>Dharmendra</t>
        </is>
      </c>
      <c r="F449" s="5" t="inlineStr">
        <is>
          <t>Ranjit Singh Choudhary</t>
        </is>
      </c>
      <c r="G449" s="5" t="inlineStr">
        <is>
          <t>Co-lead</t>
        </is>
      </c>
      <c r="H449" s="5" t="inlineStr">
        <is>
          <t>Major</t>
        </is>
      </c>
      <c r="I449" s="5" t="inlineStr">
        <is>
          <t>The film's protagonist; Bachchan contributes narration only</t>
        </is>
      </c>
      <c r="J449" s="5" t="inlineStr">
        <is>
          <t>Carries both sides of the film's love triangle</t>
        </is>
      </c>
      <c r="K449" s="19" t="inlineStr">
        <is>
          <t>Landless Jat peasant's son, rebellious against caste prejudice from his schooldays, who returns for his father's funeral, refuses to repay the landlord's loan on principle, and ignites a class revolt.</t>
        </is>
      </c>
      <c r="L449" s="5" t="n"/>
      <c r="M449" s="5" t="inlineStr">
        <is>
          <t>SOURCE-103</t>
        </is>
      </c>
    </row>
    <row r="450" ht="49" customHeight="1">
      <c r="A450" s="15" t="inlineStr">
        <is>
          <t>CAST-449</t>
        </is>
      </c>
      <c r="B450" s="18" t="inlineStr">
        <is>
          <t>FILM-101</t>
        </is>
      </c>
      <c r="C450" s="5" t="inlineStr">
        <is>
          <t>Ghulami</t>
        </is>
      </c>
      <c r="D450" s="17" t="n">
        <v>1985</v>
      </c>
      <c r="E450" s="5" t="inlineStr">
        <is>
          <t>Reena Roy</t>
        </is>
      </c>
      <c r="F450" s="5" t="inlineStr">
        <is>
          <t>Moran</t>
        </is>
      </c>
      <c r="G450" s="5" t="inlineStr">
        <is>
          <t>Co-lead</t>
        </is>
      </c>
      <c r="H450" s="5" t="inlineStr">
        <is>
          <t>Major</t>
        </is>
      </c>
      <c r="I450" s="5" t="inlineStr">
        <is>
          <t>No connection to Bachchan's narration</t>
        </is>
      </c>
      <c r="J450" s="5" t="inlineStr">
        <is>
          <t>The woman the protagonist marries, and the reason the triangle resolves as it does</t>
        </is>
      </c>
      <c r="K450" s="19" t="inlineStr">
        <is>
          <t>Childhood friend whom the landlord's sons attempt to rape; Ranjit rescues her and marries her because she plainly needs a protector.</t>
        </is>
      </c>
      <c r="L450" s="5" t="n"/>
      <c r="M450" s="5" t="inlineStr">
        <is>
          <t>SOURCE-103</t>
        </is>
      </c>
    </row>
    <row r="451" ht="79" customHeight="1">
      <c r="A451" s="15" t="inlineStr">
        <is>
          <t>CAST-450</t>
        </is>
      </c>
      <c r="B451" s="18" t="inlineStr">
        <is>
          <t>FILM-101</t>
        </is>
      </c>
      <c r="C451" s="5" t="inlineStr">
        <is>
          <t>Ghulami</t>
        </is>
      </c>
      <c r="D451" s="17" t="n">
        <v>1985</v>
      </c>
      <c r="E451" s="5" t="inlineStr">
        <is>
          <t>Smita Patil</t>
        </is>
      </c>
      <c r="F451" s="5" t="inlineStr">
        <is>
          <t>Sumitra</t>
        </is>
      </c>
      <c r="G451" s="5" t="inlineStr">
        <is>
          <t>Co-lead</t>
        </is>
      </c>
      <c r="H451" s="5" t="inlineStr">
        <is>
          <t>Major</t>
        </is>
      </c>
      <c r="I451" s="5" t="inlineStr">
        <is>
          <t>No connection to Bachchan's narration</t>
        </is>
      </c>
      <c r="J451" s="5" t="inlineStr">
        <is>
          <t>The unrequited half of the triangle, carried into a marriage she did not choose</t>
        </is>
      </c>
      <c r="K451" s="19" t="inlineStr">
        <is>
          <t>The landlord's daughter, sympathetic to Ranjit since school and deeply impressed when he confronts her father, who marries the police officer her father selects and carries her unrequited love into that marriage — as her husband soon discovers.</t>
        </is>
      </c>
      <c r="L451" s="5" t="n"/>
      <c r="M451" s="5" t="inlineStr">
        <is>
          <t>SOURCE-103</t>
        </is>
      </c>
    </row>
    <row r="452" ht="49" customHeight="1">
      <c r="A452" s="15" t="inlineStr">
        <is>
          <t>CAST-451</t>
        </is>
      </c>
      <c r="B452" s="18" t="inlineStr">
        <is>
          <t>FILM-101</t>
        </is>
      </c>
      <c r="C452" s="5" t="inlineStr">
        <is>
          <t>Ghulami</t>
        </is>
      </c>
      <c r="D452" s="17" t="n">
        <v>1985</v>
      </c>
      <c r="E452" s="5" t="inlineStr">
        <is>
          <t>Naseeruddin Shah</t>
        </is>
      </c>
      <c r="F452" s="5" t="inlineStr">
        <is>
          <t>Thakur Sultan Singh</t>
        </is>
      </c>
      <c r="G452" s="5" t="inlineStr">
        <is>
          <t>Antagonist</t>
        </is>
      </c>
      <c r="H452" s="5" t="inlineStr">
        <is>
          <t>Major</t>
        </is>
      </c>
      <c r="I452" s="5" t="inlineStr">
        <is>
          <t>No connection to Bachchan's narration</t>
        </is>
      </c>
      <c r="J452" s="5" t="inlineStr">
        <is>
          <t>On the side of the family opposing both of the film's couples</t>
        </is>
      </c>
      <c r="K452" s="19" t="inlineStr">
        <is>
          <t>One of the Rajput landlord's sons who bullied Ranjit at school and whose family's grip on the village land the film sets him against.</t>
        </is>
      </c>
      <c r="L452" s="5" t="n"/>
      <c r="M452" s="5" t="inlineStr">
        <is>
          <t>SOURCE-103</t>
        </is>
      </c>
    </row>
    <row r="453" ht="34" customHeight="1">
      <c r="A453" s="15" t="inlineStr">
        <is>
          <t>CAST-452</t>
        </is>
      </c>
      <c r="B453" s="18" t="inlineStr">
        <is>
          <t>FILM-101</t>
        </is>
      </c>
      <c r="C453" s="5" t="inlineStr">
        <is>
          <t>Ghulami</t>
        </is>
      </c>
      <c r="D453" s="17" t="n">
        <v>1985</v>
      </c>
      <c r="E453" s="5" t="inlineStr">
        <is>
          <t>Mithun Chakraborty</t>
        </is>
      </c>
      <c r="F453" s="5" t="inlineStr">
        <is>
          <t>Javar Pratap</t>
        </is>
      </c>
      <c r="G453" s="5" t="inlineStr">
        <is>
          <t>Supporting</t>
        </is>
      </c>
      <c r="H453" s="5" t="inlineStr">
        <is>
          <t>Major</t>
        </is>
      </c>
      <c r="I453" s="5" t="inlineStr">
        <is>
          <t>No connection to Bachchan's narration</t>
        </is>
      </c>
      <c r="J453" s="5" t="inlineStr">
        <is>
          <t>Outside the romance</t>
        </is>
      </c>
      <c r="K453" s="19" t="inlineStr">
        <is>
          <t>Ally in the revolt against the zamindar family in the Rajasthan village where the film is set.</t>
        </is>
      </c>
      <c r="L453" s="5" t="n"/>
      <c r="M453" s="5" t="inlineStr">
        <is>
          <t>SOURCE-103</t>
        </is>
      </c>
    </row>
    <row r="454" ht="34" customHeight="1">
      <c r="A454" s="15" t="inlineStr">
        <is>
          <t>CAST-453</t>
        </is>
      </c>
      <c r="B454" s="18" t="inlineStr">
        <is>
          <t>FILM-101</t>
        </is>
      </c>
      <c r="C454" s="5" t="inlineStr">
        <is>
          <t>Ghulami</t>
        </is>
      </c>
      <c r="D454" s="17" t="n">
        <v>1985</v>
      </c>
      <c r="E454" s="5" t="inlineStr">
        <is>
          <t>Kulbhushan Kharbanda</t>
        </is>
      </c>
      <c r="F454" s="5" t="inlineStr">
        <is>
          <t>Havaldar Gopi Dada</t>
        </is>
      </c>
      <c r="G454" s="5" t="inlineStr">
        <is>
          <t>Supporting</t>
        </is>
      </c>
      <c r="H454" s="5" t="inlineStr">
        <is>
          <t>Medium</t>
        </is>
      </c>
      <c r="I454" s="5" t="inlineStr">
        <is>
          <t>No connection to Bachchan's narration</t>
        </is>
      </c>
      <c r="J454" s="5" t="inlineStr">
        <is>
          <t>Outside the romance</t>
        </is>
      </c>
      <c r="K454" s="19" t="inlineStr">
        <is>
          <t>Police havaldar in the village, in a performance the film's article records as its only acting nomination.</t>
        </is>
      </c>
      <c r="L454" s="5" t="inlineStr">
        <is>
          <t>Filmfare Award for Best Supporting Actor nomination</t>
        </is>
      </c>
      <c r="M454" s="5" t="inlineStr">
        <is>
          <t>SOURCE-103</t>
        </is>
      </c>
    </row>
    <row r="455" ht="64" customHeight="1">
      <c r="A455" s="15" t="inlineStr">
        <is>
          <t>CAST-454</t>
        </is>
      </c>
      <c r="B455" s="18" t="inlineStr">
        <is>
          <t>FILM-102</t>
        </is>
      </c>
      <c r="C455" s="5" t="inlineStr">
        <is>
          <t>Geraftaar</t>
        </is>
      </c>
      <c r="D455" s="17" t="n">
        <v>1985</v>
      </c>
      <c r="E455" s="5" t="inlineStr">
        <is>
          <t>Kamal Haasan</t>
        </is>
      </c>
      <c r="F455" s="5" t="inlineStr">
        <is>
          <t>Kishen Kumar Khanna</t>
        </is>
      </c>
      <c r="G455" s="5" t="inlineStr">
        <is>
          <t>Co-lead</t>
        </is>
      </c>
      <c r="H455" s="5" t="inlineStr">
        <is>
          <t>Major</t>
        </is>
      </c>
      <c r="I455" s="5" t="inlineStr">
        <is>
          <t>Bachchan's Karan's younger brother, raised apart from him</t>
        </is>
      </c>
      <c r="J455" s="5" t="inlineStr">
        <is>
          <t>His romance with the struggling actress Lucy is the film's main courtship</t>
        </is>
      </c>
      <c r="K455" s="19" t="inlineStr">
        <is>
          <t>Struggling actor raised by their mother after the elder boy's supposed death, in love with a fellow struggler whose father drinks her earnings, and drawn into the family's old enmity with Vidyanath and Ranjit.</t>
        </is>
      </c>
      <c r="L455" s="5" t="n"/>
      <c r="M455" s="5" t="inlineStr">
        <is>
          <t>SOURCE-101</t>
        </is>
      </c>
    </row>
    <row r="456" ht="64" customHeight="1">
      <c r="A456" s="15" t="inlineStr">
        <is>
          <t>CAST-455</t>
        </is>
      </c>
      <c r="B456" s="18" t="inlineStr">
        <is>
          <t>FILM-102</t>
        </is>
      </c>
      <c r="C456" s="5" t="inlineStr">
        <is>
          <t>Geraftaar</t>
        </is>
      </c>
      <c r="D456" s="17" t="n">
        <v>1985</v>
      </c>
      <c r="E456" s="5" t="inlineStr">
        <is>
          <t>Nirupa Roy</t>
        </is>
      </c>
      <c r="F456" s="5" t="inlineStr">
        <is>
          <t>Durga Khanna</t>
        </is>
      </c>
      <c r="G456" s="5" t="inlineStr">
        <is>
          <t>Family</t>
        </is>
      </c>
      <c r="H456" s="5" t="inlineStr">
        <is>
          <t>Major</t>
        </is>
      </c>
      <c r="I456" s="5" t="inlineStr">
        <is>
          <t>Bachchan's Karan's mother, who drove him from the house believing he killed his father</t>
        </is>
      </c>
      <c r="J456" s="5" t="inlineStr">
        <is>
          <t>Outside the romance</t>
        </is>
      </c>
      <c r="K456" s="19" t="inlineStr">
        <is>
          <t>Widow who beats her small son and tells him to go away after he pulls the lever that kills his policeman father, then spends years broken by his apparent suicide, saying she never meant such a punishment.</t>
        </is>
      </c>
      <c r="L456" s="5" t="n"/>
      <c r="M456" s="5" t="inlineStr">
        <is>
          <t>SOURCE-101</t>
        </is>
      </c>
    </row>
    <row r="457" ht="64" customHeight="1">
      <c r="A457" s="15" t="inlineStr">
        <is>
          <t>CAST-456</t>
        </is>
      </c>
      <c r="B457" s="18" t="inlineStr">
        <is>
          <t>FILM-102</t>
        </is>
      </c>
      <c r="C457" s="5" t="inlineStr">
        <is>
          <t>Geraftaar</t>
        </is>
      </c>
      <c r="D457" s="17" t="n">
        <v>1985</v>
      </c>
      <c r="E457" s="5" t="inlineStr">
        <is>
          <t>Rajinikanth</t>
        </is>
      </c>
      <c r="F457" s="5" t="inlineStr">
        <is>
          <t>Inspector Hussain</t>
        </is>
      </c>
      <c r="G457" s="5" t="inlineStr">
        <is>
          <t>Friend</t>
        </is>
      </c>
      <c r="H457" s="5" t="inlineStr">
        <is>
          <t>Major</t>
        </is>
      </c>
      <c r="I457" s="5" t="inlineStr">
        <is>
          <t>The boy who saved Bachchan's Karan from drowning and became his brother in all but blood</t>
        </is>
      </c>
      <c r="J457" s="5" t="inlineStr">
        <is>
          <t>Outside the romance</t>
        </is>
      </c>
      <c r="K457" s="19" t="inlineStr">
        <is>
          <t>Boy who pulls the drowning Karan from the sea and brings him home to a new mother, growing up as his closest friend — the film's example of brotherhood across faiths. A guest appearance.</t>
        </is>
      </c>
      <c r="L457" s="5" t="n"/>
      <c r="M457" s="5" t="inlineStr">
        <is>
          <t>SOURCE-101</t>
        </is>
      </c>
    </row>
    <row r="458" ht="49" customHeight="1">
      <c r="A458" s="15" t="inlineStr">
        <is>
          <t>CAST-457</t>
        </is>
      </c>
      <c r="B458" s="18" t="inlineStr">
        <is>
          <t>FILM-102</t>
        </is>
      </c>
      <c r="C458" s="5" t="inlineStr">
        <is>
          <t>Geraftaar</t>
        </is>
      </c>
      <c r="D458" s="17" t="n">
        <v>1985</v>
      </c>
      <c r="E458" s="5" t="inlineStr">
        <is>
          <t>Madhavi</t>
        </is>
      </c>
      <c r="F458" s="5" t="inlineStr">
        <is>
          <t>Inspector Geeta Sinha</t>
        </is>
      </c>
      <c r="G458" s="5" t="inlineStr">
        <is>
          <t>Co-lead</t>
        </is>
      </c>
      <c r="H458" s="5" t="inlineStr">
        <is>
          <t>Medium</t>
        </is>
      </c>
      <c r="I458" s="5" t="inlineStr">
        <is>
          <t>Bachchan's Karan's fellow officer and romantic interest</t>
        </is>
      </c>
      <c r="J458" s="5" t="inlineStr">
        <is>
          <t>The film's romance for Bachchan's character, minor beside the family plot</t>
        </is>
      </c>
      <c r="K458" s="19" t="inlineStr">
        <is>
          <t>Police inspector and daughter of the commissioner, working alongside Karan.</t>
        </is>
      </c>
      <c r="L458" s="5" t="n"/>
      <c r="M458" s="5" t="inlineStr">
        <is>
          <t>SOURCE-101</t>
        </is>
      </c>
    </row>
    <row r="459" ht="64" customHeight="1">
      <c r="A459" s="15" t="inlineStr">
        <is>
          <t>CAST-458</t>
        </is>
      </c>
      <c r="B459" s="18" t="inlineStr">
        <is>
          <t>FILM-102</t>
        </is>
      </c>
      <c r="C459" s="5" t="inlineStr">
        <is>
          <t>Geraftaar</t>
        </is>
      </c>
      <c r="D459" s="17" t="n">
        <v>1985</v>
      </c>
      <c r="E459" s="5" t="inlineStr">
        <is>
          <t>Kader Khan</t>
        </is>
      </c>
      <c r="F459" s="5" t="inlineStr">
        <is>
          <t>Vidyanath</t>
        </is>
      </c>
      <c r="G459" s="5" t="inlineStr">
        <is>
          <t>Antagonist</t>
        </is>
      </c>
      <c r="H459" s="5" t="inlineStr">
        <is>
          <t>Major</t>
        </is>
      </c>
      <c r="I459" s="5" t="inlineStr">
        <is>
          <t>Caused the death of Bachchan's Karan's father and blamed the child for it</t>
        </is>
      </c>
      <c r="J459" s="5" t="inlineStr">
        <is>
          <t>Outside the romance</t>
        </is>
      </c>
      <c r="K459" s="19" t="inlineStr">
        <is>
          <t>Drug dealer who, with Ranjit Saxena, tries to kill the arresting inspector on machinery, then accuses the man's small son of the killing — the lie that scatters the family for twenty years.</t>
        </is>
      </c>
      <c r="L459" s="5" t="n"/>
      <c r="M459" s="5" t="inlineStr">
        <is>
          <t>SOURCE-101</t>
        </is>
      </c>
    </row>
    <row r="460" ht="49" customHeight="1">
      <c r="A460" s="15" t="inlineStr">
        <is>
          <t>CAST-459</t>
        </is>
      </c>
      <c r="B460" s="18" t="inlineStr">
        <is>
          <t>FILM-102</t>
        </is>
      </c>
      <c r="C460" s="5" t="inlineStr">
        <is>
          <t>Geraftaar</t>
        </is>
      </c>
      <c r="D460" s="17" t="n">
        <v>1985</v>
      </c>
      <c r="E460" s="5" t="inlineStr">
        <is>
          <t>Poonam Dhillon</t>
        </is>
      </c>
      <c r="F460" s="5" t="inlineStr">
        <is>
          <t>Anuradha Saxena</t>
        </is>
      </c>
      <c r="G460" s="5" t="inlineStr">
        <is>
          <t>Supporting</t>
        </is>
      </c>
      <c r="H460" s="5" t="inlineStr">
        <is>
          <t>Medium</t>
        </is>
      </c>
      <c r="I460" s="5" t="inlineStr">
        <is>
          <t>Sister of the criminal Bachchan's Karan's family is set against</t>
        </is>
      </c>
      <c r="J460" s="5" t="inlineStr">
        <is>
          <t>Adjacent to the younger brother's romance</t>
        </is>
      </c>
      <c r="K460" s="19" t="inlineStr">
        <is>
          <t>Arrogant young woman who runs her car into the actress Lucy, is jailed by Kishen when the officer refuses her brother's bribe, and is courted by Vidyanath's lisping son.</t>
        </is>
      </c>
      <c r="L460" s="5" t="n"/>
      <c r="M460" s="5" t="inlineStr">
        <is>
          <t>SOURCE-101</t>
        </is>
      </c>
    </row>
    <row r="461" ht="64" customHeight="1">
      <c r="A461" s="15" t="inlineStr">
        <is>
          <t>CAST-460</t>
        </is>
      </c>
      <c r="B461" s="18" t="inlineStr">
        <is>
          <t>FILM-103</t>
        </is>
      </c>
      <c r="C461" s="5" t="inlineStr">
        <is>
          <t>Mard</t>
        </is>
      </c>
      <c r="D461" s="17" t="n">
        <v>1985</v>
      </c>
      <c r="E461" s="5" t="inlineStr">
        <is>
          <t>Amrita Singh</t>
        </is>
      </c>
      <c r="F461" s="5" t="inlineStr">
        <is>
          <t>Ruby</t>
        </is>
      </c>
      <c r="G461" s="5" t="inlineStr">
        <is>
          <t>Co-lead</t>
        </is>
      </c>
      <c r="H461" s="5" t="inlineStr">
        <is>
          <t>Major</t>
        </is>
      </c>
      <c r="I461" s="5" t="inlineStr">
        <is>
          <t>The woman Bachchan's Raju falls in love with, and the daughter of the man who betrayed his father</t>
        </is>
      </c>
      <c r="J461" s="5" t="inlineStr">
        <is>
          <t>The film's romance, running across the divide between the hero and the collaborator's household</t>
        </is>
      </c>
      <c r="K461" s="19" t="inlineStr">
        <is>
          <t>Daughter of the collaborating doctor Harry, confronted by the tanga driver Raju over her reckless behaviour and falling in love with him, and reunited with him and his parents at the end.</t>
        </is>
      </c>
      <c r="L461" s="5" t="n"/>
      <c r="M461" s="5" t="inlineStr">
        <is>
          <t>SOURCE-100</t>
        </is>
      </c>
    </row>
    <row r="462" ht="79" customHeight="1">
      <c r="A462" s="15" t="inlineStr">
        <is>
          <t>CAST-461</t>
        </is>
      </c>
      <c r="B462" s="18" t="inlineStr">
        <is>
          <t>FILM-103</t>
        </is>
      </c>
      <c r="C462" s="5" t="inlineStr">
        <is>
          <t>Mard</t>
        </is>
      </c>
      <c r="D462" s="17" t="n">
        <v>1985</v>
      </c>
      <c r="E462" s="5" t="inlineStr">
        <is>
          <t>Dara Singh</t>
        </is>
      </c>
      <c r="F462" s="5" t="inlineStr">
        <is>
          <t>Raja Azaad Singh</t>
        </is>
      </c>
      <c r="G462" s="5" t="inlineStr">
        <is>
          <t>Family</t>
        </is>
      </c>
      <c r="H462" s="5" t="inlineStr">
        <is>
          <t>Major</t>
        </is>
      </c>
      <c r="I462" s="5" t="inlineStr">
        <is>
          <t>Bachchan's Raju's father, who branded him 'mard' at birth</t>
        </is>
      </c>
      <c r="J462" s="5" t="inlineStr">
        <is>
          <t>Outside the romance</t>
        </is>
      </c>
      <c r="K462" s="19" t="inlineStr">
        <is>
          <t>Ruler who stops British soldiers plundering an Indian fort and marks his newborn son with the word mard, then is sedated by a doctor in British pay, captured and held prisoner for twenty years until his son fights him in a staged gladiatorial bout.</t>
        </is>
      </c>
      <c r="L462" s="5" t="n"/>
      <c r="M462" s="5" t="inlineStr">
        <is>
          <t>SOURCE-100</t>
        </is>
      </c>
    </row>
    <row r="463" ht="49" customHeight="1">
      <c r="A463" s="15" t="inlineStr">
        <is>
          <t>CAST-462</t>
        </is>
      </c>
      <c r="B463" s="18" t="inlineStr">
        <is>
          <t>FILM-103</t>
        </is>
      </c>
      <c r="C463" s="5" t="inlineStr">
        <is>
          <t>Mard</t>
        </is>
      </c>
      <c r="D463" s="17" t="n">
        <v>1985</v>
      </c>
      <c r="E463" s="5" t="inlineStr">
        <is>
          <t>Nirupa Roy</t>
        </is>
      </c>
      <c r="F463" s="5" t="inlineStr">
        <is>
          <t>Rani Durga</t>
        </is>
      </c>
      <c r="G463" s="5" t="inlineStr">
        <is>
          <t>Family</t>
        </is>
      </c>
      <c r="H463" s="5" t="inlineStr">
        <is>
          <t>Major</t>
        </is>
      </c>
      <c r="I463" s="5" t="inlineStr">
        <is>
          <t>Bachchan's Raju's mother, separated from him in infancy</t>
        </is>
      </c>
      <c r="J463" s="5" t="inlineStr">
        <is>
          <t>Outside the romance</t>
        </is>
      </c>
      <c r="K463" s="19" t="inlineStr">
        <is>
          <t>Queen who escapes the raid and is shot, loses her speech, and lives as a washerwoman while her infant son, carried away by the family horse, is raised by a blacksmith.</t>
        </is>
      </c>
      <c r="L463" s="5" t="n"/>
      <c r="M463" s="5" t="inlineStr">
        <is>
          <t>SOURCE-100</t>
        </is>
      </c>
    </row>
    <row r="464" ht="49" customHeight="1">
      <c r="A464" s="15" t="inlineStr">
        <is>
          <t>CAST-463</t>
        </is>
      </c>
      <c r="B464" s="18" t="inlineStr">
        <is>
          <t>FILM-103</t>
        </is>
      </c>
      <c r="C464" s="5" t="inlineStr">
        <is>
          <t>Mard</t>
        </is>
      </c>
      <c r="D464" s="17" t="n">
        <v>1985</v>
      </c>
      <c r="E464" s="5" t="inlineStr">
        <is>
          <t>Prem Chopra</t>
        </is>
      </c>
      <c r="F464" s="5" t="inlineStr">
        <is>
          <t>Dr. Harry</t>
        </is>
      </c>
      <c r="G464" s="5" t="inlineStr">
        <is>
          <t>Antagonist</t>
        </is>
      </c>
      <c r="H464" s="5" t="inlineStr">
        <is>
          <t>Major</t>
        </is>
      </c>
      <c r="I464" s="5" t="inlineStr">
        <is>
          <t>Betrayed Bachchan's Raju's father, and is the father of the woman he loves</t>
        </is>
      </c>
      <c r="J464" s="5" t="inlineStr">
        <is>
          <t>His household is the one the romance has to cross into</t>
        </is>
      </c>
      <c r="K464" s="19" t="inlineStr">
        <is>
          <t>Local doctor who sedates Raja Azad Singh for the British, is made mayor for the betrayal, demolishes a slum, and tries to bribe and then kill the tanga driver who resists him.</t>
        </is>
      </c>
      <c r="L464" s="5" t="n"/>
      <c r="M464" s="5" t="inlineStr">
        <is>
          <t>SOURCE-100</t>
        </is>
      </c>
    </row>
    <row r="465" ht="49" customHeight="1">
      <c r="A465" s="15" t="inlineStr">
        <is>
          <t>CAST-464</t>
        </is>
      </c>
      <c r="B465" s="18" t="inlineStr">
        <is>
          <t>FILM-103</t>
        </is>
      </c>
      <c r="C465" s="5" t="inlineStr">
        <is>
          <t>Mard</t>
        </is>
      </c>
      <c r="D465" s="17" t="n">
        <v>1985</v>
      </c>
      <c r="E465" s="5" t="inlineStr">
        <is>
          <t>Kamal Kapoor</t>
        </is>
      </c>
      <c r="F465" s="5" t="inlineStr">
        <is>
          <t>General Dyer</t>
        </is>
      </c>
      <c r="G465" s="5" t="inlineStr">
        <is>
          <t>Antagonist</t>
        </is>
      </c>
      <c r="H465" s="5" t="inlineStr">
        <is>
          <t>Medium</t>
        </is>
      </c>
      <c r="I465" s="5" t="inlineStr">
        <is>
          <t>The colonial authority Bachchan's Raju is set against</t>
        </is>
      </c>
      <c r="J465" s="5" t="inlineStr">
        <is>
          <t>Outside the romance</t>
        </is>
      </c>
      <c r="K465" s="19" t="inlineStr">
        <is>
          <t>British general who conspires with the mayor to capture the Raja, and whose son runs the blood camps and slave labour at the film's centre.</t>
        </is>
      </c>
      <c r="L465" s="5" t="n"/>
      <c r="M465" s="5" t="inlineStr">
        <is>
          <t>SOURCE-100</t>
        </is>
      </c>
    </row>
    <row r="466" ht="49" customHeight="1">
      <c r="A466" s="15" t="inlineStr">
        <is>
          <t>CAST-465</t>
        </is>
      </c>
      <c r="B466" s="18" t="inlineStr">
        <is>
          <t>FILM-103</t>
        </is>
      </c>
      <c r="C466" s="5" t="inlineStr">
        <is>
          <t>Mard</t>
        </is>
      </c>
      <c r="D466" s="17" t="n">
        <v>1985</v>
      </c>
      <c r="E466" s="5" t="inlineStr">
        <is>
          <t>Dan Dhanoa</t>
        </is>
      </c>
      <c r="F466" s="5" t="inlineStr">
        <is>
          <t>Danny Dyer</t>
        </is>
      </c>
      <c r="G466" s="5" t="inlineStr">
        <is>
          <t>Antagonist</t>
        </is>
      </c>
      <c r="H466" s="5" t="inlineStr">
        <is>
          <t>Medium</t>
        </is>
      </c>
      <c r="I466" s="5" t="inlineStr">
        <is>
          <t>Kills Bachchan's Raju's adoptive parents and stages the fight with his real father</t>
        </is>
      </c>
      <c r="J466" s="5" t="inlineStr">
        <is>
          <t>Outside the romance</t>
        </is>
      </c>
      <c r="K466" s="19" t="inlineStr">
        <is>
          <t>The general's son, running blood camps, slave labour and the imprisonment of the Raja, who captures Raju and pits him against his own father without either knowing the other.</t>
        </is>
      </c>
      <c r="L466" s="5" t="n"/>
      <c r="M466" s="5" t="inlineStr">
        <is>
          <t>SOURCE-100</t>
        </is>
      </c>
    </row>
    <row r="467" ht="64" customHeight="1">
      <c r="A467" s="15" t="inlineStr">
        <is>
          <t>CAST-466</t>
        </is>
      </c>
      <c r="B467" s="18" t="inlineStr">
        <is>
          <t>FILM-104</t>
        </is>
      </c>
      <c r="C467" s="5" t="inlineStr">
        <is>
          <t>Aakhree Raasta</t>
        </is>
      </c>
      <c r="D467" s="17" t="n">
        <v>1986</v>
      </c>
      <c r="E467" s="5" t="inlineStr">
        <is>
          <t>Jaya Prada</t>
        </is>
      </c>
      <c r="F467" s="5" t="inlineStr">
        <is>
          <t>Mary D'Costa</t>
        </is>
      </c>
      <c r="G467" s="5" t="inlineStr">
        <is>
          <t>Family</t>
        </is>
      </c>
      <c r="H467" s="5" t="inlineStr">
        <is>
          <t>Major</t>
        </is>
      </c>
      <c r="I467" s="5" t="inlineStr">
        <is>
          <t>Wife of Bachchan's David, whose rape and suicide drive the film</t>
        </is>
      </c>
      <c r="J467" s="5" t="inlineStr">
        <is>
          <t>The marriage destroyed in the first act, and the reason for everything after it</t>
        </is>
      </c>
      <c r="K467" s="19" t="inlineStr">
        <is>
          <t>Pregnant wife who names her son with the blessings of the politician her husband worships, and is raped by him; her suicide note is the only evidence, and it is taken from David and burned.</t>
        </is>
      </c>
      <c r="L467" s="5" t="n"/>
      <c r="M467" s="5" t="inlineStr">
        <is>
          <t>SOURCE-104</t>
        </is>
      </c>
    </row>
    <row r="468" ht="34" customHeight="1">
      <c r="A468" s="15" t="inlineStr">
        <is>
          <t>CAST-467</t>
        </is>
      </c>
      <c r="B468" s="18" t="inlineStr">
        <is>
          <t>FILM-104</t>
        </is>
      </c>
      <c r="C468" s="5" t="inlineStr">
        <is>
          <t>Aakhree Raasta</t>
        </is>
      </c>
      <c r="D468" s="17" t="n">
        <v>1986</v>
      </c>
      <c r="E468" s="5" t="inlineStr">
        <is>
          <t>Sridevi</t>
        </is>
      </c>
      <c r="F468" s="5" t="inlineStr">
        <is>
          <t>Vinita Bhatnagar</t>
        </is>
      </c>
      <c r="G468" s="5" t="inlineStr">
        <is>
          <t>Co-lead</t>
        </is>
      </c>
      <c r="H468" s="5" t="inlineStr">
        <is>
          <t>Medium</t>
        </is>
      </c>
      <c r="I468" s="5" t="inlineStr">
        <is>
          <t>The romance of Bachchan's second role, the policeman son Vijay</t>
        </is>
      </c>
      <c r="J468" s="5" t="inlineStr">
        <is>
          <t>The film's living romance, attached to the son rather than the father</t>
        </is>
      </c>
      <c r="K468" s="19" t="inlineStr">
        <is>
          <t>Daughter of DIG Bhatnagar and the police officer Vijay's love. The cast list records that her voice was dubbed by Rekha.</t>
        </is>
      </c>
      <c r="L468" s="5" t="n"/>
      <c r="M468" s="5" t="inlineStr">
        <is>
          <t>SOURCE-104</t>
        </is>
      </c>
    </row>
    <row r="469" ht="64" customHeight="1">
      <c r="A469" s="15" t="inlineStr">
        <is>
          <t>CAST-468</t>
        </is>
      </c>
      <c r="B469" s="18" t="inlineStr">
        <is>
          <t>FILM-104</t>
        </is>
      </c>
      <c r="C469" s="5" t="inlineStr">
        <is>
          <t>Aakhree Raasta</t>
        </is>
      </c>
      <c r="D469" s="17" t="n">
        <v>1986</v>
      </c>
      <c r="E469" s="5" t="inlineStr">
        <is>
          <t>Anupam Kher</t>
        </is>
      </c>
      <c r="F469" s="5" t="inlineStr">
        <is>
          <t>Mahesh Shandilya</t>
        </is>
      </c>
      <c r="G469" s="5" t="inlineStr">
        <is>
          <t>Friend</t>
        </is>
      </c>
      <c r="H469" s="5" t="inlineStr">
        <is>
          <t>Major</t>
        </is>
      </c>
      <c r="I469" s="5" t="inlineStr">
        <is>
          <t>Bachchan's David's best friend, entrusted with his son and defying his instructions</t>
        </is>
      </c>
      <c r="J469" s="5" t="inlineStr">
        <is>
          <t>Outside the romance</t>
        </is>
      </c>
      <c r="K469" s="19" t="inlineStr">
        <is>
          <t>Bootlegger friend asked to raise David's son as a fearsome criminal, who instead renames the boy Vijay, raises him as his own son and makes him a police officer — and has become wealthy and respectable by the time David is released.</t>
        </is>
      </c>
      <c r="L469" s="5" t="n"/>
      <c r="M469" s="5" t="inlineStr">
        <is>
          <t>SOURCE-104</t>
        </is>
      </c>
    </row>
    <row r="470" ht="49" customHeight="1">
      <c r="A470" s="15" t="inlineStr">
        <is>
          <t>CAST-469</t>
        </is>
      </c>
      <c r="B470" s="18" t="inlineStr">
        <is>
          <t>FILM-104</t>
        </is>
      </c>
      <c r="C470" s="5" t="inlineStr">
        <is>
          <t>Aakhree Raasta</t>
        </is>
      </c>
      <c r="D470" s="17" t="n">
        <v>1986</v>
      </c>
      <c r="E470" s="5" t="inlineStr">
        <is>
          <t>Sadashiv Amrapurkar</t>
        </is>
      </c>
      <c r="F470" s="5" t="inlineStr">
        <is>
          <t>Balwant Chaturvedi</t>
        </is>
      </c>
      <c r="G470" s="5" t="inlineStr">
        <is>
          <t>Antagonist</t>
        </is>
      </c>
      <c r="H470" s="5" t="inlineStr">
        <is>
          <t>Major</t>
        </is>
      </c>
      <c r="I470" s="5" t="inlineStr">
        <is>
          <t>The politician Bachchan's David worshipped, and who raped his wife</t>
        </is>
      </c>
      <c r="J470" s="5" t="inlineStr">
        <is>
          <t>Destroys the marriage that opens the film</t>
        </is>
      </c>
      <c r="K470" s="19" t="inlineStr">
        <is>
          <t>Member of Parliament whom David revered enough to die for, who blesses the naming of his son and rapes his wife, then lets him serve twenty-four years for her death.</t>
        </is>
      </c>
      <c r="L470" s="5" t="n"/>
      <c r="M470" s="5" t="inlineStr">
        <is>
          <t>SOURCE-104</t>
        </is>
      </c>
    </row>
    <row r="471" ht="49" customHeight="1">
      <c r="A471" s="15" t="inlineStr">
        <is>
          <t>CAST-470</t>
        </is>
      </c>
      <c r="B471" s="18" t="inlineStr">
        <is>
          <t>FILM-104</t>
        </is>
      </c>
      <c r="C471" s="5" t="inlineStr">
        <is>
          <t>Aakhree Raasta</t>
        </is>
      </c>
      <c r="D471" s="17" t="n">
        <v>1986</v>
      </c>
      <c r="E471" s="5" t="inlineStr">
        <is>
          <t>Dalip Tahil</t>
        </is>
      </c>
      <c r="F471" s="5" t="inlineStr">
        <is>
          <t>Roop Kumar Sahay</t>
        </is>
      </c>
      <c r="G471" s="5" t="inlineStr">
        <is>
          <t>Antagonist</t>
        </is>
      </c>
      <c r="H471" s="5" t="inlineStr">
        <is>
          <t>Medium</t>
        </is>
      </c>
      <c r="I471" s="5" t="inlineStr">
        <is>
          <t>The officer who double-crossed Bachchan's David and took the evidence from him</t>
        </is>
      </c>
      <c r="J471" s="5" t="inlineStr">
        <is>
          <t>Outside the romance</t>
        </is>
      </c>
      <c r="K471" s="19" t="inlineStr">
        <is>
          <t>Police inspector allied to Chaturvedi, who intercepts David on his way to confront the politician and manipulates the suicide note out of his hands.</t>
        </is>
      </c>
      <c r="L471" s="5" t="n"/>
      <c r="M471" s="5" t="inlineStr">
        <is>
          <t>SOURCE-104</t>
        </is>
      </c>
    </row>
    <row r="472" ht="49" customHeight="1">
      <c r="A472" s="15" t="inlineStr">
        <is>
          <t>CAST-471</t>
        </is>
      </c>
      <c r="B472" s="18" t="inlineStr">
        <is>
          <t>FILM-104</t>
        </is>
      </c>
      <c r="C472" s="5" t="inlineStr">
        <is>
          <t>Aakhree Raasta</t>
        </is>
      </c>
      <c r="D472" s="17" t="n">
        <v>1986</v>
      </c>
      <c r="E472" s="5" t="inlineStr">
        <is>
          <t>Bharat Kapoor</t>
        </is>
      </c>
      <c r="F472" s="5" t="inlineStr">
        <is>
          <t>Dr. Verma</t>
        </is>
      </c>
      <c r="G472" s="5" t="inlineStr">
        <is>
          <t>Antagonist</t>
        </is>
      </c>
      <c r="H472" s="5" t="inlineStr">
        <is>
          <t>Medium</t>
        </is>
      </c>
      <c r="I472" s="5" t="inlineStr">
        <is>
          <t>Destroyed the only proof of the crime against Bachchan's David</t>
        </is>
      </c>
      <c r="J472" s="5" t="inlineStr">
        <is>
          <t>Outside the romance</t>
        </is>
      </c>
      <c r="K472" s="19" t="inlineStr">
        <is>
          <t>Doctor in Chaturvedi's circle who burns Mary's handwritten note while the three men laugh at David, and lies in court to have him convicted.</t>
        </is>
      </c>
      <c r="L472" s="5" t="n"/>
      <c r="M472" s="5" t="inlineStr">
        <is>
          <t>SOURCE-104</t>
        </is>
      </c>
    </row>
    <row r="473" ht="79" customHeight="1">
      <c r="A473" s="15" t="inlineStr">
        <is>
          <t>CAST-472</t>
        </is>
      </c>
      <c r="B473" s="18" t="inlineStr">
        <is>
          <t>FILM-105</t>
        </is>
      </c>
      <c r="C473" s="5" t="inlineStr">
        <is>
          <t>Jalwa</t>
        </is>
      </c>
      <c r="D473" s="17" t="n">
        <v>1987</v>
      </c>
      <c r="E473" s="5" t="inlineStr">
        <is>
          <t>Naseeruddin Shah</t>
        </is>
      </c>
      <c r="F473" s="5" t="inlineStr">
        <is>
          <t>Inspector Kapil</t>
        </is>
      </c>
      <c r="G473" s="5" t="inlineStr">
        <is>
          <t>Co-lead</t>
        </is>
      </c>
      <c r="H473" s="5" t="inlineStr">
        <is>
          <t>Major</t>
        </is>
      </c>
      <c r="I473" s="5" t="inlineStr">
        <is>
          <t>The film's protagonist; Bachchan appears as himself in a guest turn</t>
        </is>
      </c>
      <c r="J473" s="5" t="inlineStr">
        <is>
          <t>Carries the film's romance with Jojo alongside the drug-war plot</t>
        </is>
      </c>
      <c r="K473" s="19" t="inlineStr">
        <is>
          <t>CID inspector who joined the police after his younger brother died of an overdose, sees his friend killed in front of him, is blocked from the case and goes to Goa alone, where he has no powers and ends up on the run from police and goons alike.</t>
        </is>
      </c>
      <c r="L473" s="5" t="n"/>
      <c r="M473" s="5" t="inlineStr">
        <is>
          <t>SOURCE-105</t>
        </is>
      </c>
    </row>
    <row r="474" ht="34" customHeight="1">
      <c r="A474" s="15" t="inlineStr">
        <is>
          <t>CAST-473</t>
        </is>
      </c>
      <c r="B474" s="18" t="inlineStr">
        <is>
          <t>FILM-105</t>
        </is>
      </c>
      <c r="C474" s="5" t="inlineStr">
        <is>
          <t>Jalwa</t>
        </is>
      </c>
      <c r="D474" s="17" t="n">
        <v>1987</v>
      </c>
      <c r="E474" s="5" t="inlineStr">
        <is>
          <t>Archana Puran Singh</t>
        </is>
      </c>
      <c r="F474" s="5" t="inlineStr">
        <is>
          <t>Jyothi (Jojo)</t>
        </is>
      </c>
      <c r="G474" s="5" t="inlineStr">
        <is>
          <t>Co-lead</t>
        </is>
      </c>
      <c r="H474" s="5" t="inlineStr">
        <is>
          <t>Major</t>
        </is>
      </c>
      <c r="I474" s="5" t="inlineStr">
        <is>
          <t>No connection to Bachchan's guest appearance</t>
        </is>
      </c>
      <c r="J474" s="5" t="inlineStr">
        <is>
          <t>The film's romantic lead and the hero's only ally in Goa</t>
        </is>
      </c>
      <c r="K474" s="19" t="inlineStr">
        <is>
          <t>Young woman who helps Kapil try to uncover Albert's death while the local police treat him as a nuisance.</t>
        </is>
      </c>
      <c r="L474" s="5" t="n"/>
      <c r="M474" s="5" t="inlineStr">
        <is>
          <t>SOURCE-105</t>
        </is>
      </c>
    </row>
    <row r="475" ht="34" customHeight="1">
      <c r="A475" s="15" t="inlineStr">
        <is>
          <t>CAST-474</t>
        </is>
      </c>
      <c r="B475" s="18" t="inlineStr">
        <is>
          <t>FILM-105</t>
        </is>
      </c>
      <c r="C475" s="5" t="inlineStr">
        <is>
          <t>Jalwa</t>
        </is>
      </c>
      <c r="D475" s="17" t="n">
        <v>1987</v>
      </c>
      <c r="E475" s="5" t="inlineStr">
        <is>
          <t>Pankaj Kapur</t>
        </is>
      </c>
      <c r="F475" s="5" t="inlineStr">
        <is>
          <t>Albert Pinto</t>
        </is>
      </c>
      <c r="G475" s="5" t="inlineStr">
        <is>
          <t>Friend</t>
        </is>
      </c>
      <c r="H475" s="5" t="inlineStr">
        <is>
          <t>Medium</t>
        </is>
      </c>
      <c r="I475" s="5" t="inlineStr">
        <is>
          <t>No connection to Bachchan's guest appearance</t>
        </is>
      </c>
      <c r="J475" s="5" t="inlineStr">
        <is>
          <t>Outside the romance</t>
        </is>
      </c>
      <c r="K475" s="19" t="inlineStr">
        <is>
          <t>Friend from Goa killed in front of Kapil, the death he vows to avenge and is forbidden to investigate.</t>
        </is>
      </c>
      <c r="L475" s="5" t="n"/>
      <c r="M475" s="5" t="inlineStr">
        <is>
          <t>SOURCE-105</t>
        </is>
      </c>
    </row>
    <row r="476" ht="34" customHeight="1">
      <c r="A476" s="15" t="inlineStr">
        <is>
          <t>CAST-475</t>
        </is>
      </c>
      <c r="B476" s="18" t="inlineStr">
        <is>
          <t>FILM-105</t>
        </is>
      </c>
      <c r="C476" s="5" t="inlineStr">
        <is>
          <t>Jalwa</t>
        </is>
      </c>
      <c r="D476" s="17" t="n">
        <v>1987</v>
      </c>
      <c r="E476" s="5" t="inlineStr">
        <is>
          <t>Saeed Jaffrey</t>
        </is>
      </c>
      <c r="F476" s="5" t="inlineStr">
        <is>
          <t>Yakub Saeed</t>
        </is>
      </c>
      <c r="G476" s="5" t="inlineStr">
        <is>
          <t>Antagonist</t>
        </is>
      </c>
      <c r="H476" s="5" t="inlineStr">
        <is>
          <t>Medium</t>
        </is>
      </c>
      <c r="I476" s="5" t="inlineStr">
        <is>
          <t>No connection to Bachchan's guest appearance</t>
        </is>
      </c>
      <c r="J476" s="5" t="inlineStr">
        <is>
          <t>Outside the romance</t>
        </is>
      </c>
      <c r="K476" s="19" t="inlineStr">
        <is>
          <t>Figure in the Goa drug trade the inspector is trying to break without any authority to do it.</t>
        </is>
      </c>
      <c r="L476" s="5" t="n"/>
      <c r="M476" s="5" t="inlineStr">
        <is>
          <t>SOURCE-105</t>
        </is>
      </c>
    </row>
    <row r="477" ht="64" customHeight="1">
      <c r="A477" s="15" t="inlineStr">
        <is>
          <t>CAST-476</t>
        </is>
      </c>
      <c r="B477" s="18" t="inlineStr">
        <is>
          <t>FILM-106</t>
        </is>
      </c>
      <c r="C477" s="5" t="inlineStr">
        <is>
          <t>Kaun Jeeta Kaun Haara</t>
        </is>
      </c>
      <c r="D477" s="17" t="n">
        <v>1987</v>
      </c>
      <c r="E477" s="5" t="inlineStr">
        <is>
          <t>Kishore Kumar</t>
        </is>
      </c>
      <c r="F477" s="5" t="n"/>
      <c r="G477" s="5" t="inlineStr">
        <is>
          <t>Co-lead</t>
        </is>
      </c>
      <c r="H477" s="5" t="inlineStr">
        <is>
          <t>Major</t>
        </is>
      </c>
      <c r="I477" s="5" t="inlineStr">
        <is>
          <t>No connection recorded to Bachchan's guest appearance as himself</t>
        </is>
      </c>
      <c r="J477" s="5" t="inlineStr">
        <is>
          <t>Unrecorded; the article has no plot section</t>
        </is>
      </c>
      <c r="K477" s="19" t="inlineStr">
        <is>
          <t>Top-billed performer. The Wikipedia article carries no plot summary and its cast list gives no character names, so the role cannot be described. Released in October 1987, the month of Kishore Kumar's death.</t>
        </is>
      </c>
      <c r="L477" s="5" t="n"/>
      <c r="M477" s="5" t="inlineStr">
        <is>
          <t>SOURCE-106</t>
        </is>
      </c>
    </row>
    <row r="478" ht="34" customHeight="1">
      <c r="A478" s="15" t="inlineStr">
        <is>
          <t>CAST-477</t>
        </is>
      </c>
      <c r="B478" s="18" t="inlineStr">
        <is>
          <t>FILM-106</t>
        </is>
      </c>
      <c r="C478" s="5" t="inlineStr">
        <is>
          <t>Kaun Jeeta Kaun Haara</t>
        </is>
      </c>
      <c r="D478" s="17" t="n">
        <v>1987</v>
      </c>
      <c r="E478" s="5" t="inlineStr">
        <is>
          <t>Aruna Irani</t>
        </is>
      </c>
      <c r="F478" s="5" t="n"/>
      <c r="G478" s="5" t="inlineStr">
        <is>
          <t>Supporting</t>
        </is>
      </c>
      <c r="H478" s="5" t="inlineStr">
        <is>
          <t>Medium</t>
        </is>
      </c>
      <c r="I478" s="5" t="inlineStr">
        <is>
          <t>No connection recorded to Bachchan's guest appearance</t>
        </is>
      </c>
      <c r="J478" s="5" t="inlineStr">
        <is>
          <t>Unrecorded; the article has no plot section</t>
        </is>
      </c>
      <c r="K478" s="19" t="inlineStr">
        <is>
          <t>Credited second in the cast list. No plot summary or character names survive in the article.</t>
        </is>
      </c>
      <c r="L478" s="5" t="n"/>
      <c r="M478" s="5" t="inlineStr">
        <is>
          <t>SOURCE-106</t>
        </is>
      </c>
    </row>
    <row r="479" ht="64" customHeight="1">
      <c r="A479" s="15" t="inlineStr">
        <is>
          <t>CAST-478</t>
        </is>
      </c>
      <c r="B479" s="18" t="inlineStr">
        <is>
          <t>FILM-106</t>
        </is>
      </c>
      <c r="C479" s="5" t="inlineStr">
        <is>
          <t>Kaun Jeeta Kaun Haara</t>
        </is>
      </c>
      <c r="D479" s="17" t="n">
        <v>1987</v>
      </c>
      <c r="E479" s="5" t="inlineStr">
        <is>
          <t>Amrish Puri</t>
        </is>
      </c>
      <c r="F479" s="5" t="n"/>
      <c r="G479" s="5" t="inlineStr">
        <is>
          <t>Antagonist</t>
        </is>
      </c>
      <c r="H479" s="5" t="inlineStr">
        <is>
          <t>Medium</t>
        </is>
      </c>
      <c r="I479" s="5" t="inlineStr">
        <is>
          <t>No connection recorded to Bachchan's guest appearance</t>
        </is>
      </c>
      <c r="J479" s="5" t="inlineStr">
        <is>
          <t>Unrecorded; the article has no plot section</t>
        </is>
      </c>
      <c r="K479" s="19" t="inlineStr">
        <is>
          <t>Credited among the principals. The article gives no character names, and the antagonist function is inferred only from his standing casting of the period — recorded at low confidence.</t>
        </is>
      </c>
      <c r="L479" s="5" t="n"/>
      <c r="M479" s="5" t="inlineStr">
        <is>
          <t>SOURCE-106</t>
        </is>
      </c>
    </row>
    <row r="480" ht="64" customHeight="1">
      <c r="A480" s="15" t="inlineStr">
        <is>
          <t>CAST-479</t>
        </is>
      </c>
      <c r="B480" s="18" t="inlineStr">
        <is>
          <t>FILM-107</t>
        </is>
      </c>
      <c r="C480" s="5" t="inlineStr">
        <is>
          <t>Shahenshah</t>
        </is>
      </c>
      <c r="D480" s="17" t="n">
        <v>1988</v>
      </c>
      <c r="E480" s="5" t="inlineStr">
        <is>
          <t>Meenakshi Sheshadri</t>
        </is>
      </c>
      <c r="F480" s="5" t="inlineStr">
        <is>
          <t>Shalu</t>
        </is>
      </c>
      <c r="G480" s="5" t="inlineStr">
        <is>
          <t>Co-lead</t>
        </is>
      </c>
      <c r="H480" s="5" t="inlineStr">
        <is>
          <t>Major</t>
        </is>
      </c>
      <c r="I480" s="5" t="inlineStr">
        <is>
          <t>The woman Bachchan's Vijay loves, and the daughter of the dancer who framed his father</t>
        </is>
      </c>
      <c r="J480" s="5" t="inlineStr">
        <is>
          <t>The film's romance, entangled with the revenge plot through her mother</t>
        </is>
      </c>
      <c r="K480" s="19" t="inlineStr">
        <is>
          <t>Small-time trickster living in a slum with her ailing mother Julie, who infiltrates J. K.'s circle as an exotic dancer to kill him, shoots him and finds he is wearing a bulletproof vest.</t>
        </is>
      </c>
      <c r="L480" s="5" t="n"/>
      <c r="M480" s="5" t="inlineStr">
        <is>
          <t>SOURCE-107</t>
        </is>
      </c>
    </row>
    <row r="481" ht="64" customHeight="1">
      <c r="A481" s="15" t="inlineStr">
        <is>
          <t>CAST-480</t>
        </is>
      </c>
      <c r="B481" s="18" t="inlineStr">
        <is>
          <t>FILM-107</t>
        </is>
      </c>
      <c r="C481" s="5" t="inlineStr">
        <is>
          <t>Shahenshah</t>
        </is>
      </c>
      <c r="D481" s="17" t="n">
        <v>1988</v>
      </c>
      <c r="E481" s="5" t="inlineStr">
        <is>
          <t>Amrish Puri</t>
        </is>
      </c>
      <c r="F481" s="5" t="inlineStr">
        <is>
          <t>J. K. Verma</t>
        </is>
      </c>
      <c r="G481" s="5" t="inlineStr">
        <is>
          <t>Antagonist</t>
        </is>
      </c>
      <c r="H481" s="5" t="inlineStr">
        <is>
          <t>Major</t>
        </is>
      </c>
      <c r="I481" s="5" t="inlineStr">
        <is>
          <t>Framed Bachchan's Vijay's father and later puts Vijay himself on his payroll</t>
        </is>
      </c>
      <c r="J481" s="5" t="inlineStr">
        <is>
          <t>Ordered the killing of the woman who becomes his lover's mother</t>
        </is>
      </c>
      <c r="K481" s="19" t="inlineStr">
        <is>
          <t>Crime baron who orchestrates a bank robbery to bail out a corrupt manager, frames the DCP investigating it, and later buys the dead man's son — not knowing that the son is also the masked Shahenshah dismantling his empire.</t>
        </is>
      </c>
      <c r="L481" s="5" t="n"/>
      <c r="M481" s="5" t="inlineStr">
        <is>
          <t>SOURCE-107</t>
        </is>
      </c>
    </row>
    <row r="482" ht="64" customHeight="1">
      <c r="A482" s="15" t="inlineStr">
        <is>
          <t>CAST-481</t>
        </is>
      </c>
      <c r="B482" s="18" t="inlineStr">
        <is>
          <t>FILM-107</t>
        </is>
      </c>
      <c r="C482" s="5" t="inlineStr">
        <is>
          <t>Shahenshah</t>
        </is>
      </c>
      <c r="D482" s="17" t="n">
        <v>1988</v>
      </c>
      <c r="E482" s="5" t="inlineStr">
        <is>
          <t>Kader Khan</t>
        </is>
      </c>
      <c r="F482" s="5" t="inlineStr">
        <is>
          <t>DCP Anand Kumar Srivastava</t>
        </is>
      </c>
      <c r="G482" s="5" t="inlineStr">
        <is>
          <t>Family</t>
        </is>
      </c>
      <c r="H482" s="5" t="inlineStr">
        <is>
          <t>Major</t>
        </is>
      </c>
      <c r="I482" s="5" t="inlineStr">
        <is>
          <t>Bachchan's Vijay's father, whose suicide he avenges</t>
        </is>
      </c>
      <c r="J482" s="5" t="inlineStr">
        <is>
          <t>Outside the romance</t>
        </is>
      </c>
      <c r="K482" s="19" t="inlineStr">
        <is>
          <t>Honest DCP framed for corruption using a dancer and a staged robbery, imprisoned for three months by the CBI, and driven to hang himself after release — leaving the noose his son keeps.</t>
        </is>
      </c>
      <c r="L482" s="5" t="n"/>
      <c r="M482" s="5" t="inlineStr">
        <is>
          <t>SOURCE-107</t>
        </is>
      </c>
    </row>
    <row r="483" ht="64" customHeight="1">
      <c r="A483" s="15" t="inlineStr">
        <is>
          <t>CAST-482</t>
        </is>
      </c>
      <c r="B483" s="18" t="inlineStr">
        <is>
          <t>FILM-107</t>
        </is>
      </c>
      <c r="C483" s="5" t="inlineStr">
        <is>
          <t>Shahenshah</t>
        </is>
      </c>
      <c r="D483" s="17" t="n">
        <v>1988</v>
      </c>
      <c r="E483" s="5" t="inlineStr">
        <is>
          <t>Pran</t>
        </is>
      </c>
      <c r="F483" s="5" t="inlineStr">
        <is>
          <t>Inspector Aslam</t>
        </is>
      </c>
      <c r="G483" s="5" t="inlineStr">
        <is>
          <t>Mentor</t>
        </is>
      </c>
      <c r="H483" s="5" t="inlineStr">
        <is>
          <t>Major</t>
        </is>
      </c>
      <c r="I483" s="5" t="inlineStr">
        <is>
          <t>Takes in Bachchan's Vijay and his mother after the suicide</t>
        </is>
      </c>
      <c r="J483" s="5" t="inlineStr">
        <is>
          <t>Outside the romance</t>
        </is>
      </c>
      <c r="K483" s="19" t="inlineStr">
        <is>
          <t>Honest inspector and friend of the dead DCP, who houses the widow and her son; his daughter Shaheena grows up alongside Vijay and is widowed when J. K. kills her journalist husband.</t>
        </is>
      </c>
      <c r="L483" s="5" t="n"/>
      <c r="M483" s="5" t="inlineStr">
        <is>
          <t>SOURCE-107</t>
        </is>
      </c>
    </row>
    <row r="484" ht="64" customHeight="1">
      <c r="A484" s="15" t="inlineStr">
        <is>
          <t>CAST-483</t>
        </is>
      </c>
      <c r="B484" s="18" t="inlineStr">
        <is>
          <t>FILM-107</t>
        </is>
      </c>
      <c r="C484" s="5" t="inlineStr">
        <is>
          <t>Shahenshah</t>
        </is>
      </c>
      <c r="D484" s="17" t="n">
        <v>1988</v>
      </c>
      <c r="E484" s="5" t="inlineStr">
        <is>
          <t>Aruna Irani</t>
        </is>
      </c>
      <c r="F484" s="5" t="inlineStr">
        <is>
          <t>Julie</t>
        </is>
      </c>
      <c r="G484" s="5" t="inlineStr">
        <is>
          <t>Supporting</t>
        </is>
      </c>
      <c r="H484" s="5" t="inlineStr">
        <is>
          <t>Medium</t>
        </is>
      </c>
      <c r="I484" s="5" t="inlineStr">
        <is>
          <t>The dancer whose false evidence destroyed Bachchan's Vijay's father</t>
        </is>
      </c>
      <c r="J484" s="5" t="inlineStr">
        <is>
          <t>Mother of the woman he loves — the romance and the revenge share one person</t>
        </is>
      </c>
      <c r="K484" s="19" t="inlineStr">
        <is>
          <t>Exotic dancer hired to frame the DCP, marked for assassination by J. K. afterwards and on the run ever since, living ailing in a slum with her daughter, and finally agreeing to testify.</t>
        </is>
      </c>
      <c r="L484" s="5" t="n"/>
      <c r="M484" s="5" t="inlineStr">
        <is>
          <t>SOURCE-107</t>
        </is>
      </c>
    </row>
    <row r="485" ht="49" customHeight="1">
      <c r="A485" s="15" t="inlineStr">
        <is>
          <t>CAST-484</t>
        </is>
      </c>
      <c r="B485" s="18" t="inlineStr">
        <is>
          <t>FILM-107</t>
        </is>
      </c>
      <c r="C485" s="5" t="inlineStr">
        <is>
          <t>Shahenshah</t>
        </is>
      </c>
      <c r="D485" s="17" t="n">
        <v>1988</v>
      </c>
      <c r="E485" s="5" t="inlineStr">
        <is>
          <t>Prem Chopra</t>
        </is>
      </c>
      <c r="F485" s="5" t="inlineStr">
        <is>
          <t>Bank Manager Mathur</t>
        </is>
      </c>
      <c r="G485" s="5" t="inlineStr">
        <is>
          <t>Antagonist</t>
        </is>
      </c>
      <c r="H485" s="5" t="inlineStr">
        <is>
          <t>Medium</t>
        </is>
      </c>
      <c r="I485" s="5" t="inlineStr">
        <is>
          <t>The corruption whose cover-up destroyed Bachchan's Vijay's father</t>
        </is>
      </c>
      <c r="J485" s="5" t="inlineStr">
        <is>
          <t>Outside the romance</t>
        </is>
      </c>
      <c r="K485" s="19" t="inlineStr">
        <is>
          <t>Bank manager who illegally lends ₹2.5 million to the crime baron and is bailed out by a staged robbery — the crime the DCP was about to solve when he was framed.</t>
        </is>
      </c>
      <c r="L485" s="5" t="n"/>
      <c r="M485" s="5" t="inlineStr">
        <is>
          <t>SOURCE-107</t>
        </is>
      </c>
    </row>
    <row r="486" ht="79" customHeight="1">
      <c r="A486" s="15" t="inlineStr">
        <is>
          <t>CAST-485</t>
        </is>
      </c>
      <c r="B486" s="18" t="inlineStr">
        <is>
          <t>FILM-108</t>
        </is>
      </c>
      <c r="C486" s="5" t="inlineStr">
        <is>
          <t>Soorma Bhopali</t>
        </is>
      </c>
      <c r="D486" s="17" t="n">
        <v>1988</v>
      </c>
      <c r="E486" s="5" t="inlineStr">
        <is>
          <t>Jagdeep</t>
        </is>
      </c>
      <c r="F486" s="5" t="inlineStr">
        <is>
          <t>Soorma Bhopali / Dilawar Khan Dilwala</t>
        </is>
      </c>
      <c r="G486" s="5" t="inlineStr">
        <is>
          <t>Co-lead</t>
        </is>
      </c>
      <c r="H486" s="5" t="inlineStr">
        <is>
          <t>Major</t>
        </is>
      </c>
      <c r="I486" s="5" t="inlineStr">
        <is>
          <t>The film's protagonist; Bachchan appears as a police inspector in a special appearance</t>
        </is>
      </c>
      <c r="J486" s="5" t="inlineStr">
        <is>
          <t>The trap set for him uses a dancer, but the film gives him no romance of his own</t>
        </is>
      </c>
      <c r="K486" s="19" t="inlineStr">
        <is>
          <t>Timber merchant who wants to give his wealth away to humanity and is exploited for his innocence, pursued by an identical step brother claiming half his inheritance and by smugglers after the necklace meant for his bride. Jagdeep directed the film, spun off from his own Sholay character.</t>
        </is>
      </c>
      <c r="L486" s="5" t="n"/>
      <c r="M486" s="5" t="inlineStr">
        <is>
          <t>SOURCE-109</t>
        </is>
      </c>
    </row>
    <row r="487" ht="49" customHeight="1">
      <c r="A487" s="15" t="inlineStr">
        <is>
          <t>CAST-486</t>
        </is>
      </c>
      <c r="B487" s="18" t="inlineStr">
        <is>
          <t>FILM-108</t>
        </is>
      </c>
      <c r="C487" s="5" t="inlineStr">
        <is>
          <t>Soorma Bhopali</t>
        </is>
      </c>
      <c r="D487" s="17" t="n">
        <v>1988</v>
      </c>
      <c r="E487" s="5" t="inlineStr">
        <is>
          <t>Dharmendra</t>
        </is>
      </c>
      <c r="F487" s="5" t="inlineStr">
        <is>
          <t>Mahendra Singh / Himself</t>
        </is>
      </c>
      <c r="G487" s="5" t="inlineStr">
        <is>
          <t>Supporting</t>
        </is>
      </c>
      <c r="H487" s="5" t="inlineStr">
        <is>
          <t>Major</t>
        </is>
      </c>
      <c r="I487" s="5" t="inlineStr">
        <is>
          <t>A special appearance alongside Bachchan's own</t>
        </is>
      </c>
      <c r="J487" s="5" t="inlineStr">
        <is>
          <t>Outside the romance</t>
        </is>
      </c>
      <c r="K487" s="19" t="inlineStr">
        <is>
          <t>Appears both as a character and as himself — one of several stars, Bachchan included, lending guest turns to the directorial debut of their Sholay co-star.</t>
        </is>
      </c>
      <c r="L487" s="5" t="n"/>
      <c r="M487" s="5" t="inlineStr">
        <is>
          <t>SOURCE-109</t>
        </is>
      </c>
    </row>
    <row r="488" ht="34" customHeight="1">
      <c r="A488" s="15" t="inlineStr">
        <is>
          <t>CAST-487</t>
        </is>
      </c>
      <c r="B488" s="18" t="inlineStr">
        <is>
          <t>FILM-108</t>
        </is>
      </c>
      <c r="C488" s="5" t="inlineStr">
        <is>
          <t>Soorma Bhopali</t>
        </is>
      </c>
      <c r="D488" s="17" t="n">
        <v>1988</v>
      </c>
      <c r="E488" s="5" t="inlineStr">
        <is>
          <t>Rekha</t>
        </is>
      </c>
      <c r="F488" s="5" t="inlineStr">
        <is>
          <t>Drunk woman</t>
        </is>
      </c>
      <c r="G488" s="5" t="inlineStr">
        <is>
          <t>Cameo</t>
        </is>
      </c>
      <c r="H488" s="5" t="inlineStr">
        <is>
          <t>Minor</t>
        </is>
      </c>
      <c r="I488" s="5" t="inlineStr">
        <is>
          <t>A guest turn in the same film as Bachchan's special appearance</t>
        </is>
      </c>
      <c r="J488" s="5" t="inlineStr">
        <is>
          <t>Outside the romance</t>
        </is>
      </c>
      <c r="K488" s="19" t="inlineStr">
        <is>
          <t>Cameo as a drunk woman, one of the film's many star walk-ons.</t>
        </is>
      </c>
      <c r="L488" s="5" t="n"/>
      <c r="M488" s="5" t="inlineStr">
        <is>
          <t>SOURCE-109</t>
        </is>
      </c>
    </row>
    <row r="489" ht="34" customHeight="1">
      <c r="A489" s="15" t="inlineStr">
        <is>
          <t>CAST-488</t>
        </is>
      </c>
      <c r="B489" s="18" t="inlineStr">
        <is>
          <t>FILM-108</t>
        </is>
      </c>
      <c r="C489" s="5" t="inlineStr">
        <is>
          <t>Soorma Bhopali</t>
        </is>
      </c>
      <c r="D489" s="17" t="n">
        <v>1988</v>
      </c>
      <c r="E489" s="5" t="inlineStr">
        <is>
          <t>Danny Denzongpa</t>
        </is>
      </c>
      <c r="F489" s="5" t="inlineStr">
        <is>
          <t>Qawwali singer</t>
        </is>
      </c>
      <c r="G489" s="5" t="inlineStr">
        <is>
          <t>Cameo</t>
        </is>
      </c>
      <c r="H489" s="5" t="inlineStr">
        <is>
          <t>Minor</t>
        </is>
      </c>
      <c r="I489" s="5" t="inlineStr">
        <is>
          <t>Another of the film's star guest appearances</t>
        </is>
      </c>
      <c r="J489" s="5" t="inlineStr">
        <is>
          <t>Outside the romance</t>
        </is>
      </c>
      <c r="K489" s="19" t="inlineStr">
        <is>
          <t>Cameo as a qawwali singer in the film's guest-studded musical sequences.</t>
        </is>
      </c>
      <c r="L489" s="5" t="n"/>
      <c r="M489" s="5" t="inlineStr">
        <is>
          <t>SOURCE-109</t>
        </is>
      </c>
    </row>
    <row r="490" ht="64" customHeight="1">
      <c r="A490" s="15" t="inlineStr">
        <is>
          <t>CAST-489</t>
        </is>
      </c>
      <c r="B490" s="18" t="inlineStr">
        <is>
          <t>FILM-109</t>
        </is>
      </c>
      <c r="C490" s="5" t="inlineStr">
        <is>
          <t>Akarshan</t>
        </is>
      </c>
      <c r="D490" s="17" t="n">
        <v>1988</v>
      </c>
      <c r="E490" s="5" t="inlineStr">
        <is>
          <t>Sonu Walia</t>
        </is>
      </c>
      <c r="F490" s="5" t="inlineStr">
        <is>
          <t>Priya</t>
        </is>
      </c>
      <c r="G490" s="5" t="inlineStr">
        <is>
          <t>Co-lead</t>
        </is>
      </c>
      <c r="H490" s="5" t="inlineStr">
        <is>
          <t>Major</t>
        </is>
      </c>
      <c r="I490" s="5" t="inlineStr">
        <is>
          <t>The film's protagonist; Bachchan is one of many stars in an uncredited-scale cameo</t>
        </is>
      </c>
      <c r="J490" s="5" t="inlineStr">
        <is>
          <t>Carries the film's romance from rescue to marriage to caregiving</t>
        </is>
      </c>
      <c r="K490" s="19" t="inlineStr">
        <is>
          <t>Ambitious young actress whose life is saved by her co-star during a stunt, who defies her sister to marry him, attempts suicide during a desperate search for him, and becomes his carer when an accident leaves him paralysed.</t>
        </is>
      </c>
      <c r="L490" s="5" t="n"/>
      <c r="M490" s="5" t="inlineStr">
        <is>
          <t>SOURCE-110</t>
        </is>
      </c>
    </row>
    <row r="491" ht="49" customHeight="1">
      <c r="A491" s="15" t="inlineStr">
        <is>
          <t>CAST-490</t>
        </is>
      </c>
      <c r="B491" s="18" t="inlineStr">
        <is>
          <t>FILM-109</t>
        </is>
      </c>
      <c r="C491" s="5" t="inlineStr">
        <is>
          <t>Akarshan</t>
        </is>
      </c>
      <c r="D491" s="17" t="n">
        <v>1988</v>
      </c>
      <c r="E491" s="5" t="inlineStr">
        <is>
          <t>Akbar Khan</t>
        </is>
      </c>
      <c r="F491" s="5" t="inlineStr">
        <is>
          <t>Abhishek</t>
        </is>
      </c>
      <c r="G491" s="5" t="inlineStr">
        <is>
          <t>Co-lead</t>
        </is>
      </c>
      <c r="H491" s="5" t="inlineStr">
        <is>
          <t>Major</t>
        </is>
      </c>
      <c r="I491" s="5" t="inlineStr">
        <is>
          <t>No connection to Bachchan's cameo</t>
        </is>
      </c>
      <c r="J491" s="5" t="inlineStr">
        <is>
          <t>The male half of the film's romance</t>
        </is>
      </c>
      <c r="K491" s="19" t="inlineStr">
        <is>
          <t>Film star who saves his co-star during a high-risk stunt, marries her against her family's wishes, and is left paralysed by an accident.</t>
        </is>
      </c>
      <c r="L491" s="5" t="n"/>
      <c r="M491" s="5" t="inlineStr">
        <is>
          <t>SOURCE-110</t>
        </is>
      </c>
    </row>
    <row r="492" ht="49" customHeight="1">
      <c r="A492" s="15" t="inlineStr">
        <is>
          <t>CAST-491</t>
        </is>
      </c>
      <c r="B492" s="18" t="inlineStr">
        <is>
          <t>FILM-109</t>
        </is>
      </c>
      <c r="C492" s="5" t="inlineStr">
        <is>
          <t>Akarshan</t>
        </is>
      </c>
      <c r="D492" s="17" t="n">
        <v>1988</v>
      </c>
      <c r="E492" s="5" t="inlineStr">
        <is>
          <t>Rohini Hattangadi</t>
        </is>
      </c>
      <c r="F492" s="5" t="inlineStr">
        <is>
          <t>Didi</t>
        </is>
      </c>
      <c r="G492" s="5" t="inlineStr">
        <is>
          <t>Family</t>
        </is>
      </c>
      <c r="H492" s="5" t="inlineStr">
        <is>
          <t>Major</t>
        </is>
      </c>
      <c r="I492" s="5" t="inlineStr">
        <is>
          <t>No connection to Bachchan's cameo</t>
        </is>
      </c>
      <c r="J492" s="5" t="inlineStr">
        <is>
          <t>The external opposition to the romance, later withdrawn</t>
        </is>
      </c>
      <c r="K492" s="19" t="inlineStr">
        <is>
          <t>Protective elder sister who vehemently disapproves of the romance, is defied and run away from, and finally accepts the couple and allows the marriage.</t>
        </is>
      </c>
      <c r="L492" s="5" t="n"/>
      <c r="M492" s="5" t="inlineStr">
        <is>
          <t>SOURCE-110</t>
        </is>
      </c>
    </row>
    <row r="493" ht="34" customHeight="1">
      <c r="A493" s="15" t="inlineStr">
        <is>
          <t>CAST-492</t>
        </is>
      </c>
      <c r="B493" s="18" t="inlineStr">
        <is>
          <t>FILM-109</t>
        </is>
      </c>
      <c r="C493" s="5" t="inlineStr">
        <is>
          <t>Akarshan</t>
        </is>
      </c>
      <c r="D493" s="17" t="n">
        <v>1988</v>
      </c>
      <c r="E493" s="5" t="inlineStr">
        <is>
          <t>Girish Karnad</t>
        </is>
      </c>
      <c r="F493" s="5" t="inlineStr">
        <is>
          <t>Director Anand</t>
        </is>
      </c>
      <c r="G493" s="5" t="inlineStr">
        <is>
          <t>Supporting</t>
        </is>
      </c>
      <c r="H493" s="5" t="inlineStr">
        <is>
          <t>Medium</t>
        </is>
      </c>
      <c r="I493" s="5" t="inlineStr">
        <is>
          <t>No connection to Bachchan's cameo</t>
        </is>
      </c>
      <c r="J493" s="5" t="inlineStr">
        <is>
          <t>Outside the romance</t>
        </is>
      </c>
      <c r="K493" s="19" t="inlineStr">
        <is>
          <t>Film director in the industry setting where the stunt accident and the romance both take place.</t>
        </is>
      </c>
      <c r="L493" s="5" t="n"/>
      <c r="M493" s="5" t="inlineStr">
        <is>
          <t>SOURCE-110</t>
        </is>
      </c>
    </row>
    <row r="494" ht="64" customHeight="1">
      <c r="A494" s="15" t="inlineStr">
        <is>
          <t>CAST-493</t>
        </is>
      </c>
      <c r="B494" s="18" t="inlineStr">
        <is>
          <t>FILM-110</t>
        </is>
      </c>
      <c r="C494" s="5" t="inlineStr">
        <is>
          <t>Hero Hiralal</t>
        </is>
      </c>
      <c r="D494" s="17" t="n">
        <v>1988</v>
      </c>
      <c r="E494" s="5" t="inlineStr">
        <is>
          <t>Naseeruddin Shah</t>
        </is>
      </c>
      <c r="F494" s="5" t="inlineStr">
        <is>
          <t>Hero Hiralal</t>
        </is>
      </c>
      <c r="G494" s="5" t="inlineStr">
        <is>
          <t>Co-lead</t>
        </is>
      </c>
      <c r="H494" s="5" t="inlineStr">
        <is>
          <t>Major</t>
        </is>
      </c>
      <c r="I494" s="5" t="inlineStr">
        <is>
          <t>The film's protagonist; Bachchan appears as himself in a special appearance</t>
        </is>
      </c>
      <c r="J494" s="5" t="inlineStr">
        <is>
          <t>Carries the film's entire romance, to the point of staging his own death for it</t>
        </is>
      </c>
      <c r="K494" s="19" t="inlineStr">
        <is>
          <t>Hyderabadi auto-rickshaw driver who becomes a starlet's tour guide and falls in love, follows her to Bombay, is rejected under family pressure, and is talked into dying publicly like a great lover in a staged spectacle.</t>
        </is>
      </c>
      <c r="L494" s="5" t="n"/>
      <c r="M494" s="5" t="inlineStr">
        <is>
          <t>SOURCE-111</t>
        </is>
      </c>
    </row>
    <row r="495" ht="49" customHeight="1">
      <c r="A495" s="15" t="inlineStr">
        <is>
          <t>CAST-494</t>
        </is>
      </c>
      <c r="B495" s="18" t="inlineStr">
        <is>
          <t>FILM-110</t>
        </is>
      </c>
      <c r="C495" s="5" t="inlineStr">
        <is>
          <t>Hero Hiralal</t>
        </is>
      </c>
      <c r="D495" s="17" t="n">
        <v>1988</v>
      </c>
      <c r="E495" s="5" t="inlineStr">
        <is>
          <t>Sanjana Kapoor</t>
        </is>
      </c>
      <c r="F495" s="5" t="inlineStr">
        <is>
          <t>Roopa</t>
        </is>
      </c>
      <c r="G495" s="5" t="inlineStr">
        <is>
          <t>Co-lead</t>
        </is>
      </c>
      <c r="H495" s="5" t="inlineStr">
        <is>
          <t>Major</t>
        </is>
      </c>
      <c r="I495" s="5" t="inlineStr">
        <is>
          <t>No connection to Bachchan's special appearance</t>
        </is>
      </c>
      <c r="J495" s="5" t="inlineStr">
        <is>
          <t>The film's romantic lead, forced to choose between career and love</t>
        </is>
      </c>
      <c r="K495" s="19" t="inlineStr">
        <is>
          <t>Upcoming film starlet who falls in love with her tour guide, is pressed by her family to reject him for her career, and arrives at the last moment to stop his public suicide.</t>
        </is>
      </c>
      <c r="L495" s="5" t="n"/>
      <c r="M495" s="5" t="inlineStr">
        <is>
          <t>SOURCE-111</t>
        </is>
      </c>
    </row>
    <row r="496" ht="49" customHeight="1">
      <c r="A496" s="15" t="inlineStr">
        <is>
          <t>CAST-495</t>
        </is>
      </c>
      <c r="B496" s="18" t="inlineStr">
        <is>
          <t>FILM-110</t>
        </is>
      </c>
      <c r="C496" s="5" t="inlineStr">
        <is>
          <t>Hero Hiralal</t>
        </is>
      </c>
      <c r="D496" s="17" t="n">
        <v>1988</v>
      </c>
      <c r="E496" s="5" t="inlineStr">
        <is>
          <t>Deepa Sahi</t>
        </is>
      </c>
      <c r="F496" s="5" t="inlineStr">
        <is>
          <t>Rani Sitara Devi</t>
        </is>
      </c>
      <c r="G496" s="5" t="inlineStr">
        <is>
          <t>Supporting</t>
        </is>
      </c>
      <c r="H496" s="5" t="inlineStr">
        <is>
          <t>Medium</t>
        </is>
      </c>
      <c r="I496" s="5" t="inlineStr">
        <is>
          <t>No connection to Bachchan's special appearance</t>
        </is>
      </c>
      <c r="J496" s="5" t="inlineStr">
        <is>
          <t>Turns the hero's despair into the spectacle that resolves the romance</t>
        </is>
      </c>
      <c r="K496" s="19" t="inlineStr">
        <is>
          <t>Show lady who saves the suicidal Hiralal and then arranges for him to die like a great lover in what she bills as the greatest show on earth.</t>
        </is>
      </c>
      <c r="L496" s="5" t="n"/>
      <c r="M496" s="5" t="inlineStr">
        <is>
          <t>SOURCE-111</t>
        </is>
      </c>
    </row>
    <row r="497" ht="34" customHeight="1">
      <c r="A497" s="15" t="inlineStr">
        <is>
          <t>CAST-496</t>
        </is>
      </c>
      <c r="B497" s="18" t="inlineStr">
        <is>
          <t>FILM-110</t>
        </is>
      </c>
      <c r="C497" s="5" t="inlineStr">
        <is>
          <t>Hero Hiralal</t>
        </is>
      </c>
      <c r="D497" s="17" t="n">
        <v>1988</v>
      </c>
      <c r="E497" s="5" t="inlineStr">
        <is>
          <t>Saeed Jaffrey</t>
        </is>
      </c>
      <c r="F497" s="5" t="inlineStr">
        <is>
          <t>Aziz</t>
        </is>
      </c>
      <c r="G497" s="5" t="inlineStr">
        <is>
          <t>Supporting</t>
        </is>
      </c>
      <c r="H497" s="5" t="inlineStr">
        <is>
          <t>Medium</t>
        </is>
      </c>
      <c r="I497" s="5" t="inlineStr">
        <is>
          <t>No connection to Bachchan's special appearance</t>
        </is>
      </c>
      <c r="J497" s="5" t="inlineStr">
        <is>
          <t>Outside the romance</t>
        </is>
      </c>
      <c r="K497" s="19" t="inlineStr">
        <is>
          <t>Supporting figure in the Hyderabad and Bombay world through which the rickshaw driver pursues his starlet.</t>
        </is>
      </c>
      <c r="L497" s="5" t="n"/>
      <c r="M497" s="5" t="inlineStr">
        <is>
          <t>SOURCE-111</t>
        </is>
      </c>
    </row>
    <row r="498" ht="64" customHeight="1">
      <c r="A498" s="15" t="inlineStr">
        <is>
          <t>CAST-497</t>
        </is>
      </c>
      <c r="B498" s="18" t="inlineStr">
        <is>
          <t>FILM-111</t>
        </is>
      </c>
      <c r="C498" s="5" t="inlineStr">
        <is>
          <t>Gangaa Jamunaa Saraswati</t>
        </is>
      </c>
      <c r="D498" s="17" t="n">
        <v>1988</v>
      </c>
      <c r="E498" s="5" t="inlineStr">
        <is>
          <t>Meenakshi Sheshadri</t>
        </is>
      </c>
      <c r="F498" s="5" t="inlineStr">
        <is>
          <t>Jamuna</t>
        </is>
      </c>
      <c r="G498" s="5" t="inlineStr">
        <is>
          <t>Co-lead</t>
        </is>
      </c>
      <c r="H498" s="5" t="inlineStr">
        <is>
          <t>Major</t>
        </is>
      </c>
      <c r="I498" s="5" t="inlineStr">
        <is>
          <t>The woman Bachchan's Ganga shelters, marries and loses to amnesia</t>
        </is>
      </c>
      <c r="J498" s="5" t="inlineStr">
        <is>
          <t>The first of the film's two romances, and the one it is built to restore</t>
        </is>
      </c>
      <c r="K498" s="19" t="inlineStr">
        <is>
          <t>Young woman who jumps into Ganga's truck fleeing a goon, passes as his wife at a lodge, and after a bridge explosion falls into the river, loses her memory and is taken in by the singer who recognises her from a qawwali performance.</t>
        </is>
      </c>
      <c r="L498" s="5" t="n"/>
      <c r="M498" s="5" t="inlineStr">
        <is>
          <t>SOURCE-108</t>
        </is>
      </c>
    </row>
    <row r="499" ht="49" customHeight="1">
      <c r="A499" s="15" t="inlineStr">
        <is>
          <t>CAST-498</t>
        </is>
      </c>
      <c r="B499" s="18" t="inlineStr">
        <is>
          <t>FILM-111</t>
        </is>
      </c>
      <c r="C499" s="5" t="inlineStr">
        <is>
          <t>Gangaa Jamunaa Saraswati</t>
        </is>
      </c>
      <c r="D499" s="17" t="n">
        <v>1988</v>
      </c>
      <c r="E499" s="5" t="inlineStr">
        <is>
          <t>Jaya Prada</t>
        </is>
      </c>
      <c r="F499" s="5" t="inlineStr">
        <is>
          <t>Saraswati</t>
        </is>
      </c>
      <c r="G499" s="5" t="inlineStr">
        <is>
          <t>Co-lead</t>
        </is>
      </c>
      <c r="H499" s="5" t="inlineStr">
        <is>
          <t>Major</t>
        </is>
      </c>
      <c r="I499" s="5" t="inlineStr">
        <is>
          <t>The woman who raises Bachchan's Ganga's son and falls in love with him</t>
        </is>
      </c>
      <c r="J499" s="5" t="inlineStr">
        <is>
          <t>The second romance, created by the first one's collapse</t>
        </is>
      </c>
      <c r="K499" s="19" t="inlineStr">
        <is>
          <t>Woman who takes care of Ganga's son after Jamuna is lost, falls in love with him, and is one of the two people who eventually bring him and his wife back together.</t>
        </is>
      </c>
      <c r="L499" s="5" t="n"/>
      <c r="M499" s="5" t="inlineStr">
        <is>
          <t>SOURCE-108</t>
        </is>
      </c>
    </row>
    <row r="500" ht="49" customHeight="1">
      <c r="A500" s="15" t="inlineStr">
        <is>
          <t>CAST-499</t>
        </is>
      </c>
      <c r="B500" s="18" t="inlineStr">
        <is>
          <t>FILM-111</t>
        </is>
      </c>
      <c r="C500" s="5" t="inlineStr">
        <is>
          <t>Gangaa Jamunaa Saraswati</t>
        </is>
      </c>
      <c r="D500" s="17" t="n">
        <v>1988</v>
      </c>
      <c r="E500" s="5" t="inlineStr">
        <is>
          <t>Mithun Chakraborty</t>
        </is>
      </c>
      <c r="F500" s="5" t="inlineStr">
        <is>
          <t>Shankar Qawwal</t>
        </is>
      </c>
      <c r="G500" s="5" t="inlineStr">
        <is>
          <t>Co-lead</t>
        </is>
      </c>
      <c r="H500" s="5" t="inlineStr">
        <is>
          <t>Major</t>
        </is>
      </c>
      <c r="I500" s="5" t="inlineStr">
        <is>
          <t>Shelters and loves the amnesiac wife of Bachchan's Ganga</t>
        </is>
      </c>
      <c r="J500" s="5" t="inlineStr">
        <is>
          <t>The rival claim on Jamuna, resolved in Ganga's favour</t>
        </is>
      </c>
      <c r="K500" s="19" t="inlineStr">
        <is>
          <t>Qawwali singer who recognises the memory-less Jamuna from a performance she once gave, takes her in and falls in love with her, and finally helps reunite her with her husband.</t>
        </is>
      </c>
      <c r="L500" s="5" t="n"/>
      <c r="M500" s="5" t="inlineStr">
        <is>
          <t>SOURCE-108</t>
        </is>
      </c>
    </row>
    <row r="501" ht="64" customHeight="1">
      <c r="A501" s="15" t="inlineStr">
        <is>
          <t>CAST-500</t>
        </is>
      </c>
      <c r="B501" s="18" t="inlineStr">
        <is>
          <t>FILM-111</t>
        </is>
      </c>
      <c r="C501" s="5" t="inlineStr">
        <is>
          <t>Gangaa Jamunaa Saraswati</t>
        </is>
      </c>
      <c r="D501" s="17" t="n">
        <v>1988</v>
      </c>
      <c r="E501" s="5" t="inlineStr">
        <is>
          <t>Amrish Puri</t>
        </is>
      </c>
      <c r="F501" s="5" t="inlineStr">
        <is>
          <t>Thakur Hansraj Singh</t>
        </is>
      </c>
      <c r="G501" s="5" t="inlineStr">
        <is>
          <t>Antagonist</t>
        </is>
      </c>
      <c r="H501" s="5" t="inlineStr">
        <is>
          <t>Major</t>
        </is>
      </c>
      <c r="I501" s="5" t="inlineStr">
        <is>
          <t>The uncle whose theft of the family property Bachchan's Ganga is sworn to avenge</t>
        </is>
      </c>
      <c r="J501" s="5" t="inlineStr">
        <is>
          <t>His men cause the explosion that separates the couple</t>
        </is>
      </c>
      <c r="K501" s="19" t="inlineStr">
        <is>
          <t>Greedy landlord who kills his brother-in-law, tricks his sister into signing away her property, has Ganga jailed for two years, and sends men to kill him — the attempt that costs Jamuna her memory.</t>
        </is>
      </c>
      <c r="L501" s="5" t="n"/>
      <c r="M501" s="5" t="inlineStr">
        <is>
          <t>SOURCE-108</t>
        </is>
      </c>
    </row>
    <row r="502" ht="34" customHeight="1">
      <c r="A502" s="15" t="inlineStr">
        <is>
          <t>CAST-501</t>
        </is>
      </c>
      <c r="B502" s="18" t="inlineStr">
        <is>
          <t>FILM-111</t>
        </is>
      </c>
      <c r="C502" s="5" t="inlineStr">
        <is>
          <t>Gangaa Jamunaa Saraswati</t>
        </is>
      </c>
      <c r="D502" s="17" t="n">
        <v>1988</v>
      </c>
      <c r="E502" s="5" t="inlineStr">
        <is>
          <t>Nirupa Roy</t>
        </is>
      </c>
      <c r="F502" s="5" t="inlineStr">
        <is>
          <t>Bharati Devi</t>
        </is>
      </c>
      <c r="G502" s="5" t="inlineStr">
        <is>
          <t>Family</t>
        </is>
      </c>
      <c r="H502" s="5" t="inlineStr">
        <is>
          <t>Medium</t>
        </is>
      </c>
      <c r="I502" s="5" t="inlineStr">
        <is>
          <t>Bachchan's Ganga's mother, whose dispossession is his grievance</t>
        </is>
      </c>
      <c r="J502" s="5" t="inlineStr">
        <is>
          <t>Outside the romance</t>
        </is>
      </c>
      <c r="K502" s="19" t="inlineStr">
        <is>
          <t>Widow tricked by her own brother into signing away her husband's property, whose wrong her son takes a pledge to avenge.</t>
        </is>
      </c>
      <c r="L502" s="5" t="n"/>
      <c r="M502" s="5" t="inlineStr">
        <is>
          <t>SOURCE-108</t>
        </is>
      </c>
    </row>
    <row r="503" ht="64" customHeight="1">
      <c r="A503" s="15" t="inlineStr">
        <is>
          <t>CAST-502</t>
        </is>
      </c>
      <c r="B503" s="18" t="inlineStr">
        <is>
          <t>FILM-112</t>
        </is>
      </c>
      <c r="C503" s="5" t="inlineStr">
        <is>
          <t>Batwara</t>
        </is>
      </c>
      <c r="D503" s="17" t="n">
        <v>1989</v>
      </c>
      <c r="E503" s="5" t="inlineStr">
        <is>
          <t>Dharmendra</t>
        </is>
      </c>
      <c r="F503" s="5" t="inlineStr">
        <is>
          <t>Sumer Singh</t>
        </is>
      </c>
      <c r="G503" s="5" t="inlineStr">
        <is>
          <t>Co-lead</t>
        </is>
      </c>
      <c r="H503" s="5" t="inlineStr">
        <is>
          <t>Major</t>
        </is>
      </c>
      <c r="I503" s="5" t="inlineStr">
        <is>
          <t>The film's protagonist; Bachchan contributes narration only</t>
        </is>
      </c>
      <c r="J503" s="5" t="inlineStr">
        <is>
          <t>His marriage to the orphaned Jinna is the film's romance</t>
        </is>
      </c>
      <c r="K503" s="19" t="inlineStr">
        <is>
          <t>Village policeman whose famous friendship with a landlord's son ends when that friend turns bandit and burns the farmers' homes; he marries Jina, orphaned by those killings, and declares the friendship over.</t>
        </is>
      </c>
      <c r="L503" s="5" t="n"/>
      <c r="M503" s="5" t="inlineStr">
        <is>
          <t>SOURCE-112</t>
        </is>
      </c>
    </row>
    <row r="504" ht="64" customHeight="1">
      <c r="A504" s="15" t="inlineStr">
        <is>
          <t>CAST-503</t>
        </is>
      </c>
      <c r="B504" s="18" t="inlineStr">
        <is>
          <t>FILM-112</t>
        </is>
      </c>
      <c r="C504" s="5" t="inlineStr">
        <is>
          <t>Batwara</t>
        </is>
      </c>
      <c r="D504" s="17" t="n">
        <v>1989</v>
      </c>
      <c r="E504" s="5" t="inlineStr">
        <is>
          <t>Vinod Khanna</t>
        </is>
      </c>
      <c r="F504" s="5" t="inlineStr">
        <is>
          <t>Vikram Singh</t>
        </is>
      </c>
      <c r="G504" s="5" t="inlineStr">
        <is>
          <t>Co-lead</t>
        </is>
      </c>
      <c r="H504" s="5" t="inlineStr">
        <is>
          <t>Major</t>
        </is>
      </c>
      <c r="I504" s="5" t="inlineStr">
        <is>
          <t>No connection to Bachchan's narration</t>
        </is>
      </c>
      <c r="J504" s="5" t="inlineStr">
        <is>
          <t>Outside the romance; his vendetta is what destroys it</t>
        </is>
      </c>
      <c r="K504" s="19" t="inlineStr">
        <is>
          <t>Landlord's son who cannot bear his brother's lynching, kills many farmers and burns their homes, and escapes to the ravines to lead a bandit gang funded and protected by his own family.</t>
        </is>
      </c>
      <c r="L504" s="5" t="n"/>
      <c r="M504" s="5" t="inlineStr">
        <is>
          <t>SOURCE-112</t>
        </is>
      </c>
    </row>
    <row r="505" ht="49" customHeight="1">
      <c r="A505" s="15" t="inlineStr">
        <is>
          <t>CAST-504</t>
        </is>
      </c>
      <c r="B505" s="18" t="inlineStr">
        <is>
          <t>FILM-112</t>
        </is>
      </c>
      <c r="C505" s="5" t="inlineStr">
        <is>
          <t>Batwara</t>
        </is>
      </c>
      <c r="D505" s="17" t="n">
        <v>1989</v>
      </c>
      <c r="E505" s="5" t="inlineStr">
        <is>
          <t>Dimple Kapadia</t>
        </is>
      </c>
      <c r="F505" s="5" t="inlineStr">
        <is>
          <t>Jinna</t>
        </is>
      </c>
      <c r="G505" s="5" t="inlineStr">
        <is>
          <t>Supporting</t>
        </is>
      </c>
      <c r="H505" s="5" t="inlineStr">
        <is>
          <t>Major</t>
        </is>
      </c>
      <c r="I505" s="5" t="inlineStr">
        <is>
          <t>No connection to Bachchan's narration</t>
        </is>
      </c>
      <c r="J505" s="5" t="inlineStr">
        <is>
          <t>The film's romance, contracted out of the violence rather than despite it</t>
        </is>
      </c>
      <c r="K505" s="19" t="inlineStr">
        <is>
          <t>Woman orphaned when her brother is killed by the bandit, married immediately afterwards by the policeman who was the bandit's closest friend.</t>
        </is>
      </c>
      <c r="L505" s="5" t="n"/>
      <c r="M505" s="5" t="inlineStr">
        <is>
          <t>SOURCE-112</t>
        </is>
      </c>
    </row>
    <row r="506" ht="49" customHeight="1">
      <c r="A506" s="15" t="inlineStr">
        <is>
          <t>CAST-505</t>
        </is>
      </c>
      <c r="B506" s="18" t="inlineStr">
        <is>
          <t>FILM-112</t>
        </is>
      </c>
      <c r="C506" s="5" t="inlineStr">
        <is>
          <t>Batwara</t>
        </is>
      </c>
      <c r="D506" s="17" t="n">
        <v>1989</v>
      </c>
      <c r="E506" s="5" t="inlineStr">
        <is>
          <t>Shammi Kapoor</t>
        </is>
      </c>
      <c r="F506" s="5" t="inlineStr">
        <is>
          <t>Bade Thakur</t>
        </is>
      </c>
      <c r="G506" s="5" t="inlineStr">
        <is>
          <t>Family</t>
        </is>
      </c>
      <c r="H506" s="5" t="inlineStr">
        <is>
          <t>Major</t>
        </is>
      </c>
      <c r="I506" s="5" t="inlineStr">
        <is>
          <t>No connection to Bachchan's narration</t>
        </is>
      </c>
      <c r="J506" s="5" t="inlineStr">
        <is>
          <t>Outside the romance</t>
        </is>
      </c>
      <c r="K506" s="19" t="inlineStr">
        <is>
          <t>Patriarch who cannot accept the land-ceiling law, backs his eldest son's plan to back-date transfers, and urges his policeman son to shield the bandit and punish the villagers.</t>
        </is>
      </c>
      <c r="L506" s="5" t="n"/>
      <c r="M506" s="5" t="inlineStr">
        <is>
          <t>SOURCE-112</t>
        </is>
      </c>
    </row>
    <row r="507" ht="49" customHeight="1">
      <c r="A507" s="15" t="inlineStr">
        <is>
          <t>CAST-506</t>
        </is>
      </c>
      <c r="B507" s="18" t="inlineStr">
        <is>
          <t>FILM-112</t>
        </is>
      </c>
      <c r="C507" s="5" t="inlineStr">
        <is>
          <t>Batwara</t>
        </is>
      </c>
      <c r="D507" s="17" t="n">
        <v>1989</v>
      </c>
      <c r="E507" s="5" t="inlineStr">
        <is>
          <t>Vijayendra Ghatge</t>
        </is>
      </c>
      <c r="F507" s="5" t="inlineStr">
        <is>
          <t>Devan Singh</t>
        </is>
      </c>
      <c r="G507" s="5" t="inlineStr">
        <is>
          <t>Antagonist</t>
        </is>
      </c>
      <c r="H507" s="5" t="inlineStr">
        <is>
          <t>Medium</t>
        </is>
      </c>
      <c r="I507" s="5" t="inlineStr">
        <is>
          <t>No connection to Bachchan's narration</t>
        </is>
      </c>
      <c r="J507" s="5" t="inlineStr">
        <is>
          <t>Outside the romance</t>
        </is>
      </c>
      <c r="K507" s="19" t="inlineStr">
        <is>
          <t>Eldest son who schemes to evade the land ceiling by back-dating transfers, panics at a farmers' meeting and shoots a villager dead, and is lynched by the mob.</t>
        </is>
      </c>
      <c r="L507" s="5" t="n"/>
      <c r="M507" s="5" t="inlineStr">
        <is>
          <t>SOURCE-112</t>
        </is>
      </c>
    </row>
    <row r="508" ht="49" customHeight="1">
      <c r="A508" s="15" t="inlineStr">
        <is>
          <t>CAST-507</t>
        </is>
      </c>
      <c r="B508" s="18" t="inlineStr">
        <is>
          <t>FILM-112</t>
        </is>
      </c>
      <c r="C508" s="5" t="inlineStr">
        <is>
          <t>Batwara</t>
        </is>
      </c>
      <c r="D508" s="17" t="n">
        <v>1989</v>
      </c>
      <c r="E508" s="5" t="inlineStr">
        <is>
          <t>Amrish Puri</t>
        </is>
      </c>
      <c r="F508" s="5" t="inlineStr">
        <is>
          <t>Hanumant Singh</t>
        </is>
      </c>
      <c r="G508" s="5" t="inlineStr">
        <is>
          <t>Authority figure</t>
        </is>
      </c>
      <c r="H508" s="5" t="inlineStr">
        <is>
          <t>Medium</t>
        </is>
      </c>
      <c r="I508" s="5" t="inlineStr">
        <is>
          <t>No connection to Bachchan's narration</t>
        </is>
      </c>
      <c r="J508" s="5" t="inlineStr">
        <is>
          <t>Outside the romance</t>
        </is>
      </c>
      <c r="K508" s="19" t="inlineStr">
        <is>
          <t>Police officer whom the Thakur invites to suppress the farmers' rebellion, and who says his hands are tied by his own superior — the Thakur's younger son.</t>
        </is>
      </c>
      <c r="L508" s="5" t="n"/>
      <c r="M508" s="5" t="inlineStr">
        <is>
          <t>SOURCE-112</t>
        </is>
      </c>
    </row>
    <row r="509" ht="49" customHeight="1">
      <c r="A509" s="15" t="inlineStr">
        <is>
          <t>CAST-508</t>
        </is>
      </c>
      <c r="B509" s="18" t="inlineStr">
        <is>
          <t>FILM-113</t>
        </is>
      </c>
      <c r="C509" s="5" t="inlineStr">
        <is>
          <t>Toofan</t>
        </is>
      </c>
      <c r="D509" s="17" t="n">
        <v>1989</v>
      </c>
      <c r="E509" s="5" t="inlineStr">
        <is>
          <t>Meenakshi Seshadri</t>
        </is>
      </c>
      <c r="F509" s="5" t="inlineStr">
        <is>
          <t>Radha</t>
        </is>
      </c>
      <c r="G509" s="5" t="inlineStr">
        <is>
          <t>Co-lead</t>
        </is>
      </c>
      <c r="H509" s="5" t="inlineStr">
        <is>
          <t>Major</t>
        </is>
      </c>
      <c r="I509" s="5" t="inlineStr">
        <is>
          <t>Paired with one of Bachchan's two roles</t>
        </is>
      </c>
      <c r="J509" s="5" t="inlineStr">
        <is>
          <t>Recorded as Minor with no pairing record: the article's plot is two sentences and describes no relationship</t>
        </is>
      </c>
      <c r="K509" s="19" t="inlineStr">
        <is>
          <t>Leading female role, daughter of the tribal leader Manglu. The Wikipedia plot summary runs to two sentences about the two brothers and does not reach her part.</t>
        </is>
      </c>
      <c r="L509" s="5" t="n"/>
      <c r="M509" s="5" t="inlineStr">
        <is>
          <t>SOURCE-113</t>
        </is>
      </c>
    </row>
    <row r="510" ht="49" customHeight="1">
      <c r="A510" s="15" t="inlineStr">
        <is>
          <t>CAST-509</t>
        </is>
      </c>
      <c r="B510" s="18" t="inlineStr">
        <is>
          <t>FILM-113</t>
        </is>
      </c>
      <c r="C510" s="5" t="inlineStr">
        <is>
          <t>Toofan</t>
        </is>
      </c>
      <c r="D510" s="17" t="n">
        <v>1989</v>
      </c>
      <c r="E510" s="5" t="inlineStr">
        <is>
          <t>Pran</t>
        </is>
      </c>
      <c r="F510" s="5" t="inlineStr">
        <is>
          <t>Inspector Hanuman Prasad Singh</t>
        </is>
      </c>
      <c r="G510" s="5" t="inlineStr">
        <is>
          <t>Family</t>
        </is>
      </c>
      <c r="H510" s="5" t="inlineStr">
        <is>
          <t>Major</t>
        </is>
      </c>
      <c r="I510" s="5" t="inlineStr">
        <is>
          <t>Father of both of Bachchan's roles</t>
        </is>
      </c>
      <c r="J510" s="5" t="inlineStr">
        <is>
          <t>Outside the romance</t>
        </is>
      </c>
      <c r="K510" s="19" t="inlineStr">
        <is>
          <t>Police inspector and father of the twin brothers — one an avid devotee of Lord Hanuman with superhuman strength, the other a meek magician.</t>
        </is>
      </c>
      <c r="L510" s="5" t="n"/>
      <c r="M510" s="5" t="inlineStr">
        <is>
          <t>SOURCE-113</t>
        </is>
      </c>
    </row>
    <row r="511" ht="34" customHeight="1">
      <c r="A511" s="15" t="inlineStr">
        <is>
          <t>CAST-510</t>
        </is>
      </c>
      <c r="B511" s="18" t="inlineStr">
        <is>
          <t>FILM-113</t>
        </is>
      </c>
      <c r="C511" s="5" t="inlineStr">
        <is>
          <t>Toofan</t>
        </is>
      </c>
      <c r="D511" s="17" t="n">
        <v>1989</v>
      </c>
      <c r="E511" s="5" t="inlineStr">
        <is>
          <t>Farooq Shaikh</t>
        </is>
      </c>
      <c r="F511" s="5" t="inlineStr">
        <is>
          <t>Gopal Sharma</t>
        </is>
      </c>
      <c r="G511" s="5" t="inlineStr">
        <is>
          <t>Friend</t>
        </is>
      </c>
      <c r="H511" s="5" t="inlineStr">
        <is>
          <t>Medium</t>
        </is>
      </c>
      <c r="I511" s="5" t="inlineStr">
        <is>
          <t>Figure alongside Bachchan's two roles</t>
        </is>
      </c>
      <c r="J511" s="5" t="inlineStr">
        <is>
          <t>Outside the romance</t>
        </is>
      </c>
      <c r="K511" s="19" t="inlineStr">
        <is>
          <t>Doctor's son in the film's supporting cast, married to Laxmi. The article's plot summary does not describe the part.</t>
        </is>
      </c>
      <c r="L511" s="5" t="n"/>
      <c r="M511" s="5" t="inlineStr">
        <is>
          <t>SOURCE-113</t>
        </is>
      </c>
    </row>
    <row r="512" ht="34" customHeight="1">
      <c r="A512" s="15" t="inlineStr">
        <is>
          <t>CAST-511</t>
        </is>
      </c>
      <c r="B512" s="18" t="inlineStr">
        <is>
          <t>FILM-113</t>
        </is>
      </c>
      <c r="C512" s="5" t="inlineStr">
        <is>
          <t>Toofan</t>
        </is>
      </c>
      <c r="D512" s="17" t="n">
        <v>1989</v>
      </c>
      <c r="E512" s="5" t="inlineStr">
        <is>
          <t>Amrita Singh</t>
        </is>
      </c>
      <c r="F512" s="5" t="inlineStr">
        <is>
          <t>Pickpocket</t>
        </is>
      </c>
      <c r="G512" s="5" t="inlineStr">
        <is>
          <t>Supporting</t>
        </is>
      </c>
      <c r="H512" s="5" t="inlineStr">
        <is>
          <t>Medium</t>
        </is>
      </c>
      <c r="I512" s="5" t="inlineStr">
        <is>
          <t>Figure in the world of Bachchan's two roles</t>
        </is>
      </c>
      <c r="J512" s="5" t="inlineStr">
        <is>
          <t>Outside the romance</t>
        </is>
      </c>
      <c r="K512" s="19" t="inlineStr">
        <is>
          <t>Pickpocket in the film's supporting cast; the cast list gives the role no name and the plot summary does not mention it.</t>
        </is>
      </c>
      <c r="L512" s="5" t="n"/>
      <c r="M512" s="5" t="inlineStr">
        <is>
          <t>SOURCE-113</t>
        </is>
      </c>
    </row>
    <row r="513" ht="64" customHeight="1">
      <c r="A513" s="15" t="inlineStr">
        <is>
          <t>CAST-512</t>
        </is>
      </c>
      <c r="B513" s="18" t="inlineStr">
        <is>
          <t>FILM-114</t>
        </is>
      </c>
      <c r="C513" s="5" t="inlineStr">
        <is>
          <t>Jaadugar</t>
        </is>
      </c>
      <c r="D513" s="17" t="n">
        <v>1989</v>
      </c>
      <c r="E513" s="5" t="inlineStr">
        <is>
          <t>Amrish Puri</t>
        </is>
      </c>
      <c r="F513" s="5" t="inlineStr">
        <is>
          <t>Mahaprabhu Jagatsagar Chintamani</t>
        </is>
      </c>
      <c r="G513" s="5" t="inlineStr">
        <is>
          <t>Antagonist</t>
        </is>
      </c>
      <c r="H513" s="5" t="inlineStr">
        <is>
          <t>Major</t>
        </is>
      </c>
      <c r="I513" s="5" t="inlineStr">
        <is>
          <t>The fraudulent godman Bachchan's Goga is brought in to dethrone, and who then fights to expose him</t>
        </is>
      </c>
      <c r="J513" s="5" t="inlineStr">
        <is>
          <t>Outside the romance</t>
        </is>
      </c>
      <c r="K513" s="19" t="inlineStr">
        <is>
          <t>Jailed businessman who learns conjuring tricks from a fellow inmate and sets up in a small town as a divine soothsayer, is ousted from his own temple by a professional magician, and tries to poison the prasad to prove the newcomer mortal.</t>
        </is>
      </c>
      <c r="L513" s="5" t="n"/>
      <c r="M513" s="5" t="inlineStr">
        <is>
          <t>SOURCE-114</t>
        </is>
      </c>
    </row>
    <row r="514" ht="64" customHeight="1">
      <c r="A514" s="15" t="inlineStr">
        <is>
          <t>CAST-513</t>
        </is>
      </c>
      <c r="B514" s="18" t="inlineStr">
        <is>
          <t>FILM-114</t>
        </is>
      </c>
      <c r="C514" s="5" t="inlineStr">
        <is>
          <t>Jaadugar</t>
        </is>
      </c>
      <c r="D514" s="17" t="n">
        <v>1989</v>
      </c>
      <c r="E514" s="5" t="inlineStr">
        <is>
          <t>Aditya Pancholi</t>
        </is>
      </c>
      <c r="F514" s="5" t="inlineStr">
        <is>
          <t>Shankar Narayan</t>
        </is>
      </c>
      <c r="G514" s="5" t="inlineStr">
        <is>
          <t>Supporting</t>
        </is>
      </c>
      <c r="H514" s="5" t="inlineStr">
        <is>
          <t>Major</t>
        </is>
      </c>
      <c r="I514" s="5" t="inlineStr">
        <is>
          <t>Brings Bachchan's Goga to the town, then cannot get him to leave</t>
        </is>
      </c>
      <c r="J514" s="5" t="inlineStr">
        <is>
          <t>Outside the romance</t>
        </is>
      </c>
      <c r="K514" s="19" t="inlineStr">
        <is>
          <t>Returned American NRI appalled to find his ex-convict father posing as a living god, who enlists the magician Goga to expose him and then asks him to go — only for Goga to keep the position.</t>
        </is>
      </c>
      <c r="L514" s="5" t="n"/>
      <c r="M514" s="5" t="inlineStr">
        <is>
          <t>SOURCE-114</t>
        </is>
      </c>
    </row>
    <row r="515" ht="49" customHeight="1">
      <c r="A515" s="15" t="inlineStr">
        <is>
          <t>CAST-514</t>
        </is>
      </c>
      <c r="B515" s="18" t="inlineStr">
        <is>
          <t>FILM-114</t>
        </is>
      </c>
      <c r="C515" s="5" t="inlineStr">
        <is>
          <t>Jaadugar</t>
        </is>
      </c>
      <c r="D515" s="17" t="n">
        <v>1989</v>
      </c>
      <c r="E515" s="5" t="inlineStr">
        <is>
          <t>Jaya Prada</t>
        </is>
      </c>
      <c r="F515" s="5" t="inlineStr">
        <is>
          <t>Meena</t>
        </is>
      </c>
      <c r="G515" s="5" t="inlineStr">
        <is>
          <t>Co-lead</t>
        </is>
      </c>
      <c r="H515" s="5" t="inlineStr">
        <is>
          <t>Medium</t>
        </is>
      </c>
      <c r="I515" s="5" t="inlineStr">
        <is>
          <t>Top-billed opposite Bachchan's Goga</t>
        </is>
      </c>
      <c r="J515" s="5" t="inlineStr">
        <is>
          <t>Recorded as Minor with no pairing record: no fetched source establishes who romances whom in this film</t>
        </is>
      </c>
      <c r="K515" s="19" t="inlineStr">
        <is>
          <t>Leading female role. The Wikipedia plot summary follows the contest between the magician and the false godman and never describes her part in it.</t>
        </is>
      </c>
      <c r="L515" s="5" t="n"/>
      <c r="M515" s="5" t="inlineStr">
        <is>
          <t>SOURCE-114</t>
        </is>
      </c>
    </row>
    <row r="516" ht="34" customHeight="1">
      <c r="A516" s="15" t="inlineStr">
        <is>
          <t>CAST-515</t>
        </is>
      </c>
      <c r="B516" s="18" t="inlineStr">
        <is>
          <t>FILM-114</t>
        </is>
      </c>
      <c r="C516" s="5" t="inlineStr">
        <is>
          <t>Jaadugar</t>
        </is>
      </c>
      <c r="D516" s="17" t="n">
        <v>1989</v>
      </c>
      <c r="E516" s="5" t="inlineStr">
        <is>
          <t>Pran</t>
        </is>
      </c>
      <c r="F516" s="5" t="inlineStr">
        <is>
          <t>Gajendra</t>
        </is>
      </c>
      <c r="G516" s="5" t="inlineStr">
        <is>
          <t>Supporting</t>
        </is>
      </c>
      <c r="H516" s="5" t="inlineStr">
        <is>
          <t>Medium</t>
        </is>
      </c>
      <c r="I516" s="5" t="inlineStr">
        <is>
          <t>Figure in the town where Bachchan's Goga sets himself up</t>
        </is>
      </c>
      <c r="J516" s="5" t="inlineStr">
        <is>
          <t>Outside the romance</t>
        </is>
      </c>
      <c r="K516" s="19" t="inlineStr">
        <is>
          <t>Supporting role in Dharampur, the town whose whole population the false godman has convinced of his divine powers.</t>
        </is>
      </c>
      <c r="L516" s="5" t="n"/>
      <c r="M516" s="5" t="inlineStr">
        <is>
          <t>SOURCE-114</t>
        </is>
      </c>
    </row>
    <row r="517" ht="64" customHeight="1">
      <c r="A517" s="15" t="inlineStr">
        <is>
          <t>CAST-516</t>
        </is>
      </c>
      <c r="B517" s="18" t="inlineStr">
        <is>
          <t>FILM-115</t>
        </is>
      </c>
      <c r="C517" s="5" t="inlineStr">
        <is>
          <t>Main Azaad Hoon</t>
        </is>
      </c>
      <c r="D517" s="17" t="n">
        <v>1989</v>
      </c>
      <c r="E517" s="5" t="inlineStr">
        <is>
          <t>Shabana Azmi</t>
        </is>
      </c>
      <c r="F517" s="5" t="inlineStr">
        <is>
          <t>Subhashini Saigal</t>
        </is>
      </c>
      <c r="G517" s="5" t="inlineStr">
        <is>
          <t>Co-lead</t>
        </is>
      </c>
      <c r="H517" s="5" t="inlineStr">
        <is>
          <t>Major</t>
        </is>
      </c>
      <c r="I517" s="5" t="inlineStr">
        <is>
          <t>The journalist who invents Azaad and hires Bachchan's drifter to be him</t>
        </is>
      </c>
      <c r="J517" s="5" t="inlineStr">
        <is>
          <t>No romance in the film; the relationship is author and creation</t>
        </is>
      </c>
      <c r="K517" s="19" t="inlineStr">
        <is>
          <t>Journalist known for articles against corrupt politicians, who invents a letter from a man called Azaad threatening public suicide on Republic Day, then finds a jobless drifter to embody him and builds him into a national figure.</t>
        </is>
      </c>
      <c r="L517" s="5" t="n"/>
      <c r="M517" s="5" t="inlineStr">
        <is>
          <t>SOURCE-115</t>
        </is>
      </c>
    </row>
    <row r="518" ht="64" customHeight="1">
      <c r="A518" s="15" t="inlineStr">
        <is>
          <t>CAST-517</t>
        </is>
      </c>
      <c r="B518" s="18" t="inlineStr">
        <is>
          <t>FILM-115</t>
        </is>
      </c>
      <c r="C518" s="5" t="inlineStr">
        <is>
          <t>Main Azaad Hoon</t>
        </is>
      </c>
      <c r="D518" s="17" t="n">
        <v>1989</v>
      </c>
      <c r="E518" s="5" t="inlineStr">
        <is>
          <t>Manohar Singh</t>
        </is>
      </c>
      <c r="F518" s="5" t="inlineStr">
        <is>
          <t>Gokuldas</t>
        </is>
      </c>
      <c r="G518" s="5" t="inlineStr">
        <is>
          <t>Antagonist</t>
        </is>
      </c>
      <c r="H518" s="5" t="inlineStr">
        <is>
          <t>Major</t>
        </is>
      </c>
      <c r="I518" s="5" t="inlineStr">
        <is>
          <t>The proprietor who turns Bachchan's Azaad into a circulation campaign</t>
        </is>
      </c>
      <c r="J518" s="5" t="inlineStr">
        <is>
          <t>No romance in the film</t>
        </is>
      </c>
      <c r="K518" s="19" t="inlineStr">
        <is>
          <t>New owner of the newspaper who senses an opportunity in the sensation and coaxes the journalist into running an Azaad column and manufacturing a public figure. The article's plot calls him Seth Gokulchand while the cast list gives Gokuldas.</t>
        </is>
      </c>
      <c r="L518" s="5" t="n"/>
      <c r="M518" s="5" t="inlineStr">
        <is>
          <t>SOURCE-115</t>
        </is>
      </c>
    </row>
    <row r="519" ht="49" customHeight="1">
      <c r="A519" s="15" t="inlineStr">
        <is>
          <t>CAST-518</t>
        </is>
      </c>
      <c r="B519" s="18" t="inlineStr">
        <is>
          <t>FILM-115</t>
        </is>
      </c>
      <c r="C519" s="5" t="inlineStr">
        <is>
          <t>Main Azaad Hoon</t>
        </is>
      </c>
      <c r="D519" s="17" t="n">
        <v>1989</v>
      </c>
      <c r="E519" s="5" t="inlineStr">
        <is>
          <t>Annu Kapoor</t>
        </is>
      </c>
      <c r="F519" s="5" t="inlineStr">
        <is>
          <t>Munna</t>
        </is>
      </c>
      <c r="G519" s="5" t="inlineStr">
        <is>
          <t>Friend</t>
        </is>
      </c>
      <c r="H519" s="5" t="inlineStr">
        <is>
          <t>Medium</t>
        </is>
      </c>
      <c r="I519" s="5" t="inlineStr">
        <is>
          <t>The companion drifting through Rajnagar with Bachchan's nameless vaudevillian</t>
        </is>
      </c>
      <c r="J519" s="5" t="inlineStr">
        <is>
          <t>No romance in the film</t>
        </is>
      </c>
      <c r="K519" s="19" t="inlineStr">
        <is>
          <t>Fellow drifter accompanying the jobless performer who is recruited to impersonate Azaad.</t>
        </is>
      </c>
      <c r="L519" s="5" t="n"/>
      <c r="M519" s="5" t="inlineStr">
        <is>
          <t>SOURCE-115</t>
        </is>
      </c>
    </row>
    <row r="520" ht="49" customHeight="1">
      <c r="A520" s="15" t="inlineStr">
        <is>
          <t>CAST-519</t>
        </is>
      </c>
      <c r="B520" s="18" t="inlineStr">
        <is>
          <t>FILM-115</t>
        </is>
      </c>
      <c r="C520" s="5" t="inlineStr">
        <is>
          <t>Main Azaad Hoon</t>
        </is>
      </c>
      <c r="D520" s="17" t="n">
        <v>1989</v>
      </c>
      <c r="E520" s="5" t="inlineStr">
        <is>
          <t>Anupam Kher</t>
        </is>
      </c>
      <c r="F520" s="5" t="inlineStr">
        <is>
          <t>Dalchand Jain</t>
        </is>
      </c>
      <c r="G520" s="5" t="inlineStr">
        <is>
          <t>Supporting</t>
        </is>
      </c>
      <c r="H520" s="5" t="inlineStr">
        <is>
          <t>Medium</t>
        </is>
      </c>
      <c r="I520" s="5" t="inlineStr">
        <is>
          <t>Figure in the newspaper and business world exploiting Bachchan's Azaad</t>
        </is>
      </c>
      <c r="J520" s="5" t="inlineStr">
        <is>
          <t>No romance in the film</t>
        </is>
      </c>
      <c r="K520" s="19" t="inlineStr">
        <is>
          <t>Businessman in the circle around the newspaper; the article's plot summary follows the journalist and the impostor and does not detail his part.</t>
        </is>
      </c>
      <c r="L520" s="5" t="n"/>
      <c r="M520" s="5" t="inlineStr">
        <is>
          <t>SOURCE-115</t>
        </is>
      </c>
    </row>
    <row r="521" ht="64" customHeight="1">
      <c r="A521" s="15" t="inlineStr">
        <is>
          <t>CAST-520</t>
        </is>
      </c>
      <c r="B521" s="18" t="inlineStr">
        <is>
          <t>FILM-116</t>
        </is>
      </c>
      <c r="C521" s="5" t="inlineStr">
        <is>
          <t>Agneepath</t>
        </is>
      </c>
      <c r="D521" s="17" t="n">
        <v>1990</v>
      </c>
      <c r="E521" s="5" t="inlineStr">
        <is>
          <t>Mithun Chakraborty</t>
        </is>
      </c>
      <c r="F521" s="5" t="inlineStr">
        <is>
          <t>Krishnan Iyer M.A.</t>
        </is>
      </c>
      <c r="G521" s="5" t="inlineStr">
        <is>
          <t>Friend</t>
        </is>
      </c>
      <c r="H521" s="5" t="inlineStr">
        <is>
          <t>Major</t>
        </is>
      </c>
      <c r="I521" s="5" t="inlineStr">
        <is>
          <t>Saves Bachchan's Vijay's life twice and becomes his one real friend</t>
        </is>
      </c>
      <c r="J521" s="5" t="inlineStr">
        <is>
          <t>Outside the romance; he is hired as the sister's bodyguard</t>
        </is>
      </c>
      <c r="K521" s="19" t="inlineStr">
        <is>
          <t>Tamil coconut vendor who finds the ambushed gangster bleeding in the street and gets him to hospital, smuggles him out of his bed during a second assassination attempt, and takes employment as his sister's bodyguard.</t>
        </is>
      </c>
      <c r="L521" s="5" t="inlineStr">
        <is>
          <t>Filmfare Award for Best Supporting Actor</t>
        </is>
      </c>
      <c r="M521" s="5" t="inlineStr">
        <is>
          <t>SOURCE-116</t>
        </is>
      </c>
    </row>
    <row r="522" ht="64" customHeight="1">
      <c r="A522" s="15" t="inlineStr">
        <is>
          <t>CAST-521</t>
        </is>
      </c>
      <c r="B522" s="18" t="inlineStr">
        <is>
          <t>FILM-116</t>
        </is>
      </c>
      <c r="C522" s="5" t="inlineStr">
        <is>
          <t>Agneepath</t>
        </is>
      </c>
      <c r="D522" s="17" t="n">
        <v>1990</v>
      </c>
      <c r="E522" s="5" t="inlineStr">
        <is>
          <t>Danny Denzongpa</t>
        </is>
      </c>
      <c r="F522" s="5" t="inlineStr">
        <is>
          <t>Kancha Cheena</t>
        </is>
      </c>
      <c r="G522" s="5" t="inlineStr">
        <is>
          <t>Antagonist</t>
        </is>
      </c>
      <c r="H522" s="5" t="inlineStr">
        <is>
          <t>Major</t>
        </is>
      </c>
      <c r="I522" s="5" t="inlineStr">
        <is>
          <t>Destroyed Bachchan's Vijay's father and family, and is the object of his whole life</t>
        </is>
      </c>
      <c r="J522" s="5" t="inlineStr">
        <is>
          <t>Outside the romance</t>
        </is>
      </c>
      <c r="K522" s="19" t="inlineStr">
        <is>
          <t>Heroin smuggler who discredits the village schoolmaster in a staged scandal so the villagers lynch him, evicts the family and profits by it — the man whose name the grown Vijay exists to answer.</t>
        </is>
      </c>
      <c r="L522" s="5" t="n"/>
      <c r="M522" s="5" t="inlineStr">
        <is>
          <t>SOURCE-116</t>
        </is>
      </c>
    </row>
    <row r="523" ht="49" customHeight="1">
      <c r="A523" s="15" t="inlineStr">
        <is>
          <t>CAST-522</t>
        </is>
      </c>
      <c r="B523" s="18" t="inlineStr">
        <is>
          <t>FILM-116</t>
        </is>
      </c>
      <c r="C523" s="5" t="inlineStr">
        <is>
          <t>Agneepath</t>
        </is>
      </c>
      <c r="D523" s="17" t="n">
        <v>1990</v>
      </c>
      <c r="E523" s="5" t="inlineStr">
        <is>
          <t>Rohini Hattangadi</t>
        </is>
      </c>
      <c r="F523" s="5" t="inlineStr">
        <is>
          <t>Suhasini Chauhan</t>
        </is>
      </c>
      <c r="G523" s="5" t="inlineStr">
        <is>
          <t>Family</t>
        </is>
      </c>
      <c r="H523" s="5" t="inlineStr">
        <is>
          <t>Major</t>
        </is>
      </c>
      <c r="I523" s="5" t="inlineStr">
        <is>
          <t>Bachchan's Vijay's mother, who refuses to live with what he has become</t>
        </is>
      </c>
      <c r="J523" s="5" t="inlineStr">
        <is>
          <t>Outside the romance</t>
        </is>
      </c>
      <c r="K523" s="19" t="inlineStr">
        <is>
          <t>Widow of the lynched schoolmaster, survivor of an attempted rape that went unpunished, who strongly disapproves of her son's criminal life and lives apart from him.</t>
        </is>
      </c>
      <c r="L523" s="5" t="inlineStr">
        <is>
          <t>Filmfare Award for Best Supporting Actress</t>
        </is>
      </c>
      <c r="M523" s="5" t="inlineStr">
        <is>
          <t>SOURCE-116</t>
        </is>
      </c>
    </row>
    <row r="524" ht="64" customHeight="1">
      <c r="A524" s="15" t="inlineStr">
        <is>
          <t>CAST-523</t>
        </is>
      </c>
      <c r="B524" s="18" t="inlineStr">
        <is>
          <t>FILM-116</t>
        </is>
      </c>
      <c r="C524" s="5" t="inlineStr">
        <is>
          <t>Agneepath</t>
        </is>
      </c>
      <c r="D524" s="17" t="n">
        <v>1990</v>
      </c>
      <c r="E524" s="5" t="inlineStr">
        <is>
          <t>Alok Nath</t>
        </is>
      </c>
      <c r="F524" s="5" t="inlineStr">
        <is>
          <t>Master Deenanath Chauhan</t>
        </is>
      </c>
      <c r="G524" s="5" t="inlineStr">
        <is>
          <t>Family</t>
        </is>
      </c>
      <c r="H524" s="5" t="inlineStr">
        <is>
          <t>Major</t>
        </is>
      </c>
      <c r="I524" s="5" t="inlineStr">
        <is>
          <t>Bachchan's Vijay's father, whose name he spends the film trying to clear</t>
        </is>
      </c>
      <c r="J524" s="5" t="inlineStr">
        <is>
          <t>Outside the romance</t>
        </is>
      </c>
      <c r="K524" s="19" t="inlineStr">
        <is>
          <t>Village schoolmaster who opposes the don's plan to base heroin smuggling in the village, is framed in a scandal by the don and the landlord, and is lynched to death by the villagers he taught.</t>
        </is>
      </c>
      <c r="L524" s="5" t="n"/>
      <c r="M524" s="5" t="inlineStr">
        <is>
          <t>SOURCE-116</t>
        </is>
      </c>
    </row>
    <row r="525" ht="49" customHeight="1">
      <c r="A525" s="15" t="inlineStr">
        <is>
          <t>CAST-524</t>
        </is>
      </c>
      <c r="B525" s="18" t="inlineStr">
        <is>
          <t>FILM-116</t>
        </is>
      </c>
      <c r="C525" s="5" t="inlineStr">
        <is>
          <t>Agneepath</t>
        </is>
      </c>
      <c r="D525" s="17" t="n">
        <v>1990</v>
      </c>
      <c r="E525" s="5" t="inlineStr">
        <is>
          <t>Madhavi</t>
        </is>
      </c>
      <c r="F525" s="5" t="inlineStr">
        <is>
          <t>Mary Mathew</t>
        </is>
      </c>
      <c r="G525" s="5" t="inlineStr">
        <is>
          <t>Co-lead</t>
        </is>
      </c>
      <c r="H525" s="5" t="inlineStr">
        <is>
          <t>Medium</t>
        </is>
      </c>
      <c r="I525" s="5" t="inlineStr">
        <is>
          <t>The nurse who cares for Bachchan's Vijay in hospital</t>
        </is>
      </c>
      <c r="J525" s="5" t="inlineStr">
        <is>
          <t>The film's romance, minor beside the revenge — romance centrality is scored 2</t>
        </is>
      </c>
      <c r="K525" s="19" t="inlineStr">
        <is>
          <t>Nurse who looks after the wounded gangster during his recovery from the ambush.</t>
        </is>
      </c>
      <c r="L525" s="5" t="n"/>
      <c r="M525" s="5" t="inlineStr">
        <is>
          <t>SOURCE-116</t>
        </is>
      </c>
    </row>
    <row r="526" ht="49" customHeight="1">
      <c r="A526" s="15" t="inlineStr">
        <is>
          <t>CAST-525</t>
        </is>
      </c>
      <c r="B526" s="18" t="inlineStr">
        <is>
          <t>FILM-116</t>
        </is>
      </c>
      <c r="C526" s="5" t="inlineStr">
        <is>
          <t>Agneepath</t>
        </is>
      </c>
      <c r="D526" s="17" t="n">
        <v>1990</v>
      </c>
      <c r="E526" s="5" t="inlineStr">
        <is>
          <t>Neelam</t>
        </is>
      </c>
      <c r="F526" s="5" t="inlineStr">
        <is>
          <t>Shiksha Chauhan</t>
        </is>
      </c>
      <c r="G526" s="5" t="inlineStr">
        <is>
          <t>Family</t>
        </is>
      </c>
      <c r="H526" s="5" t="inlineStr">
        <is>
          <t>Medium</t>
        </is>
      </c>
      <c r="I526" s="5" t="inlineStr">
        <is>
          <t>Bachchan's Vijay's younger sister, whose care he takes on as a boy</t>
        </is>
      </c>
      <c r="J526" s="5" t="inlineStr">
        <is>
          <t>Outside the romance</t>
        </is>
      </c>
      <c r="K526" s="19" t="inlineStr">
        <is>
          <t>Younger sister for whom the boy Vijay takes on responsibility after the family is evicted, and who is given a bodyguard once he becomes a target.</t>
        </is>
      </c>
      <c r="L526" s="5" t="n"/>
      <c r="M526" s="5" t="inlineStr">
        <is>
          <t>SOURCE-116</t>
        </is>
      </c>
    </row>
    <row r="527" ht="64" customHeight="1">
      <c r="A527" s="15" t="inlineStr">
        <is>
          <t>CAST-526</t>
        </is>
      </c>
      <c r="B527" s="18" t="inlineStr">
        <is>
          <t>FILM-116</t>
        </is>
      </c>
      <c r="C527" s="5" t="inlineStr">
        <is>
          <t>Agneepath</t>
        </is>
      </c>
      <c r="D527" s="17" t="n">
        <v>1990</v>
      </c>
      <c r="E527" s="5" t="inlineStr">
        <is>
          <t>Vikram Gokhale</t>
        </is>
      </c>
      <c r="F527" s="5" t="inlineStr">
        <is>
          <t>Commissioner M. S. Gaitonde</t>
        </is>
      </c>
      <c r="G527" s="5" t="inlineStr">
        <is>
          <t>Authority figure</t>
        </is>
      </c>
      <c r="H527" s="5" t="inlineStr">
        <is>
          <t>Medium</t>
        </is>
      </c>
      <c r="I527" s="5" t="inlineStr">
        <is>
          <t>The policeman who warns Bachchan's Vijay and reads him accurately</t>
        </is>
      </c>
      <c r="J527" s="5" t="inlineStr">
        <is>
          <t>Outside the romance</t>
        </is>
      </c>
      <c r="K527" s="19" t="inlineStr">
        <is>
          <t>Police commissioner, critical of the gangster but quietly sympathetic, who warns him of the coming assassination attempt and afterwards works out that he allowed it in order to elevate himself in his followers' eyes.</t>
        </is>
      </c>
      <c r="L527" s="5" t="n"/>
      <c r="M527" s="5" t="inlineStr">
        <is>
          <t>SOURCE-116</t>
        </is>
      </c>
    </row>
    <row r="528" ht="64" customHeight="1">
      <c r="A528" s="15" t="inlineStr">
        <is>
          <t>CAST-527</t>
        </is>
      </c>
      <c r="B528" s="18" t="inlineStr">
        <is>
          <t>FILM-117</t>
        </is>
      </c>
      <c r="C528" s="5" t="inlineStr">
        <is>
          <t>Kroadh</t>
        </is>
      </c>
      <c r="D528" s="17" t="n">
        <v>1990</v>
      </c>
      <c r="E528" s="5" t="inlineStr">
        <is>
          <t>Sanjay Dutt</t>
        </is>
      </c>
      <c r="F528" s="5" t="inlineStr">
        <is>
          <t>Vijay Shukla</t>
        </is>
      </c>
      <c r="G528" s="5" t="inlineStr">
        <is>
          <t>Co-lead</t>
        </is>
      </c>
      <c r="H528" s="5" t="inlineStr">
        <is>
          <t>Major</t>
        </is>
      </c>
      <c r="I528" s="5" t="inlineStr">
        <is>
          <t>The film's younger brother; Bachchan appears as himself in a guest turn</t>
        </is>
      </c>
      <c r="J528" s="5" t="inlineStr">
        <is>
          <t>His romance with Sonu runs beside his brother's with Matki</t>
        </is>
      </c>
      <c r="K528" s="19" t="inlineStr">
        <is>
          <t>Impulsive younger brother who takes to crime to hunt his mother's killer at his jailed brother's own urging, and becomes an underworld kingpin while that brother becomes a policeman.</t>
        </is>
      </c>
      <c r="L528" s="5" t="n"/>
      <c r="M528" s="5" t="inlineStr">
        <is>
          <t>SOURCE-118</t>
        </is>
      </c>
    </row>
    <row r="529" ht="64" customHeight="1">
      <c r="A529" s="15" t="inlineStr">
        <is>
          <t>CAST-528</t>
        </is>
      </c>
      <c r="B529" s="18" t="inlineStr">
        <is>
          <t>FILM-117</t>
        </is>
      </c>
      <c r="C529" s="5" t="inlineStr">
        <is>
          <t>Kroadh</t>
        </is>
      </c>
      <c r="D529" s="17" t="n">
        <v>1990</v>
      </c>
      <c r="E529" s="5" t="inlineStr">
        <is>
          <t>Sunny Deol</t>
        </is>
      </c>
      <c r="F529" s="5" t="inlineStr">
        <is>
          <t>Ajay Shukla</t>
        </is>
      </c>
      <c r="G529" s="5" t="inlineStr">
        <is>
          <t>Co-lead</t>
        </is>
      </c>
      <c r="H529" s="5" t="inlineStr">
        <is>
          <t>Major</t>
        </is>
      </c>
      <c r="I529" s="5" t="inlineStr">
        <is>
          <t>The film's elder brother; no connection to Bachchan's appearance as himself</t>
        </is>
      </c>
      <c r="J529" s="5" t="inlineStr">
        <is>
          <t>His romance with Matki is the film's second pairing</t>
        </is>
      </c>
      <c r="K529" s="19" t="inlineStr">
        <is>
          <t>Elder brother driven by justice rather than impulse, wrongly convicted of murder, reunited in jail with his own imprisoned father, and reformed into a police officer set against his brother.</t>
        </is>
      </c>
      <c r="L529" s="5" t="n"/>
      <c r="M529" s="5" t="inlineStr">
        <is>
          <t>SOURCE-118</t>
        </is>
      </c>
    </row>
    <row r="530" ht="49" customHeight="1">
      <c r="A530" s="15" t="inlineStr">
        <is>
          <t>CAST-529</t>
        </is>
      </c>
      <c r="B530" s="18" t="inlineStr">
        <is>
          <t>FILM-117</t>
        </is>
      </c>
      <c r="C530" s="5" t="inlineStr">
        <is>
          <t>Kroadh</t>
        </is>
      </c>
      <c r="D530" s="17" t="n">
        <v>1990</v>
      </c>
      <c r="E530" s="5" t="inlineStr">
        <is>
          <t>Anupam Kher</t>
        </is>
      </c>
      <c r="F530" s="5" t="inlineStr">
        <is>
          <t>Inspector Vikram Shukla</t>
        </is>
      </c>
      <c r="G530" s="5" t="inlineStr">
        <is>
          <t>Family</t>
        </is>
      </c>
      <c r="H530" s="5" t="inlineStr">
        <is>
          <t>Major</t>
        </is>
      </c>
      <c r="I530" s="5" t="inlineStr">
        <is>
          <t>The brothers' father; no connection to Bachchan's guest appearance</t>
        </is>
      </c>
      <c r="J530" s="5" t="inlineStr">
        <is>
          <t>Outside the romance</t>
        </is>
      </c>
      <c r="K530" s="19" t="inlineStr">
        <is>
          <t>Policeman father who arrests his wife's murderer only to see him freed by a hostile witness, then goes to prison himself for killing his own brother, an advocate for criminals.</t>
        </is>
      </c>
      <c r="L530" s="5" t="n"/>
      <c r="M530" s="5" t="inlineStr">
        <is>
          <t>SOURCE-118</t>
        </is>
      </c>
    </row>
    <row r="531" ht="34" customHeight="1">
      <c r="A531" s="15" t="inlineStr">
        <is>
          <t>CAST-530</t>
        </is>
      </c>
      <c r="B531" s="18" t="inlineStr">
        <is>
          <t>FILM-117</t>
        </is>
      </c>
      <c r="C531" s="5" t="inlineStr">
        <is>
          <t>Kroadh</t>
        </is>
      </c>
      <c r="D531" s="17" t="n">
        <v>1990</v>
      </c>
      <c r="E531" s="5" t="inlineStr">
        <is>
          <t>Amrita Singh</t>
        </is>
      </c>
      <c r="F531" s="5" t="inlineStr">
        <is>
          <t>Matki</t>
        </is>
      </c>
      <c r="G531" s="5" t="inlineStr">
        <is>
          <t>Supporting</t>
        </is>
      </c>
      <c r="H531" s="5" t="inlineStr">
        <is>
          <t>Medium</t>
        </is>
      </c>
      <c r="I531" s="5" t="inlineStr">
        <is>
          <t>No connection to Bachchan's guest appearance</t>
        </is>
      </c>
      <c r="J531" s="5" t="inlineStr">
        <is>
          <t>The elder brother's romance</t>
        </is>
      </c>
      <c r="K531" s="19" t="inlineStr">
        <is>
          <t>Ajay's girlfriend through his conviction, imprisonment and reform.</t>
        </is>
      </c>
      <c r="L531" s="5" t="n"/>
      <c r="M531" s="5" t="inlineStr">
        <is>
          <t>SOURCE-118</t>
        </is>
      </c>
    </row>
    <row r="532" ht="64" customHeight="1">
      <c r="A532" s="15" t="inlineStr">
        <is>
          <t>CAST-531</t>
        </is>
      </c>
      <c r="B532" s="18" t="inlineStr">
        <is>
          <t>FILM-118</t>
        </is>
      </c>
      <c r="C532" s="5" t="inlineStr">
        <is>
          <t>Aaj Ka Arjun</t>
        </is>
      </c>
      <c r="D532" s="17" t="n">
        <v>1990</v>
      </c>
      <c r="E532" s="5" t="inlineStr">
        <is>
          <t>Jaya Prada</t>
        </is>
      </c>
      <c r="F532" s="5" t="inlineStr">
        <is>
          <t>Gauri</t>
        </is>
      </c>
      <c r="G532" s="5" t="inlineStr">
        <is>
          <t>Co-lead</t>
        </is>
      </c>
      <c r="H532" s="5" t="inlineStr">
        <is>
          <t>Major</t>
        </is>
      </c>
      <c r="I532" s="5" t="inlineStr">
        <is>
          <t>The woman Bachchan's Bheema leaves his nephew with when he goes to prison</t>
        </is>
      </c>
      <c r="J532" s="5" t="inlineStr">
        <is>
          <t>Recorded as Minor with no pairing record: the article calls her the love of his life but describes no relationship</t>
        </is>
      </c>
      <c r="K532" s="19" t="inlineStr">
        <is>
          <t>The love of Bheema's life, to whom he hands his orphaned nephew when he is jailed for seven years, and whose brother helps him fight the Thakur on his return.</t>
        </is>
      </c>
      <c r="L532" s="5" t="n"/>
      <c r="M532" s="5" t="inlineStr">
        <is>
          <t>SOURCE-117</t>
        </is>
      </c>
    </row>
    <row r="533" ht="64" customHeight="1">
      <c r="A533" s="15" t="inlineStr">
        <is>
          <t>CAST-532</t>
        </is>
      </c>
      <c r="B533" s="18" t="inlineStr">
        <is>
          <t>FILM-118</t>
        </is>
      </c>
      <c r="C533" s="5" t="inlineStr">
        <is>
          <t>Aaj Ka Arjun</t>
        </is>
      </c>
      <c r="D533" s="17" t="n">
        <v>1990</v>
      </c>
      <c r="E533" s="5" t="inlineStr">
        <is>
          <t>Radhika Sarathkumar</t>
        </is>
      </c>
      <c r="F533" s="5" t="inlineStr">
        <is>
          <t>Laxmi Singh</t>
        </is>
      </c>
      <c r="G533" s="5" t="inlineStr">
        <is>
          <t>Family</t>
        </is>
      </c>
      <c r="H533" s="5" t="inlineStr">
        <is>
          <t>Major</t>
        </is>
      </c>
      <c r="I533" s="5" t="inlineStr">
        <is>
          <t>Bachchan's Bheema's sister, whose murder he avenges</t>
        </is>
      </c>
      <c r="J533" s="5" t="inlineStr">
        <is>
          <t>Her marriage is a ploy, not a romance</t>
        </is>
      </c>
      <c r="K533" s="19" t="inlineStr">
        <is>
          <t>The only educated person in the village, who leads the farmers against the landlord, is married by his son as a scheme to stop her mobilising them, overhears the truth, and is killed in the village centre as she runs to the police.</t>
        </is>
      </c>
      <c r="L533" s="5" t="n"/>
      <c r="M533" s="5" t="inlineStr">
        <is>
          <t>SOURCE-117</t>
        </is>
      </c>
    </row>
    <row r="534" ht="64" customHeight="1">
      <c r="A534" s="15" t="inlineStr">
        <is>
          <t>CAST-533</t>
        </is>
      </c>
      <c r="B534" s="18" t="inlineStr">
        <is>
          <t>FILM-118</t>
        </is>
      </c>
      <c r="C534" s="5" t="inlineStr">
        <is>
          <t>Aaj Ka Arjun</t>
        </is>
      </c>
      <c r="D534" s="17" t="n">
        <v>1990</v>
      </c>
      <c r="E534" s="5" t="inlineStr">
        <is>
          <t>Amrish Puri</t>
        </is>
      </c>
      <c r="F534" s="5" t="inlineStr">
        <is>
          <t>Thakur Bhupendra Singh</t>
        </is>
      </c>
      <c r="G534" s="5" t="inlineStr">
        <is>
          <t>Antagonist</t>
        </is>
      </c>
      <c r="H534" s="5" t="inlineStr">
        <is>
          <t>Major</t>
        </is>
      </c>
      <c r="I534" s="5" t="inlineStr">
        <is>
          <t>The landlord Bachchan's Bheema returns from prison to break</t>
        </is>
      </c>
      <c r="J534" s="5" t="inlineStr">
        <is>
          <t>Outside the romance</t>
        </is>
      </c>
      <c r="K534" s="19" t="inlineStr">
        <is>
          <t>Tyrannical landlord seizing poor farmers' fields for an alcohol factory, who has his son marry the one educated woman in the village to neutralise her, and is finally brought to justice.</t>
        </is>
      </c>
      <c r="L534" s="5" t="n"/>
      <c r="M534" s="5" t="inlineStr">
        <is>
          <t>SOURCE-117</t>
        </is>
      </c>
    </row>
    <row r="535" ht="49" customHeight="1">
      <c r="A535" s="15" t="inlineStr">
        <is>
          <t>CAST-534</t>
        </is>
      </c>
      <c r="B535" s="18" t="inlineStr">
        <is>
          <t>FILM-118</t>
        </is>
      </c>
      <c r="C535" s="5" t="inlineStr">
        <is>
          <t>Aaj Ka Arjun</t>
        </is>
      </c>
      <c r="D535" s="17" t="n">
        <v>1990</v>
      </c>
      <c r="E535" s="5" t="inlineStr">
        <is>
          <t>Rishabh Shukla</t>
        </is>
      </c>
      <c r="F535" s="5" t="inlineStr">
        <is>
          <t>Ajit Singh</t>
        </is>
      </c>
      <c r="G535" s="5" t="inlineStr">
        <is>
          <t>Antagonist</t>
        </is>
      </c>
      <c r="H535" s="5" t="inlineStr">
        <is>
          <t>Medium</t>
        </is>
      </c>
      <c r="I535" s="5" t="inlineStr">
        <is>
          <t>Marries and betrays Bachchan's Bheema's sister, and is killed by him</t>
        </is>
      </c>
      <c r="J535" s="5" t="inlineStr">
        <is>
          <t>His marriage is the film's counterfeit romance</t>
        </is>
      </c>
      <c r="K535" s="19" t="inlineStr">
        <is>
          <t>The Thakur's son, who saves Laxmi and marries her with her brother's blessing as part of his father's scheme, and is killed by Bheema after her murder.</t>
        </is>
      </c>
      <c r="L535" s="5" t="n"/>
      <c r="M535" s="5" t="inlineStr">
        <is>
          <t>SOURCE-117</t>
        </is>
      </c>
    </row>
    <row r="536" ht="34" customHeight="1">
      <c r="A536" s="15" t="inlineStr">
        <is>
          <t>CAST-535</t>
        </is>
      </c>
      <c r="B536" s="18" t="inlineStr">
        <is>
          <t>FILM-118</t>
        </is>
      </c>
      <c r="C536" s="5" t="inlineStr">
        <is>
          <t>Aaj Ka Arjun</t>
        </is>
      </c>
      <c r="D536" s="17" t="n">
        <v>1990</v>
      </c>
      <c r="E536" s="5" t="inlineStr">
        <is>
          <t>Suresh Oberoi</t>
        </is>
      </c>
      <c r="F536" s="5" t="inlineStr">
        <is>
          <t>Mohan</t>
        </is>
      </c>
      <c r="G536" s="5" t="inlineStr">
        <is>
          <t>Friend</t>
        </is>
      </c>
      <c r="H536" s="5" t="inlineStr">
        <is>
          <t>Medium</t>
        </is>
      </c>
      <c r="I536" s="5" t="inlineStr">
        <is>
          <t>Fights alongside Bachchan's Bheema against the landlord</t>
        </is>
      </c>
      <c r="J536" s="5" t="inlineStr">
        <is>
          <t>Brother of the woman Bheema loves</t>
        </is>
      </c>
      <c r="K536" s="19" t="inlineStr">
        <is>
          <t>Gauri's brother, who helps Bheema fight the Thakur's goons and bring him to justice after his release.</t>
        </is>
      </c>
      <c r="L536" s="5" t="n"/>
      <c r="M536" s="5" t="inlineStr">
        <is>
          <t>SOURCE-117</t>
        </is>
      </c>
    </row>
    <row r="537" ht="64" customHeight="1">
      <c r="A537" s="15" t="inlineStr">
        <is>
          <t>CAST-536</t>
        </is>
      </c>
      <c r="B537" s="18" t="inlineStr">
        <is>
          <t>FILM-119</t>
        </is>
      </c>
      <c r="C537" s="5" t="inlineStr">
        <is>
          <t>Hum</t>
        </is>
      </c>
      <c r="D537" s="17" t="n">
        <v>1991</v>
      </c>
      <c r="E537" s="5" t="inlineStr">
        <is>
          <t>Rajinikanth</t>
        </is>
      </c>
      <c r="F537" s="5" t="inlineStr">
        <is>
          <t>Inspector Kumar Malhotra</t>
        </is>
      </c>
      <c r="G537" s="5" t="inlineStr">
        <is>
          <t>Family</t>
        </is>
      </c>
      <c r="H537" s="5" t="inlineStr">
        <is>
          <t>Major</t>
        </is>
      </c>
      <c r="I537" s="5" t="inlineStr">
        <is>
          <t>Bachchan's Tiger's younger half-brother, raised in ignorance of his past</t>
        </is>
      </c>
      <c r="J537" s="5" t="inlineStr">
        <is>
          <t>His marriage to Aarti is one of the film's domestic anchors</t>
        </is>
      </c>
      <c r="K537" s="19" t="inlineStr">
        <is>
          <t>Half-brother brought up by Tiger with no memory of Mumbai, grown into a police officer with a wife and daughter, who blames his brother when they are kidnapped and learns his real history only at the end.</t>
        </is>
      </c>
      <c r="L537" s="5" t="n"/>
      <c r="M537" s="5" t="inlineStr">
        <is>
          <t>SOURCE-119</t>
        </is>
      </c>
    </row>
    <row r="538" ht="49" customHeight="1">
      <c r="A538" s="15" t="inlineStr">
        <is>
          <t>CAST-537</t>
        </is>
      </c>
      <c r="B538" s="18" t="inlineStr">
        <is>
          <t>FILM-119</t>
        </is>
      </c>
      <c r="C538" s="5" t="inlineStr">
        <is>
          <t>Hum</t>
        </is>
      </c>
      <c r="D538" s="17" t="n">
        <v>1991</v>
      </c>
      <c r="E538" s="5" t="inlineStr">
        <is>
          <t>Govinda</t>
        </is>
      </c>
      <c r="F538" s="5" t="inlineStr">
        <is>
          <t>Vijay Malhotra</t>
        </is>
      </c>
      <c r="G538" s="5" t="inlineStr">
        <is>
          <t>Family</t>
        </is>
      </c>
      <c r="H538" s="5" t="inlineStr">
        <is>
          <t>Major</t>
        </is>
      </c>
      <c r="I538" s="5" t="inlineStr">
        <is>
          <t>Bachchan's Tiger's youngest half-brother</t>
        </is>
      </c>
      <c r="J538" s="5" t="inlineStr">
        <is>
          <t>His courtship of a general's daughter is the film's junior romance</t>
        </is>
      </c>
      <c r="K538" s="19" t="inlineStr">
        <is>
          <t>Youngest brother, a college student in love with the daughter of a general who wants her to marry a military officer, and equally ignorant of the family's Mumbai past.</t>
        </is>
      </c>
      <c r="L538" s="5" t="n"/>
      <c r="M538" s="5" t="inlineStr">
        <is>
          <t>SOURCE-119</t>
        </is>
      </c>
    </row>
    <row r="539" ht="64" customHeight="1">
      <c r="A539" s="15" t="inlineStr">
        <is>
          <t>CAST-538</t>
        </is>
      </c>
      <c r="B539" s="18" t="inlineStr">
        <is>
          <t>FILM-119</t>
        </is>
      </c>
      <c r="C539" s="5" t="inlineStr">
        <is>
          <t>Hum</t>
        </is>
      </c>
      <c r="D539" s="17" t="n">
        <v>1991</v>
      </c>
      <c r="E539" s="5" t="inlineStr">
        <is>
          <t>Kimi Katkar</t>
        </is>
      </c>
      <c r="F539" s="5" t="inlineStr">
        <is>
          <t>Jumalina (Jumma) Gonsalves</t>
        </is>
      </c>
      <c r="G539" s="5" t="inlineStr">
        <is>
          <t>Co-lead</t>
        </is>
      </c>
      <c r="H539" s="5" t="inlineStr">
        <is>
          <t>Major</t>
        </is>
      </c>
      <c r="I539" s="5" t="inlineStr">
        <is>
          <t>The woman Bachchan's Tiger loves, and the sister of his murdered best friend</t>
        </is>
      </c>
      <c r="J539" s="5" t="inlineStr">
        <is>
          <t>The film's romance, suspended for sixteen years by his obligation to his brothers</t>
        </is>
      </c>
      <c r="K539" s="19" t="inlineStr">
        <is>
          <t>Sister of the dock worker Bhaktawar kills, who refuses to leave with Tiger because his brothers must come first, promises to reunite with him later, becomes a successful actress, and finally explains the past to the brothers herself.</t>
        </is>
      </c>
      <c r="L539" s="5" t="n"/>
      <c r="M539" s="5" t="inlineStr">
        <is>
          <t>SOURCE-119</t>
        </is>
      </c>
    </row>
    <row r="540" ht="64" customHeight="1">
      <c r="A540" s="15" t="inlineStr">
        <is>
          <t>CAST-539</t>
        </is>
      </c>
      <c r="B540" s="18" t="inlineStr">
        <is>
          <t>FILM-119</t>
        </is>
      </c>
      <c r="C540" s="5" t="inlineStr">
        <is>
          <t>Hum</t>
        </is>
      </c>
      <c r="D540" s="17" t="n">
        <v>1991</v>
      </c>
      <c r="E540" s="5" t="inlineStr">
        <is>
          <t>Danny Denzongpa</t>
        </is>
      </c>
      <c r="F540" s="5" t="inlineStr">
        <is>
          <t>Bhaktawar</t>
        </is>
      </c>
      <c r="G540" s="5" t="inlineStr">
        <is>
          <t>Antagonist</t>
        </is>
      </c>
      <c r="H540" s="5" t="inlineStr">
        <is>
          <t>Major</t>
        </is>
      </c>
      <c r="I540" s="5" t="inlineStr">
        <is>
          <t>The dock boss Bachchan's Tiger first serves and then sets out to kill</t>
        </is>
      </c>
      <c r="J540" s="5" t="inlineStr">
        <is>
          <t>Kills the friend whose sister is the romance</t>
        </is>
      </c>
      <c r="K540" s="19" t="inlineStr">
        <is>
          <t>Ruler of the Mumbai docks who treats his workers as slaves, kills Gonsalves, is jailed for the murder of Tiger's family that another man committed, and is released and manipulated into hunting Tiger down.</t>
        </is>
      </c>
      <c r="L540" s="5" t="inlineStr">
        <is>
          <t>Filmfare Award for Best Villain nomination</t>
        </is>
      </c>
      <c r="M540" s="5" t="inlineStr">
        <is>
          <t>SOURCE-119</t>
        </is>
      </c>
    </row>
    <row r="541" ht="64" customHeight="1">
      <c r="A541" s="15" t="inlineStr">
        <is>
          <t>CAST-540</t>
        </is>
      </c>
      <c r="B541" s="18" t="inlineStr">
        <is>
          <t>FILM-119</t>
        </is>
      </c>
      <c r="C541" s="5" t="inlineStr">
        <is>
          <t>Hum</t>
        </is>
      </c>
      <c r="D541" s="17" t="n">
        <v>1991</v>
      </c>
      <c r="E541" s="5" t="inlineStr">
        <is>
          <t>Anupam Kher</t>
        </is>
      </c>
      <c r="F541" s="5" t="inlineStr">
        <is>
          <t>Inspector Girdhar</t>
        </is>
      </c>
      <c r="G541" s="5" t="inlineStr">
        <is>
          <t>Antagonist</t>
        </is>
      </c>
      <c r="H541" s="5" t="inlineStr">
        <is>
          <t>Major</t>
        </is>
      </c>
      <c r="I541" s="5" t="inlineStr">
        <is>
          <t>The policeman who stops Bachchan's Tiger, then commits the murders blamed on the villain</t>
        </is>
      </c>
      <c r="J541" s="5" t="inlineStr">
        <is>
          <t>Outside the romance</t>
        </is>
      </c>
      <c r="K541" s="19" t="inlineStr">
        <is>
          <t>Inspector who talks Tiger out of revenge in the name of his brothers, then robs the don's safe, burns his house with his wife and daughter inside, bombs the train carrying the boys to kill the witnesses, and lives richly on the proceeds.</t>
        </is>
      </c>
      <c r="L541" s="5" t="n"/>
      <c r="M541" s="5" t="inlineStr">
        <is>
          <t>SOURCE-119</t>
        </is>
      </c>
    </row>
    <row r="542" ht="34" customHeight="1">
      <c r="A542" s="15" t="inlineStr">
        <is>
          <t>CAST-541</t>
        </is>
      </c>
      <c r="B542" s="18" t="inlineStr">
        <is>
          <t>FILM-119</t>
        </is>
      </c>
      <c r="C542" s="5" t="inlineStr">
        <is>
          <t>Hum</t>
        </is>
      </c>
      <c r="D542" s="17" t="n">
        <v>1991</v>
      </c>
      <c r="E542" s="5" t="inlineStr">
        <is>
          <t>Kader Khan</t>
        </is>
      </c>
      <c r="F542" s="5" t="inlineStr">
        <is>
          <t>General Rana Pratap Sinha</t>
        </is>
      </c>
      <c r="G542" s="5" t="inlineStr">
        <is>
          <t>Comic support</t>
        </is>
      </c>
      <c r="H542" s="5" t="inlineStr">
        <is>
          <t>Medium</t>
        </is>
      </c>
      <c r="I542" s="5" t="inlineStr">
        <is>
          <t>Father of the woman Bachchan's youngest brother loves</t>
        </is>
      </c>
      <c r="J542" s="5" t="inlineStr">
        <is>
          <t>The obstacle to the junior romance</t>
        </is>
      </c>
      <c r="K542" s="19" t="inlineStr">
        <is>
          <t>Retired general who insists his daughter marry a military officer, and the film's principal comic figure.</t>
        </is>
      </c>
      <c r="L542" s="5" t="inlineStr">
        <is>
          <t>Filmfare Best Comedian Award nomination</t>
        </is>
      </c>
      <c r="M542" s="5" t="inlineStr">
        <is>
          <t>SOURCE-119</t>
        </is>
      </c>
    </row>
    <row r="543" ht="49" customHeight="1">
      <c r="A543" s="15" t="inlineStr">
        <is>
          <t>CAST-542</t>
        </is>
      </c>
      <c r="B543" s="18" t="inlineStr">
        <is>
          <t>FILM-119</t>
        </is>
      </c>
      <c r="C543" s="5" t="inlineStr">
        <is>
          <t>Hum</t>
        </is>
      </c>
      <c r="D543" s="17" t="n">
        <v>1991</v>
      </c>
      <c r="E543" s="5" t="inlineStr">
        <is>
          <t>Deepa Sahi</t>
        </is>
      </c>
      <c r="F543" s="5" t="inlineStr">
        <is>
          <t>Aarti Malhotra</t>
        </is>
      </c>
      <c r="G543" s="5" t="inlineStr">
        <is>
          <t>Family</t>
        </is>
      </c>
      <c r="H543" s="5" t="inlineStr">
        <is>
          <t>Medium</t>
        </is>
      </c>
      <c r="I543" s="5" t="inlineStr">
        <is>
          <t>Sister-in-law of Bachchan's Tiger, kidnapped to draw him out</t>
        </is>
      </c>
      <c r="J543" s="5" t="inlineStr">
        <is>
          <t>Part of the settled family life the past comes to destroy</t>
        </is>
      </c>
      <c r="K543" s="19" t="inlineStr">
        <is>
          <t>Wife of the policeman brother and mother of their daughter Jyoti, kidnapped with the child in Bangalore and told the truth about Tiger by her captor.</t>
        </is>
      </c>
      <c r="L543" s="5" t="inlineStr">
        <is>
          <t>Filmfare Award for Best Supporting Actress nomination</t>
        </is>
      </c>
      <c r="M543" s="5" t="inlineStr">
        <is>
          <t>SOURCE-119</t>
        </is>
      </c>
    </row>
    <row r="544" ht="49" customHeight="1">
      <c r="A544" s="15" t="inlineStr">
        <is>
          <t>CAST-543</t>
        </is>
      </c>
      <c r="B544" s="18" t="inlineStr">
        <is>
          <t>FILM-120</t>
        </is>
      </c>
      <c r="C544" s="5" t="inlineStr">
        <is>
          <t>Ajooba</t>
        </is>
      </c>
      <c r="D544" s="17" t="n">
        <v>1991</v>
      </c>
      <c r="E544" s="5" t="inlineStr">
        <is>
          <t>Dimple Kapadia</t>
        </is>
      </c>
      <c r="F544" s="5" t="inlineStr">
        <is>
          <t>Rukhsana Khan</t>
        </is>
      </c>
      <c r="G544" s="5" t="inlineStr">
        <is>
          <t>Co-lead</t>
        </is>
      </c>
      <c r="H544" s="5" t="inlineStr">
        <is>
          <t>Major</t>
        </is>
      </c>
      <c r="I544" s="5" t="inlineStr">
        <is>
          <t>The woman Bachchan's Ali courts, and the daughter of his father's imprisoned friend</t>
        </is>
      </c>
      <c r="J544" s="5" t="inlineStr">
        <is>
          <t>The film's romance, running alongside the masked hero's campaign</t>
        </is>
      </c>
      <c r="K544" s="19" t="inlineStr">
        <is>
          <t>Daughter of the court magician Ameer Baba, returned from India to rescue her imprisoned father, and wooed by the restaurateur Ali who is secretly the masked Ajooba.</t>
        </is>
      </c>
      <c r="L544" s="5" t="n"/>
      <c r="M544" s="5" t="inlineStr">
        <is>
          <t>SOURCE-120</t>
        </is>
      </c>
    </row>
    <row r="545" ht="49" customHeight="1">
      <c r="A545" s="15" t="inlineStr">
        <is>
          <t>CAST-544</t>
        </is>
      </c>
      <c r="B545" s="18" t="inlineStr">
        <is>
          <t>FILM-120</t>
        </is>
      </c>
      <c r="C545" s="5" t="inlineStr">
        <is>
          <t>Ajooba</t>
        </is>
      </c>
      <c r="D545" s="17" t="n">
        <v>1991</v>
      </c>
      <c r="E545" s="5" t="inlineStr">
        <is>
          <t>Rishi Kapoor</t>
        </is>
      </c>
      <c r="F545" s="5" t="inlineStr">
        <is>
          <t>Hassan</t>
        </is>
      </c>
      <c r="G545" s="5" t="inlineStr">
        <is>
          <t>Friend</t>
        </is>
      </c>
      <c r="H545" s="5" t="inlineStr">
        <is>
          <t>Major</t>
        </is>
      </c>
      <c r="I545" s="5" t="inlineStr">
        <is>
          <t>Bachchan's Ali's companion in foiling the usurper's schemes</t>
        </is>
      </c>
      <c r="J545" s="5" t="inlineStr">
        <is>
          <t>His courtship of the princess parallels Ali's of Rukhsana</t>
        </is>
      </c>
      <c r="K545" s="19" t="inlineStr">
        <is>
          <t>Ali's friend, with him in raiding the Vazir's caravans and wrecking his plans, and in love with the princess on the other side of the palace.</t>
        </is>
      </c>
      <c r="L545" s="5" t="n"/>
      <c r="M545" s="5" t="inlineStr">
        <is>
          <t>SOURCE-120</t>
        </is>
      </c>
    </row>
    <row r="546" ht="64" customHeight="1">
      <c r="A546" s="15" t="inlineStr">
        <is>
          <t>CAST-545</t>
        </is>
      </c>
      <c r="B546" s="18" t="inlineStr">
        <is>
          <t>FILM-120</t>
        </is>
      </c>
      <c r="C546" s="5" t="inlineStr">
        <is>
          <t>Ajooba</t>
        </is>
      </c>
      <c r="D546" s="17" t="n">
        <v>1991</v>
      </c>
      <c r="E546" s="5" t="inlineStr">
        <is>
          <t>Amrish Puri</t>
        </is>
      </c>
      <c r="F546" s="5" t="inlineStr">
        <is>
          <t>Vazir</t>
        </is>
      </c>
      <c r="G546" s="5" t="inlineStr">
        <is>
          <t>Antagonist</t>
        </is>
      </c>
      <c r="H546" s="5" t="inlineStr">
        <is>
          <t>Major</t>
        </is>
      </c>
      <c r="I546" s="5" t="inlineStr">
        <is>
          <t>Usurped the throne of Bachchan's Ali's father and tried to have him killed at birth</t>
        </is>
      </c>
      <c r="J546" s="5" t="inlineStr">
        <is>
          <t>Outside the romance; his household holds both the imprisoned father-figure and the princess</t>
        </is>
      </c>
      <c r="K546" s="19" t="inlineStr">
        <is>
          <t>Devil-worshipping minister who has every child born to the Sultan strangled, revives a stone demon to conquer the world, steals the magician's Necklace of Immortality, and seizes the throne under the slogan Shaitan Zindabad.</t>
        </is>
      </c>
      <c r="L546" s="5" t="n"/>
      <c r="M546" s="5" t="inlineStr">
        <is>
          <t>SOURCE-120</t>
        </is>
      </c>
    </row>
    <row r="547" ht="49" customHeight="1">
      <c r="A547" s="15" t="inlineStr">
        <is>
          <t>CAST-546</t>
        </is>
      </c>
      <c r="B547" s="18" t="inlineStr">
        <is>
          <t>FILM-120</t>
        </is>
      </c>
      <c r="C547" s="5" t="inlineStr">
        <is>
          <t>Ajooba</t>
        </is>
      </c>
      <c r="D547" s="17" t="n">
        <v>1991</v>
      </c>
      <c r="E547" s="5" t="inlineStr">
        <is>
          <t>Shammi Kapoor</t>
        </is>
      </c>
      <c r="F547" s="5" t="inlineStr">
        <is>
          <t>Sultan</t>
        </is>
      </c>
      <c r="G547" s="5" t="inlineStr">
        <is>
          <t>Family</t>
        </is>
      </c>
      <c r="H547" s="5" t="inlineStr">
        <is>
          <t>Major</t>
        </is>
      </c>
      <c r="I547" s="5" t="inlineStr">
        <is>
          <t>Bachchan's Ali's father, lost to him in the escape by sea</t>
        </is>
      </c>
      <c r="J547" s="5" t="inlineStr">
        <is>
          <t>Outside the romance</t>
        </is>
      </c>
      <c r="K547" s="19" t="inlineStr">
        <is>
          <t>Kind ruler of Baharistan whose heirs are murdered at birth until divine intervention protects one, and who goes missing after the sea battle that scatters the family.</t>
        </is>
      </c>
      <c r="L547" s="5" t="n"/>
      <c r="M547" s="5" t="inlineStr">
        <is>
          <t>SOURCE-120</t>
        </is>
      </c>
    </row>
    <row r="548" ht="64" customHeight="1">
      <c r="A548" s="15" t="inlineStr">
        <is>
          <t>CAST-547</t>
        </is>
      </c>
      <c r="B548" s="18" t="inlineStr">
        <is>
          <t>FILM-120</t>
        </is>
      </c>
      <c r="C548" s="5" t="inlineStr">
        <is>
          <t>Ajooba</t>
        </is>
      </c>
      <c r="D548" s="17" t="n">
        <v>1991</v>
      </c>
      <c r="E548" s="5" t="inlineStr">
        <is>
          <t>Saeed Jaffrey</t>
        </is>
      </c>
      <c r="F548" s="5" t="inlineStr">
        <is>
          <t>Ameer Khan (Ameer Baba)</t>
        </is>
      </c>
      <c r="G548" s="5" t="inlineStr">
        <is>
          <t>Mentor</t>
        </is>
      </c>
      <c r="H548" s="5" t="inlineStr">
        <is>
          <t>Major</t>
        </is>
      </c>
      <c r="I548" s="5" t="inlineStr">
        <is>
          <t>The court magician whose daughter Bachchan's Ali loves, imprisoned by the usurper</t>
        </is>
      </c>
      <c r="J548" s="5" t="inlineStr">
        <is>
          <t>His imprisonment is what brings the heroine back to the kingdom</t>
        </is>
      </c>
      <c r="K548" s="19" t="inlineStr">
        <is>
          <t>Good court magician and the Sultan's close friend, who brings the magic sword drawable only by the royal family, is tricked out of his Necklace of Immortality, thrown into the dungeon and blamed for the Sultan's murder.</t>
        </is>
      </c>
      <c r="L548" s="5" t="n"/>
      <c r="M548" s="5" t="inlineStr">
        <is>
          <t>SOURCE-120</t>
        </is>
      </c>
    </row>
    <row r="549" ht="34" customHeight="1">
      <c r="A549" s="15" t="inlineStr">
        <is>
          <t>CAST-548</t>
        </is>
      </c>
      <c r="B549" s="18" t="inlineStr">
        <is>
          <t>FILM-120</t>
        </is>
      </c>
      <c r="C549" s="5" t="inlineStr">
        <is>
          <t>Ajooba</t>
        </is>
      </c>
      <c r="D549" s="17" t="n">
        <v>1991</v>
      </c>
      <c r="E549" s="5" t="inlineStr">
        <is>
          <t>Sonam</t>
        </is>
      </c>
      <c r="F549" s="5" t="inlineStr">
        <is>
          <t>Shehzadi Henna</t>
        </is>
      </c>
      <c r="G549" s="5" t="inlineStr">
        <is>
          <t>Supporting</t>
        </is>
      </c>
      <c r="H549" s="5" t="inlineStr">
        <is>
          <t>Medium</t>
        </is>
      </c>
      <c r="I549" s="5" t="inlineStr">
        <is>
          <t>Belongs to the friend's romance rather than Bachchan's</t>
        </is>
      </c>
      <c r="J549" s="5" t="inlineStr">
        <is>
          <t>The second of the film's two courtships</t>
        </is>
      </c>
      <c r="K549" s="19" t="inlineStr">
        <is>
          <t>Princess on the usurper's side of the palace, the object of Hassan's affections.</t>
        </is>
      </c>
      <c r="L549" s="5" t="n"/>
      <c r="M549" s="5" t="inlineStr">
        <is>
          <t>SOURCE-120</t>
        </is>
      </c>
    </row>
    <row r="550" ht="64" customHeight="1">
      <c r="A550" s="15" t="inlineStr">
        <is>
          <t>CAST-549</t>
        </is>
      </c>
      <c r="B550" s="18" t="inlineStr">
        <is>
          <t>FILM-121</t>
        </is>
      </c>
      <c r="C550" s="5" t="inlineStr">
        <is>
          <t>Indrajeet</t>
        </is>
      </c>
      <c r="D550" s="17" t="n">
        <v>1991</v>
      </c>
      <c r="E550" s="5" t="inlineStr">
        <is>
          <t>Jaya Prada</t>
        </is>
      </c>
      <c r="F550" s="5" t="inlineStr">
        <is>
          <t>Shanti</t>
        </is>
      </c>
      <c r="G550" s="5" t="inlineStr">
        <is>
          <t>Co-lead</t>
        </is>
      </c>
      <c r="H550" s="5" t="inlineStr">
        <is>
          <t>Major</t>
        </is>
      </c>
      <c r="I550" s="5" t="inlineStr">
        <is>
          <t>Bachchan's Inderjeet's love, whose father he arrests and whose brother destroys his family</t>
        </is>
      </c>
      <c r="J550" s="5" t="inlineStr">
        <is>
          <t>The film's romance, broken by his duty and then poisoned by her family</t>
        </is>
      </c>
      <c r="K550" s="19" t="inlineStr">
        <is>
          <t>Woman the honest policeman loves, until he has to arrest her father for murder and is transferred; years later her brother and his friends kill the daughter Inderjeet had just married off.</t>
        </is>
      </c>
      <c r="L550" s="5" t="n"/>
      <c r="M550" s="5" t="inlineStr">
        <is>
          <t>SOURCE-121</t>
        </is>
      </c>
    </row>
    <row r="551" ht="49" customHeight="1">
      <c r="A551" s="15" t="inlineStr">
        <is>
          <t>CAST-550</t>
        </is>
      </c>
      <c r="B551" s="18" t="inlineStr">
        <is>
          <t>FILM-121</t>
        </is>
      </c>
      <c r="C551" s="5" t="inlineStr">
        <is>
          <t>Indrajeet</t>
        </is>
      </c>
      <c r="D551" s="17" t="n">
        <v>1991</v>
      </c>
      <c r="E551" s="5" t="inlineStr">
        <is>
          <t>Neelam</t>
        </is>
      </c>
      <c r="F551" s="5" t="inlineStr">
        <is>
          <t>Neelu</t>
        </is>
      </c>
      <c r="G551" s="5" t="inlineStr">
        <is>
          <t>Family</t>
        </is>
      </c>
      <c r="H551" s="5" t="inlineStr">
        <is>
          <t>Major</t>
        </is>
      </c>
      <c r="I551" s="5" t="inlineStr">
        <is>
          <t>Bachchan's Inderjeet's adopted daughter, whose murder turns him vigilante</t>
        </is>
      </c>
      <c r="J551" s="5" t="inlineStr">
        <is>
          <t>Her marriage is the film's second, doomed pairing</t>
        </is>
      </c>
      <c r="K551" s="19" t="inlineStr">
        <is>
          <t>Adopted daughter whose marriage the retired policeman arranges, and who is killed with her husband days later — the deaths the police refuse to act on.</t>
        </is>
      </c>
      <c r="L551" s="5" t="n"/>
      <c r="M551" s="5" t="inlineStr">
        <is>
          <t>SOURCE-121</t>
        </is>
      </c>
    </row>
    <row r="552" ht="49" customHeight="1">
      <c r="A552" s="15" t="inlineStr">
        <is>
          <t>CAST-551</t>
        </is>
      </c>
      <c r="B552" s="18" t="inlineStr">
        <is>
          <t>FILM-121</t>
        </is>
      </c>
      <c r="C552" s="5" t="inlineStr">
        <is>
          <t>Indrajeet</t>
        </is>
      </c>
      <c r="D552" s="17" t="n">
        <v>1991</v>
      </c>
      <c r="E552" s="5" t="inlineStr">
        <is>
          <t>Kumar Gaurav</t>
        </is>
      </c>
      <c r="F552" s="5" t="inlineStr">
        <is>
          <t>Vijay</t>
        </is>
      </c>
      <c r="G552" s="5" t="inlineStr">
        <is>
          <t>Family</t>
        </is>
      </c>
      <c r="H552" s="5" t="inlineStr">
        <is>
          <t>Major</t>
        </is>
      </c>
      <c r="I552" s="5" t="inlineStr">
        <is>
          <t>Husband of Bachchan's Inderjeet's adopted daughter</t>
        </is>
      </c>
      <c r="J552" s="5" t="inlineStr">
        <is>
          <t>The younger couple, killed almost immediately after the wedding</t>
        </is>
      </c>
      <c r="K552" s="19" t="inlineStr">
        <is>
          <t>Young man married to Neelu with Inderjeet's blessing, murdered alongside her by the brother of the woman Inderjeet once loved.</t>
        </is>
      </c>
      <c r="L552" s="5" t="n"/>
      <c r="M552" s="5" t="inlineStr">
        <is>
          <t>SOURCE-121</t>
        </is>
      </c>
    </row>
    <row r="553" ht="49" customHeight="1">
      <c r="A553" s="15" t="inlineStr">
        <is>
          <t>CAST-552</t>
        </is>
      </c>
      <c r="B553" s="18" t="inlineStr">
        <is>
          <t>FILM-121</t>
        </is>
      </c>
      <c r="C553" s="5" t="inlineStr">
        <is>
          <t>Indrajeet</t>
        </is>
      </c>
      <c r="D553" s="17" t="n">
        <v>1991</v>
      </c>
      <c r="E553" s="5" t="inlineStr">
        <is>
          <t>Saeed Jaffrey</t>
        </is>
      </c>
      <c r="F553" s="5" t="inlineStr">
        <is>
          <t>Seth Dindayal</t>
        </is>
      </c>
      <c r="G553" s="5" t="inlineStr">
        <is>
          <t>Antagonist</t>
        </is>
      </c>
      <c r="H553" s="5" t="inlineStr">
        <is>
          <t>Medium</t>
        </is>
      </c>
      <c r="I553" s="5" t="inlineStr">
        <is>
          <t>The man Bachchan's Inderjeet arrests, at the cost of his romance and his posting</t>
        </is>
      </c>
      <c r="J553" s="5" t="inlineStr">
        <is>
          <t>His arrest is what ends the romance</t>
        </is>
      </c>
      <c r="K553" s="19" t="inlineStr">
        <is>
          <t>Shanti's father, arrested for murder by the policeman courting his daughter — the arrest that costs Inderjeet both the woman and his position.</t>
        </is>
      </c>
      <c r="L553" s="5" t="n"/>
      <c r="M553" s="5" t="inlineStr">
        <is>
          <t>SOURCE-121</t>
        </is>
      </c>
    </row>
    <row r="554" ht="49" customHeight="1">
      <c r="A554" s="15" t="inlineStr">
        <is>
          <t>CAST-553</t>
        </is>
      </c>
      <c r="B554" s="18" t="inlineStr">
        <is>
          <t>FILM-121</t>
        </is>
      </c>
      <c r="C554" s="5" t="inlineStr">
        <is>
          <t>Indrajeet</t>
        </is>
      </c>
      <c r="D554" s="17" t="n">
        <v>1991</v>
      </c>
      <c r="E554" s="5" t="inlineStr">
        <is>
          <t>Kader Khan</t>
        </is>
      </c>
      <c r="F554" s="5" t="inlineStr">
        <is>
          <t>Minister Sadachari</t>
        </is>
      </c>
      <c r="G554" s="5" t="inlineStr">
        <is>
          <t>Antagonist</t>
        </is>
      </c>
      <c r="H554" s="5" t="inlineStr">
        <is>
          <t>Medium</t>
        </is>
      </c>
      <c r="I554" s="5" t="inlineStr">
        <is>
          <t>Part of the political protection that makes Bachchan's Inderjeet abandon the law</t>
        </is>
      </c>
      <c r="J554" s="5" t="inlineStr">
        <is>
          <t>Outside the romance</t>
        </is>
      </c>
      <c r="K554" s="19" t="inlineStr">
        <is>
          <t>Minister in the network whose influence keeps the killers untouched and the police inactive.</t>
        </is>
      </c>
      <c r="L554" s="5" t="n"/>
      <c r="M554" s="5" t="inlineStr">
        <is>
          <t>SOURCE-121</t>
        </is>
      </c>
    </row>
    <row r="555" ht="49" customHeight="1">
      <c r="A555" s="15" t="inlineStr">
        <is>
          <t>CAST-554</t>
        </is>
      </c>
      <c r="B555" s="18" t="inlineStr">
        <is>
          <t>FILM-122</t>
        </is>
      </c>
      <c r="C555" s="5" t="inlineStr">
        <is>
          <t>Akayla</t>
        </is>
      </c>
      <c r="D555" s="17" t="n">
        <v>1991</v>
      </c>
      <c r="E555" s="5" t="inlineStr">
        <is>
          <t>Amrita Singh</t>
        </is>
      </c>
      <c r="F555" s="5" t="inlineStr">
        <is>
          <t>Sapna</t>
        </is>
      </c>
      <c r="G555" s="5" t="inlineStr">
        <is>
          <t>Co-lead</t>
        </is>
      </c>
      <c r="H555" s="5" t="inlineStr">
        <is>
          <t>Major</t>
        </is>
      </c>
      <c r="I555" s="5" t="inlineStr">
        <is>
          <t>The woman Bachchan's Vijay finally lets himself love</t>
        </is>
      </c>
      <c r="J555" s="5" t="inlineStr">
        <is>
          <t>The film's surviving romance, arrived at only after he has given up the first one</t>
        </is>
      </c>
      <c r="K555" s="19" t="inlineStr">
        <is>
          <t>Nightclub dancer who grows close to the lonely inspector, comforts him after his friends are murdered, and is the one person the killer cannot take from him.</t>
        </is>
      </c>
      <c r="L555" s="5" t="n"/>
      <c r="M555" s="5" t="inlineStr">
        <is>
          <t>SOURCE-122</t>
        </is>
      </c>
    </row>
    <row r="556" ht="49" customHeight="1">
      <c r="A556" s="15" t="inlineStr">
        <is>
          <t>CAST-555</t>
        </is>
      </c>
      <c r="B556" s="18" t="inlineStr">
        <is>
          <t>FILM-122</t>
        </is>
      </c>
      <c r="C556" s="5" t="inlineStr">
        <is>
          <t>Akayla</t>
        </is>
      </c>
      <c r="D556" s="17" t="n">
        <v>1991</v>
      </c>
      <c r="E556" s="5" t="inlineStr">
        <is>
          <t>Meenakshi Seshadri</t>
        </is>
      </c>
      <c r="F556" s="5" t="inlineStr">
        <is>
          <t>Seema</t>
        </is>
      </c>
      <c r="G556" s="5" t="inlineStr">
        <is>
          <t>Co-lead</t>
        </is>
      </c>
      <c r="H556" s="5" t="inlineStr">
        <is>
          <t>Major</t>
        </is>
      </c>
      <c r="I556" s="5" t="inlineStr">
        <is>
          <t>The woman Bachchan's Vijay renounced for his friend, without knowing she wanted him</t>
        </is>
      </c>
      <c r="J556" s="5" t="inlineStr">
        <is>
          <t>The sacrificed romance — she was interested in him, and he never learns it in time</t>
        </is>
      </c>
      <c r="K556" s="19" t="inlineStr">
        <is>
          <t>Woman Vijay gives up for his friend Shekhar, unaware that her feelings were for him; she and Shekhar are murdered by the criminal they try to report.</t>
        </is>
      </c>
      <c r="L556" s="5" t="n"/>
      <c r="M556" s="5" t="inlineStr">
        <is>
          <t>SOURCE-122</t>
        </is>
      </c>
    </row>
    <row r="557" ht="49" customHeight="1">
      <c r="A557" s="15" t="inlineStr">
        <is>
          <t>CAST-556</t>
        </is>
      </c>
      <c r="B557" s="18" t="inlineStr">
        <is>
          <t>FILM-122</t>
        </is>
      </c>
      <c r="C557" s="5" t="inlineStr">
        <is>
          <t>Akayla</t>
        </is>
      </c>
      <c r="D557" s="17" t="n">
        <v>1991</v>
      </c>
      <c r="E557" s="5" t="inlineStr">
        <is>
          <t>Jackie Shroff</t>
        </is>
      </c>
      <c r="F557" s="5" t="inlineStr">
        <is>
          <t>Shekhar</t>
        </is>
      </c>
      <c r="G557" s="5" t="inlineStr">
        <is>
          <t>Friend</t>
        </is>
      </c>
      <c r="H557" s="5" t="inlineStr">
        <is>
          <t>Major</t>
        </is>
      </c>
      <c r="I557" s="5" t="inlineStr">
        <is>
          <t>Bachchan's Vijay's closest friend, for whom he gave up Seema</t>
        </is>
      </c>
      <c r="J557" s="5" t="inlineStr">
        <is>
          <t>The man the renunciation was for</t>
        </is>
      </c>
      <c r="K557" s="19" t="inlineStr">
        <is>
          <t>Friend who unknowingly receives the woman Vijay loved, shelters the fugitive Tony without knowing who he is, and is killed with his wife when he tries to warn the police.</t>
        </is>
      </c>
      <c r="L557" s="5" t="n"/>
      <c r="M557" s="5" t="inlineStr">
        <is>
          <t>SOURCE-122</t>
        </is>
      </c>
    </row>
    <row r="558" ht="64" customHeight="1">
      <c r="A558" s="15" t="inlineStr">
        <is>
          <t>CAST-557</t>
        </is>
      </c>
      <c r="B558" s="18" t="inlineStr">
        <is>
          <t>FILM-122</t>
        </is>
      </c>
      <c r="C558" s="5" t="inlineStr">
        <is>
          <t>Akayla</t>
        </is>
      </c>
      <c r="D558" s="17" t="n">
        <v>1991</v>
      </c>
      <c r="E558" s="5" t="inlineStr">
        <is>
          <t>Keith Stevenson</t>
        </is>
      </c>
      <c r="F558" s="5" t="inlineStr">
        <is>
          <t>Tony (and Jojo)</t>
        </is>
      </c>
      <c r="G558" s="5" t="inlineStr">
        <is>
          <t>Antagonist</t>
        </is>
      </c>
      <c r="H558" s="5" t="inlineStr">
        <is>
          <t>Major</t>
        </is>
      </c>
      <c r="I558" s="5" t="inlineStr">
        <is>
          <t>The criminal whose twin alibi defeats Bachchan's Vijay, and who kills everyone he loves</t>
        </is>
      </c>
      <c r="J558" s="5" t="inlineStr">
        <is>
          <t>Destroys both of the film's relationships</t>
        </is>
      </c>
      <c r="K558" s="19" t="inlineStr">
        <is>
          <t>Criminal mastermind freed by videotape evidence placing him elsewhere, a trick worked by his mentally handicapped twin Jojo; he kills Shekhar, Seema, and Vijay's brother and sister-in-law in turn.</t>
        </is>
      </c>
      <c r="L558" s="5" t="n"/>
      <c r="M558" s="5" t="inlineStr">
        <is>
          <t>SOURCE-122</t>
        </is>
      </c>
    </row>
    <row r="559" ht="34" customHeight="1">
      <c r="A559" s="15" t="inlineStr">
        <is>
          <t>CAST-558</t>
        </is>
      </c>
      <c r="B559" s="18" t="inlineStr">
        <is>
          <t>FILM-122</t>
        </is>
      </c>
      <c r="C559" s="5" t="inlineStr">
        <is>
          <t>Akayla</t>
        </is>
      </c>
      <c r="D559" s="17" t="n">
        <v>1991</v>
      </c>
      <c r="E559" s="5" t="inlineStr">
        <is>
          <t>Aditya Pancholi</t>
        </is>
      </c>
      <c r="F559" s="5" t="inlineStr">
        <is>
          <t>Ajay Verma</t>
        </is>
      </c>
      <c r="G559" s="5" t="inlineStr">
        <is>
          <t>Family</t>
        </is>
      </c>
      <c r="H559" s="5" t="inlineStr">
        <is>
          <t>Medium</t>
        </is>
      </c>
      <c r="I559" s="5" t="inlineStr">
        <is>
          <t>Bachchan's Vijay's younger brother, his only family</t>
        </is>
      </c>
      <c r="J559" s="5" t="inlineStr">
        <is>
          <t>His marriage is the third relationship the killer destroys</t>
        </is>
      </c>
      <c r="K559" s="19" t="inlineStr">
        <is>
          <t>Younger brother studying abroad, Vijay's only family, tracked down and killed with his new wife.</t>
        </is>
      </c>
      <c r="L559" s="5" t="n"/>
      <c r="M559" s="5" t="inlineStr">
        <is>
          <t>SOURCE-122</t>
        </is>
      </c>
    </row>
    <row r="560" ht="49" customHeight="1">
      <c r="A560" s="15" t="inlineStr">
        <is>
          <t>CAST-559</t>
        </is>
      </c>
      <c r="B560" s="18" t="inlineStr">
        <is>
          <t>FILM-122</t>
        </is>
      </c>
      <c r="C560" s="5" t="inlineStr">
        <is>
          <t>Akayla</t>
        </is>
      </c>
      <c r="D560" s="17" t="n">
        <v>1991</v>
      </c>
      <c r="E560" s="5" t="inlineStr">
        <is>
          <t>Shashi Kapoor</t>
        </is>
      </c>
      <c r="F560" s="5" t="inlineStr">
        <is>
          <t>Police Commissioner Ravi Kalra</t>
        </is>
      </c>
      <c r="G560" s="5" t="inlineStr">
        <is>
          <t>Authority figure</t>
        </is>
      </c>
      <c r="H560" s="5" t="inlineStr">
        <is>
          <t>Medium</t>
        </is>
      </c>
      <c r="I560" s="5" t="inlineStr">
        <is>
          <t>The superior who warns Bachchan's Vijay against taking the law into his own hands</t>
        </is>
      </c>
      <c r="J560" s="5" t="inlineStr">
        <is>
          <t>Outside the romance</t>
        </is>
      </c>
      <c r="K560" s="19" t="inlineStr">
        <is>
          <t>Police commissioner who tells the bereaved inspector not to become a killer himself — the warning Vijay resigns rather than obey.</t>
        </is>
      </c>
      <c r="L560" s="5" t="n"/>
      <c r="M560" s="5" t="inlineStr">
        <is>
          <t>SOURCE-122</t>
        </is>
      </c>
    </row>
    <row r="561" ht="79" customHeight="1">
      <c r="A561" s="15" t="inlineStr">
        <is>
          <t>CAST-560</t>
        </is>
      </c>
      <c r="B561" s="18" t="inlineStr">
        <is>
          <t>FILM-123</t>
        </is>
      </c>
      <c r="C561" s="5" t="inlineStr">
        <is>
          <t>Khuda Gawah</t>
        </is>
      </c>
      <c r="D561" s="17" t="n">
        <v>1992</v>
      </c>
      <c r="E561" s="5" t="inlineStr">
        <is>
          <t>Sridevi</t>
        </is>
      </c>
      <c r="F561" s="5" t="inlineStr">
        <is>
          <t>Benazir (and Mehndi)</t>
        </is>
      </c>
      <c r="G561" s="5" t="inlineStr">
        <is>
          <t>Co-lead</t>
        </is>
      </c>
      <c r="H561" s="5" t="inlineStr">
        <is>
          <t>Major</t>
        </is>
      </c>
      <c r="I561" s="5" t="inlineStr">
        <is>
          <t>Bachchan's Badshah Khan's wife, and in a second role their daughter</t>
        </is>
      </c>
      <c r="J561" s="5" t="inlineStr">
        <is>
          <t>The film's central romance, opened by a demand for a severed head and closed by two decades of separation</t>
        </is>
      </c>
      <c r="K561" s="19" t="inlineStr">
        <is>
          <t>Afghan woman who agrees to marry Badshah Khan only if he brings her the head of her father's killer, waits through his imprisonment, and goes mad on being told he is dead. She also plays their grown daughter Mehndi, who comes to India to find him.</t>
        </is>
      </c>
      <c r="L561" s="5" t="inlineStr">
        <is>
          <t>Filmfare Award for Best Actress nomination</t>
        </is>
      </c>
      <c r="M561" s="5" t="inlineStr">
        <is>
          <t>SOURCE-123</t>
        </is>
      </c>
    </row>
    <row r="562" ht="64" customHeight="1">
      <c r="A562" s="15" t="inlineStr">
        <is>
          <t>CAST-561</t>
        </is>
      </c>
      <c r="B562" s="18" t="inlineStr">
        <is>
          <t>FILM-123</t>
        </is>
      </c>
      <c r="C562" s="5" t="inlineStr">
        <is>
          <t>Khuda Gawah</t>
        </is>
      </c>
      <c r="D562" s="17" t="n">
        <v>1992</v>
      </c>
      <c r="E562" s="5" t="inlineStr">
        <is>
          <t>Danny Denzongpa</t>
        </is>
      </c>
      <c r="F562" s="5" t="inlineStr">
        <is>
          <t>Khudabaksh</t>
        </is>
      </c>
      <c r="G562" s="5" t="inlineStr">
        <is>
          <t>Friend</t>
        </is>
      </c>
      <c r="H562" s="5" t="inlineStr">
        <is>
          <t>Major</t>
        </is>
      </c>
      <c r="I562" s="5" t="inlineStr">
        <is>
          <t>Bachchan's Badshah Khan's childhood friend, who guards his wife for twenty years</t>
        </is>
      </c>
      <c r="J562" s="5" t="inlineStr">
        <is>
          <t>The custodian of the marriage during the husband's absence</t>
        </is>
      </c>
      <c r="K562" s="19" t="inlineStr">
        <is>
          <t>Childhood friend who becomes Benazir's guardian while Badshah Khan is imprisoned, is made to promise to raise his daughter and to tell his wife he is dead, and is finally kidnapped with Benazir by the crime lord.</t>
        </is>
      </c>
      <c r="L562" s="5" t="inlineStr">
        <is>
          <t>Filmfare Award for Best Supporting Actor</t>
        </is>
      </c>
      <c r="M562" s="5" t="inlineStr">
        <is>
          <t>SOURCE-123</t>
        </is>
      </c>
    </row>
    <row r="563" ht="49" customHeight="1">
      <c r="A563" s="15" t="inlineStr">
        <is>
          <t>CAST-562</t>
        </is>
      </c>
      <c r="B563" s="18" t="inlineStr">
        <is>
          <t>FILM-123</t>
        </is>
      </c>
      <c r="C563" s="5" t="inlineStr">
        <is>
          <t>Khuda Gawah</t>
        </is>
      </c>
      <c r="D563" s="17" t="n">
        <v>1992</v>
      </c>
      <c r="E563" s="5" t="inlineStr">
        <is>
          <t>Nagarjuna</t>
        </is>
      </c>
      <c r="F563" s="5" t="inlineStr">
        <is>
          <t>Inspector Raja Mirza</t>
        </is>
      </c>
      <c r="G563" s="5" t="inlineStr">
        <is>
          <t>Romantic rival</t>
        </is>
      </c>
      <c r="H563" s="5" t="inlineStr">
        <is>
          <t>Major</t>
        </is>
      </c>
      <c r="I563" s="5" t="inlineStr">
        <is>
          <t>Son of the officer Bachchan's Badshah Khan confessed to killing, and suitor to his daughter</t>
        </is>
      </c>
      <c r="J563" s="5" t="inlineStr">
        <is>
          <t>In love with the daughter of the man he means to kill</t>
        </is>
      </c>
      <c r="K563" s="19" t="inlineStr">
        <is>
          <t>Police inspector whose father Badshah Khan took the blame for killing, hunting him for vengeance while in love with his daughter Mehndi.</t>
        </is>
      </c>
      <c r="L563" s="5" t="n"/>
      <c r="M563" s="5" t="inlineStr">
        <is>
          <t>SOURCE-123</t>
        </is>
      </c>
    </row>
    <row r="564" ht="49" customHeight="1">
      <c r="A564" s="15" t="inlineStr">
        <is>
          <t>CAST-563</t>
        </is>
      </c>
      <c r="B564" s="18" t="inlineStr">
        <is>
          <t>FILM-123</t>
        </is>
      </c>
      <c r="C564" s="5" t="inlineStr">
        <is>
          <t>Khuda Gawah</t>
        </is>
      </c>
      <c r="D564" s="17" t="n">
        <v>1992</v>
      </c>
      <c r="E564" s="5" t="inlineStr">
        <is>
          <t>Kiran Kumar</t>
        </is>
      </c>
      <c r="F564" s="5" t="inlineStr">
        <is>
          <t>Pasha</t>
        </is>
      </c>
      <c r="G564" s="5" t="inlineStr">
        <is>
          <t>Antagonist</t>
        </is>
      </c>
      <c r="H564" s="5" t="inlineStr">
        <is>
          <t>Major</t>
        </is>
      </c>
      <c r="I564" s="5" t="inlineStr">
        <is>
          <t>Brother of the man Bachchan's Badshah Khan beheaded, and the film's crime lord</t>
        </is>
      </c>
      <c r="J564" s="5" t="inlineStr">
        <is>
          <t>Kidnaps the wife and the friend to force the hero out</t>
        </is>
      </c>
      <c r="K564" s="19" t="inlineStr">
        <is>
          <t>Brother of the beheaded Habibullah, who kidnaps a jailer's daughter to ransom Badshah Khan, and rises to major crime lord before abducting Benazir and Khuda Baksh.</t>
        </is>
      </c>
      <c r="L564" s="5" t="inlineStr">
        <is>
          <t>Filmfare Award for Best Villain nomination</t>
        </is>
      </c>
      <c r="M564" s="5" t="inlineStr">
        <is>
          <t>SOURCE-123</t>
        </is>
      </c>
    </row>
    <row r="565" ht="49" customHeight="1">
      <c r="A565" s="15" t="inlineStr">
        <is>
          <t>CAST-564</t>
        </is>
      </c>
      <c r="B565" s="18" t="inlineStr">
        <is>
          <t>FILM-123</t>
        </is>
      </c>
      <c r="C565" s="5" t="inlineStr">
        <is>
          <t>Khuda Gawah</t>
        </is>
      </c>
      <c r="D565" s="17" t="n">
        <v>1992</v>
      </c>
      <c r="E565" s="5" t="inlineStr">
        <is>
          <t>Shilpa Shirodkar</t>
        </is>
      </c>
      <c r="F565" s="5" t="inlineStr">
        <is>
          <t>Inspector Heena</t>
        </is>
      </c>
      <c r="G565" s="5" t="inlineStr">
        <is>
          <t>Supporting</t>
        </is>
      </c>
      <c r="H565" s="5" t="inlineStr">
        <is>
          <t>Medium</t>
        </is>
      </c>
      <c r="I565" s="5" t="inlineStr">
        <is>
          <t>The jailer's daughter Bachchan's Badshah Khan went back to prison to save</t>
        </is>
      </c>
      <c r="J565" s="5" t="inlineStr">
        <is>
          <t>Outside the romance</t>
        </is>
      </c>
      <c r="K565" s="19" t="inlineStr">
        <is>
          <t>Daughter of the jailer Ranveer Sikhri, kidnapped as ransom for Badshah Khan, who grows up into the police force and respects him as an uncle.</t>
        </is>
      </c>
      <c r="L565" s="5" t="inlineStr">
        <is>
          <t>Filmfare Award for Best Supporting Actress nomination</t>
        </is>
      </c>
      <c r="M565" s="5" t="inlineStr">
        <is>
          <t>SOURCE-123</t>
        </is>
      </c>
    </row>
    <row r="566" ht="49" customHeight="1">
      <c r="A566" s="15" t="inlineStr">
        <is>
          <t>CAST-565</t>
        </is>
      </c>
      <c r="B566" s="18" t="inlineStr">
        <is>
          <t>FILM-123</t>
        </is>
      </c>
      <c r="C566" s="5" t="inlineStr">
        <is>
          <t>Khuda Gawah</t>
        </is>
      </c>
      <c r="D566" s="17" t="n">
        <v>1992</v>
      </c>
      <c r="E566" s="5" t="inlineStr">
        <is>
          <t>Vikram Gokhale</t>
        </is>
      </c>
      <c r="F566" s="5" t="inlineStr">
        <is>
          <t>Ranveer Sikhri</t>
        </is>
      </c>
      <c r="G566" s="5" t="inlineStr">
        <is>
          <t>Authority figure</t>
        </is>
      </c>
      <c r="H566" s="5" t="inlineStr">
        <is>
          <t>Medium</t>
        </is>
      </c>
      <c r="I566" s="5" t="inlineStr">
        <is>
          <t>The jailer Bachchan's Badshah Khan surrenders to, and is later blamed for killing</t>
        </is>
      </c>
      <c r="J566" s="5" t="inlineStr">
        <is>
          <t>Outside the romance</t>
        </is>
      </c>
      <c r="K566" s="19" t="inlineStr">
        <is>
          <t>Jailer whom Badshah Khan addresses as Rajput Khan and returns to voluntarily after a month, and whose murder by another man Badshah takes the blame for to protect his daughter.</t>
        </is>
      </c>
      <c r="L566" s="5" t="n"/>
      <c r="M566" s="5" t="inlineStr">
        <is>
          <t>SOURCE-123</t>
        </is>
      </c>
    </row>
    <row r="567" ht="49" customHeight="1">
      <c r="A567" s="15" t="inlineStr">
        <is>
          <t>CAST-566</t>
        </is>
      </c>
      <c r="B567" s="18" t="inlineStr">
        <is>
          <t>FILM-124</t>
        </is>
      </c>
      <c r="C567" s="5" t="inlineStr">
        <is>
          <t>Zulm Ki Hukumat</t>
        </is>
      </c>
      <c r="D567" s="17" t="n">
        <v>1992</v>
      </c>
      <c r="E567" s="5" t="inlineStr">
        <is>
          <t>Dharmendra</t>
        </is>
      </c>
      <c r="F567" s="5" t="inlineStr">
        <is>
          <t>Pitamber Koli</t>
        </is>
      </c>
      <c r="G567" s="5" t="inlineStr">
        <is>
          <t>Co-lead</t>
        </is>
      </c>
      <c r="H567" s="5" t="inlineStr">
        <is>
          <t>Major</t>
        </is>
      </c>
      <c r="I567" s="5" t="inlineStr">
        <is>
          <t>The film's opening protagonist; Bachchan contributes narration only</t>
        </is>
      </c>
      <c r="J567" s="5" t="inlineStr">
        <is>
          <t>Outside the romance; the film is a brothers' revenge story</t>
        </is>
      </c>
      <c r="K567" s="19" t="inlineStr">
        <is>
          <t>Mafia boss living with his wife and two brothers, who refuses a rival's drug business and is killed for it, setting the revenge plot in motion.</t>
        </is>
      </c>
      <c r="L567" s="5" t="n"/>
      <c r="M567" s="5" t="inlineStr">
        <is>
          <t>SOURCE-124</t>
        </is>
      </c>
    </row>
    <row r="568" ht="64" customHeight="1">
      <c r="A568" s="15" t="inlineStr">
        <is>
          <t>CAST-567</t>
        </is>
      </c>
      <c r="B568" s="18" t="inlineStr">
        <is>
          <t>FILM-124</t>
        </is>
      </c>
      <c r="C568" s="5" t="inlineStr">
        <is>
          <t>Zulm Ki Hukumat</t>
        </is>
      </c>
      <c r="D568" s="17" t="n">
        <v>1992</v>
      </c>
      <c r="E568" s="5" t="inlineStr">
        <is>
          <t>Govinda</t>
        </is>
      </c>
      <c r="F568" s="5" t="inlineStr">
        <is>
          <t>Pratap Koli</t>
        </is>
      </c>
      <c r="G568" s="5" t="inlineStr">
        <is>
          <t>Co-lead</t>
        </is>
      </c>
      <c r="H568" s="5" t="inlineStr">
        <is>
          <t>Major</t>
        </is>
      </c>
      <c r="I568" s="5" t="inlineStr">
        <is>
          <t>No connection to Bachchan's narration</t>
        </is>
      </c>
      <c r="J568" s="5" t="inlineStr">
        <is>
          <t>His marriage to Kiran sits beside the revenge plot</t>
        </is>
      </c>
      <c r="K568" s="19" t="inlineStr">
        <is>
          <t>The brother who chose a different path and lived apart, who takes his dead brother's place and joins the rival's operation purely to avenge him — and is left the last Koli standing.</t>
        </is>
      </c>
      <c r="L568" s="5" t="n"/>
      <c r="M568" s="5" t="inlineStr">
        <is>
          <t>SOURCE-124</t>
        </is>
      </c>
    </row>
    <row r="569" ht="49" customHeight="1">
      <c r="A569" s="15" t="inlineStr">
        <is>
          <t>CAST-568</t>
        </is>
      </c>
      <c r="B569" s="18" t="inlineStr">
        <is>
          <t>FILM-124</t>
        </is>
      </c>
      <c r="C569" s="5" t="inlineStr">
        <is>
          <t>Zulm Ki Hukumat</t>
        </is>
      </c>
      <c r="D569" s="17" t="n">
        <v>1992</v>
      </c>
      <c r="E569" s="5" t="inlineStr">
        <is>
          <t>Paresh Rawal</t>
        </is>
      </c>
      <c r="F569" s="5" t="inlineStr">
        <is>
          <t>Swami</t>
        </is>
      </c>
      <c r="G569" s="5" t="inlineStr">
        <is>
          <t>Antagonist</t>
        </is>
      </c>
      <c r="H569" s="5" t="inlineStr">
        <is>
          <t>Major</t>
        </is>
      </c>
      <c r="I569" s="5" t="inlineStr">
        <is>
          <t>No connection to Bachchan's narration</t>
        </is>
      </c>
      <c r="J569" s="5" t="inlineStr">
        <is>
          <t>Outside the romance</t>
        </is>
      </c>
      <c r="K569" s="19" t="inlineStr">
        <is>
          <t>Rival crime boss whose drug offer is refused, who has one brother killed and another gunned down, and abducts the family's sister to trap the last of them.</t>
        </is>
      </c>
      <c r="L569" s="5" t="n"/>
      <c r="M569" s="5" t="inlineStr">
        <is>
          <t>SOURCE-124</t>
        </is>
      </c>
    </row>
    <row r="570" ht="49" customHeight="1">
      <c r="A570" s="15" t="inlineStr">
        <is>
          <t>CAST-569</t>
        </is>
      </c>
      <c r="B570" s="18" t="inlineStr">
        <is>
          <t>FILM-124</t>
        </is>
      </c>
      <c r="C570" s="5" t="inlineStr">
        <is>
          <t>Zulm Ki Hukumat</t>
        </is>
      </c>
      <c r="D570" s="17" t="n">
        <v>1992</v>
      </c>
      <c r="E570" s="5" t="inlineStr">
        <is>
          <t>Shakti Kapoor</t>
        </is>
      </c>
      <c r="F570" s="5" t="inlineStr">
        <is>
          <t>Yashwant Koli</t>
        </is>
      </c>
      <c r="G570" s="5" t="inlineStr">
        <is>
          <t>Family</t>
        </is>
      </c>
      <c r="H570" s="5" t="inlineStr">
        <is>
          <t>Medium</t>
        </is>
      </c>
      <c r="I570" s="5" t="inlineStr">
        <is>
          <t>No connection to Bachchan's narration</t>
        </is>
      </c>
      <c r="J570" s="5" t="inlineStr">
        <is>
          <t>Outside the romance</t>
        </is>
      </c>
      <c r="K570" s="19" t="inlineStr">
        <is>
          <t>The third Koli brother, seriously injured in the attack that kills Pitamber and gunned down when he goes to rescue their kidnapped sister.</t>
        </is>
      </c>
      <c r="L570" s="5" t="n"/>
      <c r="M570" s="5" t="inlineStr">
        <is>
          <t>SOURCE-124</t>
        </is>
      </c>
    </row>
    <row r="571" ht="49" customHeight="1">
      <c r="A571" s="15" t="inlineStr">
        <is>
          <t>CAST-570</t>
        </is>
      </c>
      <c r="B571" s="18" t="inlineStr">
        <is>
          <t>FILM-125</t>
        </is>
      </c>
      <c r="C571" s="5" t="inlineStr">
        <is>
          <t>Professor Ki Padosan</t>
        </is>
      </c>
      <c r="D571" s="17" t="n">
        <v>1993</v>
      </c>
      <c r="E571" s="5" t="inlineStr">
        <is>
          <t>Sanjeev Kumar</t>
        </is>
      </c>
      <c r="F571" s="5" t="inlineStr">
        <is>
          <t>Professor Vidyadhar</t>
        </is>
      </c>
      <c r="G571" s="5" t="inlineStr">
        <is>
          <t>Co-lead</t>
        </is>
      </c>
      <c r="H571" s="5" t="inlineStr">
        <is>
          <t>Major</t>
        </is>
      </c>
      <c r="I571" s="5" t="inlineStr">
        <is>
          <t>The film's title role; Bachchan contributes narration only</t>
        </is>
      </c>
      <c r="J571" s="5" t="inlineStr">
        <is>
          <t>Unrecorded; the article carries no plot section</t>
        </is>
      </c>
      <c r="K571" s="19" t="inlineStr">
        <is>
          <t>Title professor of the film. The Wikipedia article has no plot summary, so the part is recorded from the cast list alone.</t>
        </is>
      </c>
      <c r="L571" s="5" t="n"/>
      <c r="M571" s="5" t="inlineStr">
        <is>
          <t>SOURCE-125</t>
        </is>
      </c>
    </row>
    <row r="572" ht="34" customHeight="1">
      <c r="A572" s="15" t="inlineStr">
        <is>
          <t>CAST-571</t>
        </is>
      </c>
      <c r="B572" s="18" t="inlineStr">
        <is>
          <t>FILM-125</t>
        </is>
      </c>
      <c r="C572" s="5" t="inlineStr">
        <is>
          <t>Professor Ki Padosan</t>
        </is>
      </c>
      <c r="D572" s="17" t="n">
        <v>1993</v>
      </c>
      <c r="E572" s="5" t="inlineStr">
        <is>
          <t>Asha Parekh</t>
        </is>
      </c>
      <c r="F572" s="5" t="inlineStr">
        <is>
          <t>Shobha</t>
        </is>
      </c>
      <c r="G572" s="5" t="inlineStr">
        <is>
          <t>Co-lead</t>
        </is>
      </c>
      <c r="H572" s="5" t="inlineStr">
        <is>
          <t>Major</t>
        </is>
      </c>
      <c r="I572" s="5" t="inlineStr">
        <is>
          <t>No connection to Bachchan's narration</t>
        </is>
      </c>
      <c r="J572" s="5" t="inlineStr">
        <is>
          <t>Unrecorded; the article carries no plot section</t>
        </is>
      </c>
      <c r="K572" s="19" t="inlineStr">
        <is>
          <t>Leading female role, credited second. No plot summary survives in the article to describe the part.</t>
        </is>
      </c>
      <c r="L572" s="5" t="n"/>
      <c r="M572" s="5" t="inlineStr">
        <is>
          <t>SOURCE-125</t>
        </is>
      </c>
    </row>
    <row r="573" ht="34" customHeight="1">
      <c r="A573" s="15" t="inlineStr">
        <is>
          <t>CAST-572</t>
        </is>
      </c>
      <c r="B573" s="18" t="inlineStr">
        <is>
          <t>FILM-125</t>
        </is>
      </c>
      <c r="C573" s="5" t="inlineStr">
        <is>
          <t>Professor Ki Padosan</t>
        </is>
      </c>
      <c r="D573" s="17" t="n">
        <v>1993</v>
      </c>
      <c r="E573" s="5" t="inlineStr">
        <is>
          <t>Padmini Kolhapure</t>
        </is>
      </c>
      <c r="F573" s="5" t="inlineStr">
        <is>
          <t>Meenaka D. Khanna</t>
        </is>
      </c>
      <c r="G573" s="5" t="inlineStr">
        <is>
          <t>Supporting</t>
        </is>
      </c>
      <c r="H573" s="5" t="inlineStr">
        <is>
          <t>Medium</t>
        </is>
      </c>
      <c r="I573" s="5" t="inlineStr">
        <is>
          <t>No connection to Bachchan's narration</t>
        </is>
      </c>
      <c r="J573" s="5" t="inlineStr">
        <is>
          <t>Unrecorded; the article carries no plot section</t>
        </is>
      </c>
      <c r="K573" s="19" t="inlineStr">
        <is>
          <t>Credited third in the cast list; the article gives no plot from which to describe the role.</t>
        </is>
      </c>
      <c r="L573" s="5" t="n"/>
      <c r="M573" s="5" t="inlineStr">
        <is>
          <t>SOURCE-125</t>
        </is>
      </c>
    </row>
    <row r="574" ht="49" customHeight="1">
      <c r="A574" s="15" t="inlineStr">
        <is>
          <t>CAST-573</t>
        </is>
      </c>
      <c r="B574" s="18" t="inlineStr">
        <is>
          <t>FILM-127</t>
        </is>
      </c>
      <c r="C574" s="5" t="inlineStr">
        <is>
          <t>Insaniyat</t>
        </is>
      </c>
      <c r="D574" s="17" t="n">
        <v>1994</v>
      </c>
      <c r="E574" s="5" t="inlineStr">
        <is>
          <t>Sunny Deol</t>
        </is>
      </c>
      <c r="F574" s="5" t="inlineStr">
        <is>
          <t>Karim Lala</t>
        </is>
      </c>
      <c r="G574" s="5" t="inlineStr">
        <is>
          <t>Co-lead</t>
        </is>
      </c>
      <c r="H574" s="5" t="inlineStr">
        <is>
          <t>Major</t>
        </is>
      </c>
      <c r="I574" s="5" t="inlineStr">
        <is>
          <t>One of the two warring gangsters Bachchan's Amar unites, and who calls him elder brother</t>
        </is>
      </c>
      <c r="J574" s="5" t="inlineStr">
        <is>
          <t>His romance with Salma runs beside Amar's with Shalu</t>
        </is>
      </c>
      <c r="K574" s="19" t="inlineStr">
        <is>
          <t>Gang leader whose identity is built on a religious feud with Hariharan, persuaded by Amar that the don Brijbhan is the greater enemy, and who sets the rivalry aside to fight him.</t>
        </is>
      </c>
      <c r="L574" s="5" t="n"/>
      <c r="M574" s="5" t="inlineStr">
        <is>
          <t>SOURCE-126</t>
        </is>
      </c>
    </row>
    <row r="575" ht="49" customHeight="1">
      <c r="A575" s="15" t="inlineStr">
        <is>
          <t>CAST-574</t>
        </is>
      </c>
      <c r="B575" s="18" t="inlineStr">
        <is>
          <t>FILM-127</t>
        </is>
      </c>
      <c r="C575" s="5" t="inlineStr">
        <is>
          <t>Insaniyat</t>
        </is>
      </c>
      <c r="D575" s="17" t="n">
        <v>1994</v>
      </c>
      <c r="E575" s="5" t="inlineStr">
        <is>
          <t>Chunky Pandey</t>
        </is>
      </c>
      <c r="F575" s="5" t="inlineStr">
        <is>
          <t>Hariharan</t>
        </is>
      </c>
      <c r="G575" s="5" t="inlineStr">
        <is>
          <t>Co-lead</t>
        </is>
      </c>
      <c r="H575" s="5" t="inlineStr">
        <is>
          <t>Major</t>
        </is>
      </c>
      <c r="I575" s="5" t="inlineStr">
        <is>
          <t>The second gangster Bachchan's Amar reconciles</t>
        </is>
      </c>
      <c r="J575" s="5" t="inlineStr">
        <is>
          <t>His romance with Radha is the third of the film's pairings</t>
        </is>
      </c>
      <c r="K575" s="19" t="inlineStr">
        <is>
          <t>The rival gang leader, locked into the same religious feud, who also regards Amar as an elder brother and joins the alliance against Brijbhan.</t>
        </is>
      </c>
      <c r="L575" s="5" t="n"/>
      <c r="M575" s="5" t="inlineStr">
        <is>
          <t>SOURCE-126</t>
        </is>
      </c>
    </row>
    <row r="576" ht="49" customHeight="1">
      <c r="A576" s="15" t="inlineStr">
        <is>
          <t>CAST-575</t>
        </is>
      </c>
      <c r="B576" s="18" t="inlineStr">
        <is>
          <t>FILM-127</t>
        </is>
      </c>
      <c r="C576" s="5" t="inlineStr">
        <is>
          <t>Insaniyat</t>
        </is>
      </c>
      <c r="D576" s="17" t="n">
        <v>1994</v>
      </c>
      <c r="E576" s="5" t="inlineStr">
        <is>
          <t>Jaya Prada</t>
        </is>
      </c>
      <c r="F576" s="5" t="inlineStr">
        <is>
          <t>Shalu (Champabai)</t>
        </is>
      </c>
      <c r="G576" s="5" t="inlineStr">
        <is>
          <t>Co-lead</t>
        </is>
      </c>
      <c r="H576" s="5" t="inlineStr">
        <is>
          <t>Major</t>
        </is>
      </c>
      <c r="I576" s="5" t="inlineStr">
        <is>
          <t>Bachchan's Amar's childhood sweetheart, held captive by the film's villain</t>
        </is>
      </c>
      <c r="J576" s="5" t="inlineStr">
        <is>
          <t>The film's romance for Bachchan's character, conducted through her captivity</t>
        </is>
      </c>
      <c r="K576" s="19" t="inlineStr">
        <is>
          <t>Amar's childhood sweetheart, kept by the don Brijbhan as his mistress — the personal stake in an otherwise political fight.</t>
        </is>
      </c>
      <c r="L576" s="5" t="n"/>
      <c r="M576" s="5" t="inlineStr">
        <is>
          <t>SOURCE-126</t>
        </is>
      </c>
    </row>
    <row r="577" ht="49" customHeight="1">
      <c r="A577" s="15" t="inlineStr">
        <is>
          <t>CAST-576</t>
        </is>
      </c>
      <c r="B577" s="18" t="inlineStr">
        <is>
          <t>FILM-127</t>
        </is>
      </c>
      <c r="C577" s="5" t="inlineStr">
        <is>
          <t>Insaniyat</t>
        </is>
      </c>
      <c r="D577" s="17" t="n">
        <v>1994</v>
      </c>
      <c r="E577" s="5" t="inlineStr">
        <is>
          <t>Anupam Kher</t>
        </is>
      </c>
      <c r="F577" s="5" t="inlineStr">
        <is>
          <t>Brijbhan</t>
        </is>
      </c>
      <c r="G577" s="5" t="inlineStr">
        <is>
          <t>Antagonist</t>
        </is>
      </c>
      <c r="H577" s="5" t="inlineStr">
        <is>
          <t>Major</t>
        </is>
      </c>
      <c r="I577" s="5" t="inlineStr">
        <is>
          <t>The don Bachchan's Amar unites two gangs to destroy</t>
        </is>
      </c>
      <c r="J577" s="5" t="inlineStr">
        <is>
          <t>Holds the woman Amar loves</t>
        </is>
      </c>
      <c r="K577" s="19" t="inlineStr">
        <is>
          <t>Son of the criminal Goga, now a high-profile don working with corrupt police and army officers to spread terrorism, and holding Amar's sweetheart captive.</t>
        </is>
      </c>
      <c r="L577" s="5" t="n"/>
      <c r="M577" s="5" t="inlineStr">
        <is>
          <t>SOURCE-126</t>
        </is>
      </c>
    </row>
    <row r="578" ht="34" customHeight="1">
      <c r="A578" s="15" t="inlineStr">
        <is>
          <t>CAST-577</t>
        </is>
      </c>
      <c r="B578" s="18" t="inlineStr">
        <is>
          <t>FILM-127</t>
        </is>
      </c>
      <c r="C578" s="5" t="inlineStr">
        <is>
          <t>Insaniyat</t>
        </is>
      </c>
      <c r="D578" s="17" t="n">
        <v>1994</v>
      </c>
      <c r="E578" s="5" t="inlineStr">
        <is>
          <t>Raveena Tandon</t>
        </is>
      </c>
      <c r="F578" s="5" t="inlineStr">
        <is>
          <t>Salma</t>
        </is>
      </c>
      <c r="G578" s="5" t="inlineStr">
        <is>
          <t>Supporting</t>
        </is>
      </c>
      <c r="H578" s="5" t="inlineStr">
        <is>
          <t>Medium</t>
        </is>
      </c>
      <c r="I578" s="5" t="inlineStr">
        <is>
          <t>Attached to one of the gangsters Bachchan's Amar reconciles</t>
        </is>
      </c>
      <c r="J578" s="5" t="inlineStr">
        <is>
          <t>The second of the film's three romances</t>
        </is>
      </c>
      <c r="K578" s="19" t="inlineStr">
        <is>
          <t>The woman Karim loves, on his side of the religious divide the film sets out to close.</t>
        </is>
      </c>
      <c r="L578" s="5" t="n"/>
      <c r="M578" s="5" t="inlineStr">
        <is>
          <t>SOURCE-126</t>
        </is>
      </c>
    </row>
    <row r="579" ht="34" customHeight="1">
      <c r="A579" s="15" t="inlineStr">
        <is>
          <t>CAST-578</t>
        </is>
      </c>
      <c r="B579" s="18" t="inlineStr">
        <is>
          <t>FILM-127</t>
        </is>
      </c>
      <c r="C579" s="5" t="inlineStr">
        <is>
          <t>Insaniyat</t>
        </is>
      </c>
      <c r="D579" s="17" t="n">
        <v>1994</v>
      </c>
      <c r="E579" s="5" t="inlineStr">
        <is>
          <t>Nutan</t>
        </is>
      </c>
      <c r="F579" s="5" t="inlineStr">
        <is>
          <t>Shanti Devi</t>
        </is>
      </c>
      <c r="G579" s="5" t="inlineStr">
        <is>
          <t>Family</t>
        </is>
      </c>
      <c r="H579" s="5" t="inlineStr">
        <is>
          <t>Medium</t>
        </is>
      </c>
      <c r="I579" s="5" t="inlineStr">
        <is>
          <t>Bachchan's Amar's mother, separated from him by the villain's father</t>
        </is>
      </c>
      <c r="J579" s="5" t="inlineStr">
        <is>
          <t>Outside the romance</t>
        </is>
      </c>
      <c r="K579" s="19" t="inlineStr">
        <is>
          <t>Mother from whom Amar was separated in childhood by the criminal Goga, whose arrest opens the film.</t>
        </is>
      </c>
      <c r="L579" s="5" t="n"/>
      <c r="M579" s="5" t="inlineStr">
        <is>
          <t>SOURCE-126</t>
        </is>
      </c>
    </row>
    <row r="580" ht="64" customHeight="1">
      <c r="A580" s="15" t="inlineStr">
        <is>
          <t>CAST-579</t>
        </is>
      </c>
      <c r="B580" s="18" t="inlineStr">
        <is>
          <t>FILM-128</t>
        </is>
      </c>
      <c r="C580" s="5" t="inlineStr">
        <is>
          <t>Ghatak: Lethal</t>
        </is>
      </c>
      <c r="D580" s="17" t="n">
        <v>1996</v>
      </c>
      <c r="E580" s="5" t="inlineStr">
        <is>
          <t>Sunny Deol</t>
        </is>
      </c>
      <c r="F580" s="5" t="inlineStr">
        <is>
          <t>Kashi Nath</t>
        </is>
      </c>
      <c r="G580" s="5" t="inlineStr">
        <is>
          <t>Co-lead</t>
        </is>
      </c>
      <c r="H580" s="5" t="inlineStr">
        <is>
          <t>Major</t>
        </is>
      </c>
      <c r="I580" s="5" t="inlineStr">
        <is>
          <t>The film's protagonist; Bachchan appears as himself in a guest turn</t>
        </is>
      </c>
      <c r="J580" s="5" t="inlineStr">
        <is>
          <t>Carries the film's romance with Gauri</t>
        </is>
      </c>
      <c r="K580" s="19" t="inlineStr">
        <is>
          <t>Kind-hearted Banaras wrestler who brings his dying adoptive father to Mumbai, refuses to join the local gangster, watches that man humiliate his father and kill his brother, and destroys the gang one brother at a time.</t>
        </is>
      </c>
      <c r="L580" s="5" t="n"/>
      <c r="M580" s="5" t="inlineStr">
        <is>
          <t>SOURCE-128</t>
        </is>
      </c>
    </row>
    <row r="581" ht="49" customHeight="1">
      <c r="A581" s="15" t="inlineStr">
        <is>
          <t>CAST-580</t>
        </is>
      </c>
      <c r="B581" s="18" t="inlineStr">
        <is>
          <t>FILM-128</t>
        </is>
      </c>
      <c r="C581" s="5" t="inlineStr">
        <is>
          <t>Ghatak: Lethal</t>
        </is>
      </c>
      <c r="D581" s="17" t="n">
        <v>1996</v>
      </c>
      <c r="E581" s="5" t="inlineStr">
        <is>
          <t>Amrish Puri</t>
        </is>
      </c>
      <c r="F581" s="5" t="inlineStr">
        <is>
          <t>Shambhu Nath</t>
        </is>
      </c>
      <c r="G581" s="5" t="inlineStr">
        <is>
          <t>Family</t>
        </is>
      </c>
      <c r="H581" s="5" t="inlineStr">
        <is>
          <t>Major</t>
        </is>
      </c>
      <c r="I581" s="5" t="inlineStr">
        <is>
          <t>No connection to Bachchan's guest appearance</t>
        </is>
      </c>
      <c r="J581" s="5" t="inlineStr">
        <is>
          <t>Outside the romance</t>
        </is>
      </c>
      <c r="K581" s="19" t="inlineStr">
        <is>
          <t>Freedom fighter awarded the Tambra Patra and the hero's honoured adoptive father, dying of throat cancer, whom the gangster forces to bark like a dog before the whole locality.</t>
        </is>
      </c>
      <c r="L581" s="5" t="inlineStr">
        <is>
          <t>Filmfare Award for Best Supporting Actor; Screen Award for Best Supporting Actor</t>
        </is>
      </c>
      <c r="M581" s="5" t="inlineStr">
        <is>
          <t>SOURCE-128</t>
        </is>
      </c>
    </row>
    <row r="582" ht="64" customHeight="1">
      <c r="A582" s="15" t="inlineStr">
        <is>
          <t>CAST-581</t>
        </is>
      </c>
      <c r="B582" s="18" t="inlineStr">
        <is>
          <t>FILM-128</t>
        </is>
      </c>
      <c r="C582" s="5" t="inlineStr">
        <is>
          <t>Ghatak: Lethal</t>
        </is>
      </c>
      <c r="D582" s="17" t="n">
        <v>1996</v>
      </c>
      <c r="E582" s="5" t="inlineStr">
        <is>
          <t>Danny Denzongpa</t>
        </is>
      </c>
      <c r="F582" s="5" t="inlineStr">
        <is>
          <t>Katya</t>
        </is>
      </c>
      <c r="G582" s="5" t="inlineStr">
        <is>
          <t>Antagonist</t>
        </is>
      </c>
      <c r="H582" s="5" t="inlineStr">
        <is>
          <t>Major</t>
        </is>
      </c>
      <c r="I582" s="5" t="inlineStr">
        <is>
          <t>No connection to Bachchan's guest appearance</t>
        </is>
      </c>
      <c r="J582" s="5" t="inlineStr">
        <is>
          <t>Outside the romance</t>
        </is>
      </c>
      <c r="K582" s="19" t="inlineStr">
        <is>
          <t>Tyrannical gangster ruling the locality with six brothers, who humiliates the dying freedom fighter and is finally made to bark like a dog and beaten to death in front of the residents.</t>
        </is>
      </c>
      <c r="L582" s="5" t="inlineStr">
        <is>
          <t>Filmfare Award for Best Villain nomination</t>
        </is>
      </c>
      <c r="M582" s="5" t="inlineStr">
        <is>
          <t>SOURCE-128</t>
        </is>
      </c>
    </row>
    <row r="583" ht="49" customHeight="1">
      <c r="A583" s="15" t="inlineStr">
        <is>
          <t>CAST-582</t>
        </is>
      </c>
      <c r="B583" s="18" t="inlineStr">
        <is>
          <t>FILM-128</t>
        </is>
      </c>
      <c r="C583" s="5" t="inlineStr">
        <is>
          <t>Ghatak: Lethal</t>
        </is>
      </c>
      <c r="D583" s="17" t="n">
        <v>1996</v>
      </c>
      <c r="E583" s="5" t="inlineStr">
        <is>
          <t>Meenakshi Seshadri</t>
        </is>
      </c>
      <c r="F583" s="5" t="inlineStr">
        <is>
          <t>Gauri</t>
        </is>
      </c>
      <c r="G583" s="5" t="inlineStr">
        <is>
          <t>Co-lead</t>
        </is>
      </c>
      <c r="H583" s="5" t="inlineStr">
        <is>
          <t>Major</t>
        </is>
      </c>
      <c r="I583" s="5" t="inlineStr">
        <is>
          <t>No connection to Bachchan's guest appearance</t>
        </is>
      </c>
      <c r="J583" s="5" t="inlineStr">
        <is>
          <t>The film's romance, and the voice that turns the locality</t>
        </is>
      </c>
      <c r="K583" s="19" t="inlineStr">
        <is>
          <t>Woman the wrestler comes to love in Mumbai, who stands up during his public humiliation and rouses the crowd to attack the gang.</t>
        </is>
      </c>
      <c r="L583" s="5" t="n"/>
      <c r="M583" s="5" t="inlineStr">
        <is>
          <t>SOURCE-128</t>
        </is>
      </c>
    </row>
    <row r="584" ht="64" customHeight="1">
      <c r="A584" s="15" t="inlineStr">
        <is>
          <t>CAST-583</t>
        </is>
      </c>
      <c r="B584" s="18" t="inlineStr">
        <is>
          <t>FILM-129</t>
        </is>
      </c>
      <c r="C584" s="5" t="inlineStr">
        <is>
          <t>Tere Mere Sapne</t>
        </is>
      </c>
      <c r="D584" s="17" t="n">
        <v>1996</v>
      </c>
      <c r="E584" s="5" t="inlineStr">
        <is>
          <t>Chandrachur Singh</t>
        </is>
      </c>
      <c r="F584" s="5" t="inlineStr">
        <is>
          <t>Rahul Mehta</t>
        </is>
      </c>
      <c r="G584" s="5" t="inlineStr">
        <is>
          <t>Co-lead</t>
        </is>
      </c>
      <c r="H584" s="5" t="inlineStr">
        <is>
          <t>Major</t>
        </is>
      </c>
      <c r="I584" s="5" t="inlineStr">
        <is>
          <t>The film's protagonist; Bachchan contributes narration only</t>
        </is>
      </c>
      <c r="J584" s="5" t="inlineStr">
        <is>
          <t>His romance with Paro is one of the film's two courtships</t>
        </is>
      </c>
      <c r="K584" s="19" t="inlineStr">
        <is>
          <t>Heir raised in England who comes to India against his grandfather's wishes, swaps lives with a taxi driver born the same day, falls in love with the driver's sister, and offers to become a Brahmin to marry her.</t>
        </is>
      </c>
      <c r="L584" s="5" t="n"/>
      <c r="M584" s="5" t="inlineStr">
        <is>
          <t>SOURCE-129</t>
        </is>
      </c>
    </row>
    <row r="585" ht="64" customHeight="1">
      <c r="A585" s="15" t="inlineStr">
        <is>
          <t>CAST-584</t>
        </is>
      </c>
      <c r="B585" s="18" t="inlineStr">
        <is>
          <t>FILM-129</t>
        </is>
      </c>
      <c r="C585" s="5" t="inlineStr">
        <is>
          <t>Tere Mere Sapne</t>
        </is>
      </c>
      <c r="D585" s="17" t="n">
        <v>1996</v>
      </c>
      <c r="E585" s="5" t="inlineStr">
        <is>
          <t>Arshad Warsi</t>
        </is>
      </c>
      <c r="F585" s="5" t="inlineStr">
        <is>
          <t>Balu Shastri</t>
        </is>
      </c>
      <c r="G585" s="5" t="inlineStr">
        <is>
          <t>Co-lead</t>
        </is>
      </c>
      <c r="H585" s="5" t="inlineStr">
        <is>
          <t>Major</t>
        </is>
      </c>
      <c r="I585" s="5" t="inlineStr">
        <is>
          <t>No connection to Bachchan's narration</t>
        </is>
      </c>
      <c r="J585" s="5" t="inlineStr">
        <is>
          <t>His romance with Pooja is the second of the two</t>
        </is>
      </c>
      <c r="K585" s="19" t="inlineStr">
        <is>
          <t>Middle-class Brahmin taxi driver who curses the rich man born on his own day, then takes his place, is groomed to pass as him, and reopens the family's failing company with equal profit-sharing for the workers.</t>
        </is>
      </c>
      <c r="L585" s="5" t="n"/>
      <c r="M585" s="5" t="inlineStr">
        <is>
          <t>SOURCE-129</t>
        </is>
      </c>
    </row>
    <row r="586" ht="34" customHeight="1">
      <c r="A586" s="15" t="inlineStr">
        <is>
          <t>CAST-585</t>
        </is>
      </c>
      <c r="B586" s="18" t="inlineStr">
        <is>
          <t>FILM-129</t>
        </is>
      </c>
      <c r="C586" s="5" t="inlineStr">
        <is>
          <t>Tere Mere Sapne</t>
        </is>
      </c>
      <c r="D586" s="17" t="n">
        <v>1996</v>
      </c>
      <c r="E586" s="5" t="inlineStr">
        <is>
          <t>Priya Gill</t>
        </is>
      </c>
      <c r="F586" s="5" t="inlineStr">
        <is>
          <t>Paro Shastri</t>
        </is>
      </c>
      <c r="G586" s="5" t="inlineStr">
        <is>
          <t>Supporting</t>
        </is>
      </c>
      <c r="H586" s="5" t="inlineStr">
        <is>
          <t>Major</t>
        </is>
      </c>
      <c r="I586" s="5" t="inlineStr">
        <is>
          <t>No connection to Bachchan's narration</t>
        </is>
      </c>
      <c r="J586" s="5" t="inlineStr">
        <is>
          <t>The romance the film's religious objection is raised against</t>
        </is>
      </c>
      <c r="K586" s="19" t="inlineStr">
        <is>
          <t>Balu's sister, loved by the heir living as a taxi driver; her father is enraged to learn the young man is a Christian.</t>
        </is>
      </c>
      <c r="L586" s="5" t="n"/>
      <c r="M586" s="5" t="inlineStr">
        <is>
          <t>SOURCE-129</t>
        </is>
      </c>
    </row>
    <row r="587" ht="49" customHeight="1">
      <c r="A587" s="15" t="inlineStr">
        <is>
          <t>CAST-586</t>
        </is>
      </c>
      <c r="B587" s="18" t="inlineStr">
        <is>
          <t>FILM-129</t>
        </is>
      </c>
      <c r="C587" s="5" t="inlineStr">
        <is>
          <t>Tere Mere Sapne</t>
        </is>
      </c>
      <c r="D587" s="17" t="n">
        <v>1996</v>
      </c>
      <c r="E587" s="5" t="inlineStr">
        <is>
          <t>Pran</t>
        </is>
      </c>
      <c r="F587" s="5" t="inlineStr">
        <is>
          <t>Shambunath Mehta</t>
        </is>
      </c>
      <c r="G587" s="5" t="inlineStr">
        <is>
          <t>Family</t>
        </is>
      </c>
      <c r="H587" s="5" t="inlineStr">
        <is>
          <t>Medium</t>
        </is>
      </c>
      <c r="I587" s="5" t="inlineStr">
        <is>
          <t>No connection to Bachchan's narration</t>
        </is>
      </c>
      <c r="J587" s="5" t="inlineStr">
        <is>
          <t>Opposes the trip that produces the romance</t>
        </is>
      </c>
      <c r="K587" s="19" t="inlineStr">
        <is>
          <t>Grandfather who raised Rahul after his parents' death and refuses to let him visit India, fearing he will fall in love and ruin himself as his parents did.</t>
        </is>
      </c>
      <c r="L587" s="5" t="n"/>
      <c r="M587" s="5" t="inlineStr">
        <is>
          <t>SOURCE-129</t>
        </is>
      </c>
    </row>
    <row r="588" ht="49" customHeight="1">
      <c r="A588" s="15" t="inlineStr">
        <is>
          <t>CAST-587</t>
        </is>
      </c>
      <c r="B588" s="18" t="inlineStr">
        <is>
          <t>FILM-130</t>
        </is>
      </c>
      <c r="C588" s="5" t="inlineStr">
        <is>
          <t>Mrityudata</t>
        </is>
      </c>
      <c r="D588" s="17" t="n">
        <v>1997</v>
      </c>
      <c r="E588" s="5" t="inlineStr">
        <is>
          <t>Dimple Kapadia</t>
        </is>
      </c>
      <c r="F588" s="5" t="inlineStr">
        <is>
          <t>Janki Ghayal</t>
        </is>
      </c>
      <c r="G588" s="5" t="inlineStr">
        <is>
          <t>Family</t>
        </is>
      </c>
      <c r="H588" s="5" t="inlineStr">
        <is>
          <t>Major</t>
        </is>
      </c>
      <c r="I588" s="5" t="inlineStr">
        <is>
          <t>Bachchan's Dr Ram's wife, who dies of grief</t>
        </is>
      </c>
      <c r="J588" s="5" t="inlineStr">
        <is>
          <t>An established marriage ended by bereavement rather than a courtship</t>
        </is>
      </c>
      <c r="K588" s="19" t="inlineStr">
        <is>
          <t>Wife of the celebrated surgeon, whose death follows the killing of his younger brother and leaves him desolate and alcoholic.</t>
        </is>
      </c>
      <c r="L588" s="5" t="n"/>
      <c r="M588" s="5" t="inlineStr">
        <is>
          <t>SOURCE-130</t>
        </is>
      </c>
    </row>
    <row r="589" ht="64" customHeight="1">
      <c r="A589" s="15" t="inlineStr">
        <is>
          <t>CAST-588</t>
        </is>
      </c>
      <c r="B589" s="18" t="inlineStr">
        <is>
          <t>FILM-130</t>
        </is>
      </c>
      <c r="C589" s="5" t="inlineStr">
        <is>
          <t>Mrityudata</t>
        </is>
      </c>
      <c r="D589" s="17" t="n">
        <v>1997</v>
      </c>
      <c r="E589" s="5" t="inlineStr">
        <is>
          <t>Arbaaz Khan</t>
        </is>
      </c>
      <c r="F589" s="5" t="inlineStr">
        <is>
          <t>Bharat Prasad Ghayal</t>
        </is>
      </c>
      <c r="G589" s="5" t="inlineStr">
        <is>
          <t>Family</t>
        </is>
      </c>
      <c r="H589" s="5" t="inlineStr">
        <is>
          <t>Major</t>
        </is>
      </c>
      <c r="I589" s="5" t="inlineStr">
        <is>
          <t>Bachchan's Dr Ram's younger brother, whose murder drives the film</t>
        </is>
      </c>
      <c r="J589" s="5" t="inlineStr">
        <is>
          <t>His love for Renuka is the romance the villains destroy</t>
        </is>
      </c>
      <c r="K589" s="19" t="inlineStr">
        <is>
          <t>Engineer who refuses to approve a corrupt minister's power project and resists a thug's advances on the woman he loves, is framed for a woman's murder, and is tortured to death in jail and passed off as a suicide.</t>
        </is>
      </c>
      <c r="L589" s="5" t="n"/>
      <c r="M589" s="5" t="inlineStr">
        <is>
          <t>SOURCE-130</t>
        </is>
      </c>
    </row>
    <row r="590" ht="64" customHeight="1">
      <c r="A590" s="15" t="inlineStr">
        <is>
          <t>CAST-589</t>
        </is>
      </c>
      <c r="B590" s="18" t="inlineStr">
        <is>
          <t>FILM-130</t>
        </is>
      </c>
      <c r="C590" s="5" t="inlineStr">
        <is>
          <t>Mrityudata</t>
        </is>
      </c>
      <c r="D590" s="17" t="n">
        <v>1997</v>
      </c>
      <c r="E590" s="5" t="inlineStr">
        <is>
          <t>Karishma Kapoor</t>
        </is>
      </c>
      <c r="F590" s="5" t="inlineStr">
        <is>
          <t>Renuka Jain</t>
        </is>
      </c>
      <c r="G590" s="5" t="inlineStr">
        <is>
          <t>Supporting</t>
        </is>
      </c>
      <c r="H590" s="5" t="inlineStr">
        <is>
          <t>Major</t>
        </is>
      </c>
      <c r="I590" s="5" t="inlineStr">
        <is>
          <t>Marries the man whose gang killed Bachchan's Dr Ram's brother, and files the case against him</t>
        </is>
      </c>
      <c r="J590" s="5" t="inlineStr">
        <is>
          <t>The romance transferred from the murdered brother to his killer's brother</t>
        </is>
      </c>
      <c r="K590" s="19" t="inlineStr">
        <is>
          <t>Woman Bharat loves, who marries his tormentor Raja without apparent regret after his death, then accuses the surgeon of killing Raja on the operating table — the charge that sends him to prison.</t>
        </is>
      </c>
      <c r="L590" s="5" t="n"/>
      <c r="M590" s="5" t="inlineStr">
        <is>
          <t>SOURCE-130</t>
        </is>
      </c>
    </row>
    <row r="591" ht="34" customHeight="1">
      <c r="A591" s="15" t="inlineStr">
        <is>
          <t>CAST-590</t>
        </is>
      </c>
      <c r="B591" s="18" t="inlineStr">
        <is>
          <t>FILM-130</t>
        </is>
      </c>
      <c r="C591" s="5" t="inlineStr">
        <is>
          <t>Mrityudata</t>
        </is>
      </c>
      <c r="D591" s="17" t="n">
        <v>1997</v>
      </c>
      <c r="E591" s="5" t="inlineStr">
        <is>
          <t>Paresh Rawal</t>
        </is>
      </c>
      <c r="F591" s="5" t="inlineStr">
        <is>
          <t>Trilochan Tripathi (T. T.)</t>
        </is>
      </c>
      <c r="G591" s="5" t="inlineStr">
        <is>
          <t>Antagonist</t>
        </is>
      </c>
      <c r="H591" s="5" t="inlineStr">
        <is>
          <t>Major</t>
        </is>
      </c>
      <c r="I591" s="5" t="inlineStr">
        <is>
          <t>Among the forces Bachchan's Dr Ram is set against</t>
        </is>
      </c>
      <c r="J591" s="5" t="inlineStr">
        <is>
          <t>Outside the romance</t>
        </is>
      </c>
      <c r="K591" s="19" t="inlineStr">
        <is>
          <t>Criminal styled the Terror of Terrors, in the network around the power project and the Tonga brothers.</t>
        </is>
      </c>
      <c r="L591" s="5" t="n"/>
      <c r="M591" s="5" t="inlineStr">
        <is>
          <t>SOURCE-130</t>
        </is>
      </c>
    </row>
    <row r="592" ht="49" customHeight="1">
      <c r="A592" s="15" t="inlineStr">
        <is>
          <t>CAST-591</t>
        </is>
      </c>
      <c r="B592" s="18" t="inlineStr">
        <is>
          <t>FILM-130</t>
        </is>
      </c>
      <c r="C592" s="5" t="inlineStr">
        <is>
          <t>Mrityudata</t>
        </is>
      </c>
      <c r="D592" s="17" t="n">
        <v>1997</v>
      </c>
      <c r="E592" s="5" t="inlineStr">
        <is>
          <t>Mukesh Rishi</t>
        </is>
      </c>
      <c r="F592" s="5" t="inlineStr">
        <is>
          <t>Rana Tonga</t>
        </is>
      </c>
      <c r="G592" s="5" t="inlineStr">
        <is>
          <t>Antagonist</t>
        </is>
      </c>
      <c r="H592" s="5" t="inlineStr">
        <is>
          <t>Major</t>
        </is>
      </c>
      <c r="I592" s="5" t="inlineStr">
        <is>
          <t>Engineers the framing and death of Bachchan's Dr Ram's brother</t>
        </is>
      </c>
      <c r="J592" s="5" t="inlineStr">
        <is>
          <t>Destroys his brother's romance to clear the way for his own brother</t>
        </is>
      </c>
      <c r="K592" s="19" t="inlineStr">
        <is>
          <t>Strongman who plots to wipe out Bharat so that his brother Raja can have Renuka, using a subordinate inspector to frame and imprison him.</t>
        </is>
      </c>
      <c r="L592" s="5" t="n"/>
      <c r="M592" s="5" t="inlineStr">
        <is>
          <t>SOURCE-130</t>
        </is>
      </c>
    </row>
    <row r="593" ht="49" customHeight="1">
      <c r="A593" s="15" t="inlineStr">
        <is>
          <t>CAST-592</t>
        </is>
      </c>
      <c r="B593" s="18" t="inlineStr">
        <is>
          <t>FILM-130</t>
        </is>
      </c>
      <c r="C593" s="5" t="inlineStr">
        <is>
          <t>Mrityudata</t>
        </is>
      </c>
      <c r="D593" s="17" t="n">
        <v>1997</v>
      </c>
      <c r="E593" s="5" t="inlineStr">
        <is>
          <t>Pran</t>
        </is>
      </c>
      <c r="F593" s="5" t="inlineStr">
        <is>
          <t>Professor Nizamuddin Azad</t>
        </is>
      </c>
      <c r="G593" s="5" t="inlineStr">
        <is>
          <t>Mentor</t>
        </is>
      </c>
      <c r="H593" s="5" t="inlineStr">
        <is>
          <t>Medium</t>
        </is>
      </c>
      <c r="I593" s="5" t="inlineStr">
        <is>
          <t>The fellow prisoner who tells Bachchan's Dr Ram how his brother really died</t>
        </is>
      </c>
      <c r="J593" s="5" t="inlineStr">
        <is>
          <t>Outside the romance</t>
        </is>
      </c>
      <c r="K593" s="19" t="inlineStr">
        <is>
          <t>Atomic-energy scientist jailed on a false charge of passing nuclear formulae abroad, prisoner number 92, who witnessed Bharat being tortured to death and tells his brother so.</t>
        </is>
      </c>
      <c r="L593" s="5" t="n"/>
      <c r="M593" s="5" t="inlineStr">
        <is>
          <t>SOURCE-130</t>
        </is>
      </c>
    </row>
    <row r="594" ht="64" customHeight="1">
      <c r="A594" s="15" t="inlineStr">
        <is>
          <t>CAST-593</t>
        </is>
      </c>
      <c r="B594" s="18" t="inlineStr">
        <is>
          <t>FILM-131</t>
        </is>
      </c>
      <c r="C594" s="5" t="inlineStr">
        <is>
          <t>Major Saab</t>
        </is>
      </c>
      <c r="D594" s="17" t="n">
        <v>1998</v>
      </c>
      <c r="E594" s="5" t="inlineStr">
        <is>
          <t>Ajay Devgn</t>
        </is>
      </c>
      <c r="F594" s="5" t="inlineStr">
        <is>
          <t>Virendra (Vir) Pratap Singh</t>
        </is>
      </c>
      <c r="G594" s="5" t="inlineStr">
        <is>
          <t>Co-lead</t>
        </is>
      </c>
      <c r="H594" s="5" t="inlineStr">
        <is>
          <t>Major</t>
        </is>
      </c>
      <c r="I594" s="5" t="inlineStr">
        <is>
          <t>The cadet Bachchan's Major Rana refuses to discharge, and then rebuilds</t>
        </is>
      </c>
      <c r="J594" s="5" t="inlineStr">
        <is>
          <t>Carries the film's romance with Nisha</t>
        </is>
      </c>
      <c r="K594" s="19" t="inlineStr">
        <is>
          <t>Playboy forced into a military academy by a clause in his father's will, whose attempts to get discharged the Major blocks; beaten and crippled by his lover's gangster brother, he is trained back to strength by the same Major.</t>
        </is>
      </c>
      <c r="L594" s="5" t="n"/>
      <c r="M594" s="5" t="inlineStr">
        <is>
          <t>SOURCE-131</t>
        </is>
      </c>
    </row>
    <row r="595" ht="34" customHeight="1">
      <c r="A595" s="15" t="inlineStr">
        <is>
          <t>CAST-594</t>
        </is>
      </c>
      <c r="B595" s="18" t="inlineStr">
        <is>
          <t>FILM-131</t>
        </is>
      </c>
      <c r="C595" s="5" t="inlineStr">
        <is>
          <t>Major Saab</t>
        </is>
      </c>
      <c r="D595" s="17" t="n">
        <v>1998</v>
      </c>
      <c r="E595" s="5" t="inlineStr">
        <is>
          <t>Sonali Bendre</t>
        </is>
      </c>
      <c r="F595" s="5" t="inlineStr">
        <is>
          <t>Nisha</t>
        </is>
      </c>
      <c r="G595" s="5" t="inlineStr">
        <is>
          <t>Co-lead</t>
        </is>
      </c>
      <c r="H595" s="5" t="inlineStr">
        <is>
          <t>Major</t>
        </is>
      </c>
      <c r="I595" s="5" t="inlineStr">
        <is>
          <t>The woman the cadet under Bachchan's Major loves</t>
        </is>
      </c>
      <c r="J595" s="5" t="inlineStr">
        <is>
          <t>The film's romance, opposed by her gangster brother</t>
        </is>
      </c>
      <c r="K595" s="19" t="inlineStr">
        <is>
          <t>Sister of the gangster Shankar, in love with Vir and promised by her brother to the son of his friend Bihari.</t>
        </is>
      </c>
      <c r="L595" s="5" t="n"/>
      <c r="M595" s="5" t="inlineStr">
        <is>
          <t>SOURCE-131</t>
        </is>
      </c>
    </row>
    <row r="596" ht="64" customHeight="1">
      <c r="A596" s="15" t="inlineStr">
        <is>
          <t>CAST-595</t>
        </is>
      </c>
      <c r="B596" s="18" t="inlineStr">
        <is>
          <t>FILM-131</t>
        </is>
      </c>
      <c r="C596" s="5" t="inlineStr">
        <is>
          <t>Major Saab</t>
        </is>
      </c>
      <c r="D596" s="17" t="n">
        <v>1998</v>
      </c>
      <c r="E596" s="5" t="inlineStr">
        <is>
          <t>Ashish Vidyarthi</t>
        </is>
      </c>
      <c r="F596" s="5" t="inlineStr">
        <is>
          <t>Shankar</t>
        </is>
      </c>
      <c r="G596" s="5" t="inlineStr">
        <is>
          <t>Antagonist</t>
        </is>
      </c>
      <c r="H596" s="5" t="inlineStr">
        <is>
          <t>Major</t>
        </is>
      </c>
      <c r="I596" s="5" t="inlineStr">
        <is>
          <t>The gangster Bachchan's Major and his cadet finally face</t>
        </is>
      </c>
      <c r="J596" s="5" t="inlineStr">
        <is>
          <t>The external opposition to the romance, later withdrawn</t>
        </is>
      </c>
      <c r="K596" s="19" t="inlineStr">
        <is>
          <t>Gangster who pretends to accept his sister's suitor and then has him beaten and his limbs broken, relents once Vir returns strong enough to face him, and is killed by his own friend Bihari.</t>
        </is>
      </c>
      <c r="L596" s="5" t="n"/>
      <c r="M596" s="5" t="inlineStr">
        <is>
          <t>SOURCE-131</t>
        </is>
      </c>
    </row>
    <row r="597" ht="64" customHeight="1">
      <c r="A597" s="15" t="inlineStr">
        <is>
          <t>CAST-596</t>
        </is>
      </c>
      <c r="B597" s="18" t="inlineStr">
        <is>
          <t>FILM-131</t>
        </is>
      </c>
      <c r="C597" s="5" t="inlineStr">
        <is>
          <t>Major Saab</t>
        </is>
      </c>
      <c r="D597" s="17" t="n">
        <v>1998</v>
      </c>
      <c r="E597" s="5" t="inlineStr">
        <is>
          <t>Nafisa Ali</t>
        </is>
      </c>
      <c r="F597" s="5" t="inlineStr">
        <is>
          <t>Dr. Priya Rana</t>
        </is>
      </c>
      <c r="G597" s="5" t="inlineStr">
        <is>
          <t>Family</t>
        </is>
      </c>
      <c r="H597" s="5" t="inlineStr">
        <is>
          <t>Medium</t>
        </is>
      </c>
      <c r="I597" s="5" t="inlineStr">
        <is>
          <t>Wife of Bachchan's Major Jasbir Singh Rana</t>
        </is>
      </c>
      <c r="J597" s="5" t="inlineStr">
        <is>
          <t>A spouse-only role: the marriage is established rather than courted, which is why the film carries no pairing record</t>
        </is>
      </c>
      <c r="K597" s="19" t="inlineStr">
        <is>
          <t>The Major's wife, a doctor, in the household beside the academy where he trains and later rebuilds the cadet.</t>
        </is>
      </c>
      <c r="L597" s="5" t="n"/>
      <c r="M597" s="5" t="inlineStr">
        <is>
          <t>SOURCE-131</t>
        </is>
      </c>
    </row>
    <row r="598" ht="64" customHeight="1">
      <c r="A598" s="15" t="inlineStr">
        <is>
          <t>CAST-597</t>
        </is>
      </c>
      <c r="B598" s="18" t="inlineStr">
        <is>
          <t>FILM-132</t>
        </is>
      </c>
      <c r="C598" s="5" t="inlineStr">
        <is>
          <t>Bade Miyan Chote Miyan</t>
        </is>
      </c>
      <c r="D598" s="17" t="n">
        <v>1998</v>
      </c>
      <c r="E598" s="5" t="inlineStr">
        <is>
          <t>Govinda</t>
        </is>
      </c>
      <c r="F598" s="5" t="inlineStr">
        <is>
          <t>Sunil Nigam (Chote Miyan) / Inspector Pyare Mohan Bhargava</t>
        </is>
      </c>
      <c r="G598" s="5" t="inlineStr">
        <is>
          <t>Co-lead</t>
        </is>
      </c>
      <c r="H598" s="5" t="inlineStr">
        <is>
          <t>Major</t>
        </is>
      </c>
      <c r="I598" s="5" t="inlineStr">
        <is>
          <t>Plays the double pair opposite Bachchan's two roles — the petty thief and the inspector he is mistaken for</t>
        </is>
      </c>
      <c r="J598" s="5" t="inlineStr">
        <is>
          <t>His inspector's romance with Seema is the film's main courtship</t>
        </is>
      </c>
      <c r="K598" s="19" t="inlineStr">
        <is>
          <t>In a dual role matching Bachchan's: an inspector dating his colleague's sister, and the petty thief whose crimes are blamed on him. The two thieves finally clear the policemen and take their jobs.</t>
        </is>
      </c>
      <c r="L598" s="5" t="inlineStr">
        <is>
          <t>Zee Cine Award for Best Actor in a Comic Role; Filmfare Award for Best Actor nomination</t>
        </is>
      </c>
      <c r="M598" s="5" t="inlineStr">
        <is>
          <t>SOURCE-132</t>
        </is>
      </c>
    </row>
    <row r="599" ht="49" customHeight="1">
      <c r="A599" s="15" t="inlineStr">
        <is>
          <t>CAST-598</t>
        </is>
      </c>
      <c r="B599" s="18" t="inlineStr">
        <is>
          <t>FILM-132</t>
        </is>
      </c>
      <c r="C599" s="5" t="inlineStr">
        <is>
          <t>Bade Miyan Chote Miyan</t>
        </is>
      </c>
      <c r="D599" s="17" t="n">
        <v>1998</v>
      </c>
      <c r="E599" s="5" t="inlineStr">
        <is>
          <t>Raveena Tandon</t>
        </is>
      </c>
      <c r="F599" s="5" t="inlineStr">
        <is>
          <t>Seema Singh</t>
        </is>
      </c>
      <c r="G599" s="5" t="inlineStr">
        <is>
          <t>Co-lead</t>
        </is>
      </c>
      <c r="H599" s="5" t="inlineStr">
        <is>
          <t>Major</t>
        </is>
      </c>
      <c r="I599" s="5" t="inlineStr">
        <is>
          <t>Sister of Bachchan's inspector role, and kidnapped by the villain</t>
        </is>
      </c>
      <c r="J599" s="5" t="inlineStr">
        <is>
          <t>The film's romance, attached to the other inspector</t>
        </is>
      </c>
      <c r="K599" s="19" t="inlineStr">
        <is>
          <t>Arjun's sister, dating his colleague Pyare, mistaken by her own family for a thief's girlfriend, and kidnapped by the smuggler to force the policemen's hand.</t>
        </is>
      </c>
      <c r="L599" s="5" t="n"/>
      <c r="M599" s="5" t="inlineStr">
        <is>
          <t>SOURCE-132</t>
        </is>
      </c>
    </row>
    <row r="600" ht="64" customHeight="1">
      <c r="A600" s="15" t="inlineStr">
        <is>
          <t>CAST-599</t>
        </is>
      </c>
      <c r="B600" s="18" t="inlineStr">
        <is>
          <t>FILM-132</t>
        </is>
      </c>
      <c r="C600" s="5" t="inlineStr">
        <is>
          <t>Bade Miyan Chote Miyan</t>
        </is>
      </c>
      <c r="D600" s="17" t="n">
        <v>1998</v>
      </c>
      <c r="E600" s="5" t="inlineStr">
        <is>
          <t>Ramya Krishnan</t>
        </is>
      </c>
      <c r="F600" s="5" t="inlineStr">
        <is>
          <t>Neha Ahuja</t>
        </is>
      </c>
      <c r="G600" s="5" t="inlineStr">
        <is>
          <t>Supporting</t>
        </is>
      </c>
      <c r="H600" s="5" t="inlineStr">
        <is>
          <t>Medium</t>
        </is>
      </c>
      <c r="I600" s="5" t="inlineStr">
        <is>
          <t>The witness Bachchan's Inspector Arjun takes into protection</t>
        </is>
      </c>
      <c r="J600" s="5" t="inlineStr">
        <is>
          <t>Recorded as Minor with no pairing record: the article establishes her as Arjun's love interest but develops nothing</t>
        </is>
      </c>
      <c r="K600" s="19" t="inlineStr">
        <is>
          <t>Woman who witnesses her friend Madhu's murder and calls the police, and is taken to safety by the inspector.</t>
        </is>
      </c>
      <c r="L600" s="5" t="n"/>
      <c r="M600" s="5" t="inlineStr">
        <is>
          <t>SOURCE-132</t>
        </is>
      </c>
    </row>
    <row r="601" ht="49" customHeight="1">
      <c r="A601" s="15" t="inlineStr">
        <is>
          <t>CAST-600</t>
        </is>
      </c>
      <c r="B601" s="18" t="inlineStr">
        <is>
          <t>FILM-132</t>
        </is>
      </c>
      <c r="C601" s="5" t="inlineStr">
        <is>
          <t>Bade Miyan Chote Miyan</t>
        </is>
      </c>
      <c r="D601" s="17" t="n">
        <v>1998</v>
      </c>
      <c r="E601" s="5" t="inlineStr">
        <is>
          <t>Paresh Rawal</t>
        </is>
      </c>
      <c r="F601" s="5" t="inlineStr">
        <is>
          <t>Zorawar Raaz Ali</t>
        </is>
      </c>
      <c r="G601" s="5" t="inlineStr">
        <is>
          <t>Antagonist</t>
        </is>
      </c>
      <c r="H601" s="5" t="inlineStr">
        <is>
          <t>Major</t>
        </is>
      </c>
      <c r="I601" s="5" t="inlineStr">
        <is>
          <t>The smuggler Bachchan's two roles finally converge to catch</t>
        </is>
      </c>
      <c r="J601" s="5" t="inlineStr">
        <is>
          <t>Kidnaps the woman at the centre of the romance</t>
        </is>
      </c>
      <c r="K601" s="19" t="inlineStr">
        <is>
          <t>Smuggler working under cover as a hotel sculptor, who has an eyewitness killed, kidnaps the inspector's sister, and is finally arrested when his own van hijacking is foiled.</t>
        </is>
      </c>
      <c r="L601" s="5" t="n"/>
      <c r="M601" s="5" t="inlineStr">
        <is>
          <t>SOURCE-132</t>
        </is>
      </c>
    </row>
    <row r="602" ht="49" customHeight="1">
      <c r="A602" s="15" t="inlineStr">
        <is>
          <t>CAST-601</t>
        </is>
      </c>
      <c r="B602" s="18" t="inlineStr">
        <is>
          <t>FILM-132</t>
        </is>
      </c>
      <c r="C602" s="5" t="inlineStr">
        <is>
          <t>Bade Miyan Chote Miyan</t>
        </is>
      </c>
      <c r="D602" s="17" t="n">
        <v>1998</v>
      </c>
      <c r="E602" s="5" t="inlineStr">
        <is>
          <t>Anupam Kher</t>
        </is>
      </c>
      <c r="F602" s="5" t="inlineStr">
        <is>
          <t>Commissioner Shyamlal Tripathi</t>
        </is>
      </c>
      <c r="G602" s="5" t="inlineStr">
        <is>
          <t>Authority figure</t>
        </is>
      </c>
      <c r="H602" s="5" t="inlineStr">
        <is>
          <t>Medium</t>
        </is>
      </c>
      <c r="I602" s="5" t="inlineStr">
        <is>
          <t>The superior who demotes Bachchan's inspector over the doubles' crimes</t>
        </is>
      </c>
      <c r="J602" s="5" t="inlineStr">
        <is>
          <t>Outside the romance</t>
        </is>
      </c>
      <c r="K602" s="19" t="inlineStr">
        <is>
          <t>Police commissioner thrashed by the two look-alike thieves, who ends the film demoting the inspectors to traffic duty and giving their jobs to the thieves.</t>
        </is>
      </c>
      <c r="L602" s="5" t="n"/>
      <c r="M602" s="5" t="inlineStr">
        <is>
          <t>SOURCE-132</t>
        </is>
      </c>
    </row>
    <row r="603" ht="49" customHeight="1">
      <c r="A603" s="15" t="inlineStr">
        <is>
          <t>CAST-602</t>
        </is>
      </c>
      <c r="B603" s="18" t="inlineStr">
        <is>
          <t>FILM-133</t>
        </is>
      </c>
      <c r="C603" s="5" t="inlineStr">
        <is>
          <t>Hero Hindustani</t>
        </is>
      </c>
      <c r="D603" s="17" t="n">
        <v>1998</v>
      </c>
      <c r="E603" s="5" t="inlineStr">
        <is>
          <t>Arshad Warsi</t>
        </is>
      </c>
      <c r="F603" s="5" t="inlineStr">
        <is>
          <t>Rommie</t>
        </is>
      </c>
      <c r="G603" s="5" t="inlineStr">
        <is>
          <t>Co-lead</t>
        </is>
      </c>
      <c r="H603" s="5" t="inlineStr">
        <is>
          <t>Major</t>
        </is>
      </c>
      <c r="I603" s="5" t="inlineStr">
        <is>
          <t>The film's protagonist; Bachchan contributes narration only</t>
        </is>
      </c>
      <c r="J603" s="5" t="inlineStr">
        <is>
          <t>Carries the film's romance, which begins as a staged marriage</t>
        </is>
      </c>
      <c r="K603" s="19" t="inlineStr">
        <is>
          <t>Tourist guide hired to fake a marriage and then behave badly enough to change a grandfather's mind about Indian grooms — and who wins the old man over with every attempt.</t>
        </is>
      </c>
      <c r="L603" s="5" t="n"/>
      <c r="M603" s="5" t="inlineStr">
        <is>
          <t>SOURCE-133</t>
        </is>
      </c>
    </row>
    <row r="604" ht="49" customHeight="1">
      <c r="A604" s="15" t="inlineStr">
        <is>
          <t>CAST-603</t>
        </is>
      </c>
      <c r="B604" s="18" t="inlineStr">
        <is>
          <t>FILM-133</t>
        </is>
      </c>
      <c r="C604" s="5" t="inlineStr">
        <is>
          <t>Hero Hindustani</t>
        </is>
      </c>
      <c r="D604" s="17" t="n">
        <v>1998</v>
      </c>
      <c r="E604" s="5" t="inlineStr">
        <is>
          <t>Namrata Shirodkar</t>
        </is>
      </c>
      <c r="F604" s="5" t="inlineStr">
        <is>
          <t>Namrata (Nikki) Agarwal</t>
        </is>
      </c>
      <c r="G604" s="5" t="inlineStr">
        <is>
          <t>Co-lead</t>
        </is>
      </c>
      <c r="H604" s="5" t="inlineStr">
        <is>
          <t>Major</t>
        </is>
      </c>
      <c r="I604" s="5" t="inlineStr">
        <is>
          <t>No connection to Bachchan's narration</t>
        </is>
      </c>
      <c r="J604" s="5" t="inlineStr">
        <is>
          <t>The film's romantic lead, whose scheme becomes a real courtship</t>
        </is>
      </c>
      <c r="K604" s="19" t="inlineStr">
        <is>
          <t>London-raised granddaughter in love with another man, who moves to India and stages a marriage to a guide to defeat her grandfather's insistence on an Indian groom.</t>
        </is>
      </c>
      <c r="L604" s="5" t="n"/>
      <c r="M604" s="5" t="inlineStr">
        <is>
          <t>SOURCE-133</t>
        </is>
      </c>
    </row>
    <row r="605" ht="49" customHeight="1">
      <c r="A605" s="15" t="inlineStr">
        <is>
          <t>CAST-604</t>
        </is>
      </c>
      <c r="B605" s="18" t="inlineStr">
        <is>
          <t>FILM-133</t>
        </is>
      </c>
      <c r="C605" s="5" t="inlineStr">
        <is>
          <t>Hero Hindustani</t>
        </is>
      </c>
      <c r="D605" s="17" t="n">
        <v>1998</v>
      </c>
      <c r="E605" s="5" t="inlineStr">
        <is>
          <t>Paresh Rawal</t>
        </is>
      </c>
      <c r="F605" s="5" t="inlineStr">
        <is>
          <t>Purushottam Harnam Agarwal</t>
        </is>
      </c>
      <c r="G605" s="5" t="inlineStr">
        <is>
          <t>Family</t>
        </is>
      </c>
      <c r="H605" s="5" t="inlineStr">
        <is>
          <t>Major</t>
        </is>
      </c>
      <c r="I605" s="5" t="inlineStr">
        <is>
          <t>No connection to Bachchan's narration</t>
        </is>
      </c>
      <c r="J605" s="5" t="inlineStr">
        <is>
          <t>The obstacle the whole deception is built against</t>
        </is>
      </c>
      <c r="K605" s="19" t="inlineStr">
        <is>
          <t>Grandfather who moved to London for a better life and insists his granddaughter respect Indian culture and marry an Indian man.</t>
        </is>
      </c>
      <c r="L605" s="5" t="n"/>
      <c r="M605" s="5" t="inlineStr">
        <is>
          <t>SOURCE-133</t>
        </is>
      </c>
    </row>
    <row r="606" ht="49" customHeight="1">
      <c r="A606" s="15" t="inlineStr">
        <is>
          <t>CAST-605</t>
        </is>
      </c>
      <c r="B606" s="18" t="inlineStr">
        <is>
          <t>FILM-134</t>
        </is>
      </c>
      <c r="C606" s="5" t="inlineStr">
        <is>
          <t>Lal Baadshah</t>
        </is>
      </c>
      <c r="D606" s="17" t="n">
        <v>1999</v>
      </c>
      <c r="E606" s="5" t="inlineStr">
        <is>
          <t>Manisha Koirala</t>
        </is>
      </c>
      <c r="F606" s="5" t="inlineStr">
        <is>
          <t>Kiran</t>
        </is>
      </c>
      <c r="G606" s="5" t="inlineStr">
        <is>
          <t>Co-lead</t>
        </is>
      </c>
      <c r="H606" s="5" t="inlineStr">
        <is>
          <t>Major</t>
        </is>
      </c>
      <c r="I606" s="5" t="inlineStr">
        <is>
          <t>The woman who sets out to marry Bachchan's Lal Baadshah</t>
        </is>
      </c>
      <c r="J606" s="5" t="inlineStr">
        <is>
          <t>Recorded as Minor with no pairing record: the article establishes her intent and nothing of the relationship</t>
        </is>
      </c>
      <c r="K606" s="19" t="inlineStr">
        <is>
          <t>Insurance agent who falls in love with the basti's protector and is determined to become his wife.</t>
        </is>
      </c>
      <c r="L606" s="5" t="n"/>
      <c r="M606" s="5" t="inlineStr">
        <is>
          <t>SOURCE-134</t>
        </is>
      </c>
    </row>
    <row r="607" ht="49" customHeight="1">
      <c r="A607" s="15" t="inlineStr">
        <is>
          <t>CAST-606</t>
        </is>
      </c>
      <c r="B607" s="18" t="inlineStr">
        <is>
          <t>FILM-134</t>
        </is>
      </c>
      <c r="C607" s="5" t="inlineStr">
        <is>
          <t>Lal Baadshah</t>
        </is>
      </c>
      <c r="D607" s="17" t="n">
        <v>1999</v>
      </c>
      <c r="E607" s="5" t="inlineStr">
        <is>
          <t>Amrish Puri</t>
        </is>
      </c>
      <c r="F607" s="5" t="inlineStr">
        <is>
          <t>Thakur Dayal Singh</t>
        </is>
      </c>
      <c r="G607" s="5" t="inlineStr">
        <is>
          <t>Antagonist</t>
        </is>
      </c>
      <c r="H607" s="5" t="inlineStr">
        <is>
          <t>Major</t>
        </is>
      </c>
      <c r="I607" s="5" t="inlineStr">
        <is>
          <t>The man who murdered the Maharaja Bachchan's second role served</t>
        </is>
      </c>
      <c r="J607" s="5" t="inlineStr">
        <is>
          <t>Outside the romance</t>
        </is>
      </c>
      <c r="K607" s="19" t="inlineStr">
        <is>
          <t>Castle-dwelling patriarch still hunting the treasure of the Maharaja he murdered years earlier with his brother, and father of the don who rules the city.</t>
        </is>
      </c>
      <c r="L607" s="5" t="n"/>
      <c r="M607" s="5" t="inlineStr">
        <is>
          <t>SOURCE-134</t>
        </is>
      </c>
    </row>
    <row r="608" ht="49" customHeight="1">
      <c r="A608" s="15" t="inlineStr">
        <is>
          <t>CAST-607</t>
        </is>
      </c>
      <c r="B608" s="18" t="inlineStr">
        <is>
          <t>FILM-134</t>
        </is>
      </c>
      <c r="C608" s="5" t="inlineStr">
        <is>
          <t>Lal Baadshah</t>
        </is>
      </c>
      <c r="D608" s="17" t="n">
        <v>1999</v>
      </c>
      <c r="E608" s="5" t="inlineStr">
        <is>
          <t>Raghuvaran</t>
        </is>
      </c>
      <c r="F608" s="5" t="inlineStr">
        <is>
          <t>Vikram Singh (Vicky)</t>
        </is>
      </c>
      <c r="G608" s="5" t="inlineStr">
        <is>
          <t>Antagonist</t>
        </is>
      </c>
      <c r="H608" s="5" t="inlineStr">
        <is>
          <t>Major</t>
        </is>
      </c>
      <c r="I608" s="5" t="inlineStr">
        <is>
          <t>The don Bachchan's Lal Baadshah is permanently at odds with</t>
        </is>
      </c>
      <c r="J608" s="5" t="inlineStr">
        <is>
          <t>Outside the romance</t>
        </is>
      </c>
      <c r="K608" s="19" t="inlineStr">
        <is>
          <t>Don of the city, Dayal Singh's son, who with his corrupt policeman brother intends to rule it and clashes constantly with the basti's champion.</t>
        </is>
      </c>
      <c r="L608" s="5" t="n"/>
      <c r="M608" s="5" t="inlineStr">
        <is>
          <t>SOURCE-134</t>
        </is>
      </c>
    </row>
    <row r="609" ht="34" customHeight="1">
      <c r="A609" s="15" t="inlineStr">
        <is>
          <t>CAST-608</t>
        </is>
      </c>
      <c r="B609" s="18" t="inlineStr">
        <is>
          <t>FILM-134</t>
        </is>
      </c>
      <c r="C609" s="5" t="inlineStr">
        <is>
          <t>Lal Baadshah</t>
        </is>
      </c>
      <c r="D609" s="17" t="n">
        <v>1999</v>
      </c>
      <c r="E609" s="5" t="inlineStr">
        <is>
          <t>Nirupa Roy</t>
        </is>
      </c>
      <c r="F609" s="5" t="inlineStr">
        <is>
          <t>Malti Singh</t>
        </is>
      </c>
      <c r="G609" s="5" t="inlineStr">
        <is>
          <t>Family</t>
        </is>
      </c>
      <c r="H609" s="5" t="inlineStr">
        <is>
          <t>Medium</t>
        </is>
      </c>
      <c r="I609" s="5" t="inlineStr">
        <is>
          <t>Bachchan's Lal Singh's foster mother</t>
        </is>
      </c>
      <c r="J609" s="5" t="inlineStr">
        <is>
          <t>Outside the romance</t>
        </is>
      </c>
      <c r="K609" s="19" t="inlineStr">
        <is>
          <t>Foster mother with whom Lal lives in the Mumbai basti among the poor he grew up with.</t>
        </is>
      </c>
      <c r="L609" s="5" t="n"/>
      <c r="M609" s="5" t="inlineStr">
        <is>
          <t>SOURCE-134</t>
        </is>
      </c>
    </row>
    <row r="610" ht="34" customHeight="1">
      <c r="A610" s="15" t="inlineStr">
        <is>
          <t>CAST-609</t>
        </is>
      </c>
      <c r="B610" s="18" t="inlineStr">
        <is>
          <t>FILM-134</t>
        </is>
      </c>
      <c r="C610" s="5" t="inlineStr">
        <is>
          <t>Lal Baadshah</t>
        </is>
      </c>
      <c r="D610" s="17" t="n">
        <v>1999</v>
      </c>
      <c r="E610" s="5" t="inlineStr">
        <is>
          <t>Shilpa Shetty</t>
        </is>
      </c>
      <c r="F610" s="5" t="inlineStr">
        <is>
          <t>Seema</t>
        </is>
      </c>
      <c r="G610" s="5" t="inlineStr">
        <is>
          <t>Supporting</t>
        </is>
      </c>
      <c r="H610" s="5" t="inlineStr">
        <is>
          <t>Medium</t>
        </is>
      </c>
      <c r="I610" s="5" t="inlineStr">
        <is>
          <t>Figure in the world around Bachchan's Lal Baadshah</t>
        </is>
      </c>
      <c r="J610" s="5" t="inlineStr">
        <is>
          <t>Outside the film's recorded romance</t>
        </is>
      </c>
      <c r="K610" s="19" t="inlineStr">
        <is>
          <t>A lawyer's daughter in the film's supporting cast.</t>
        </is>
      </c>
      <c r="L610" s="5" t="n"/>
      <c r="M610" s="5" t="inlineStr">
        <is>
          <t>SOURCE-134</t>
        </is>
      </c>
    </row>
    <row r="611" ht="64" customHeight="1">
      <c r="A611" s="15" t="inlineStr">
        <is>
          <t>CAST-610</t>
        </is>
      </c>
      <c r="B611" s="18" t="inlineStr">
        <is>
          <t>FILM-135</t>
        </is>
      </c>
      <c r="C611" s="5" t="inlineStr">
        <is>
          <t>Sooryavansham</t>
        </is>
      </c>
      <c r="D611" s="17" t="n">
        <v>1999</v>
      </c>
      <c r="E611" s="5" t="inlineStr">
        <is>
          <t>Soundarya</t>
        </is>
      </c>
      <c r="F611" s="5" t="inlineStr">
        <is>
          <t>Radha Thakur</t>
        </is>
      </c>
      <c r="G611" s="5" t="inlineStr">
        <is>
          <t>Co-lead</t>
        </is>
      </c>
      <c r="H611" s="5" t="inlineStr">
        <is>
          <t>Major</t>
        </is>
      </c>
      <c r="I611" s="5" t="inlineStr">
        <is>
          <t>The woman who proposes to Bachchan's illiterate Heera and elopes with him</t>
        </is>
      </c>
      <c r="J611" s="5" t="inlineStr">
        <is>
          <t>The film's romance, and the cause of the final break with the father</t>
        </is>
      </c>
      <c r="K611" s="19" t="inlineStr">
        <is>
          <t>Lawyer's daughter who mistakes Heera for a servant, hears his story, proposes marriage herself, and elopes with him when her mother's alliance with a rival zamindar threatens it. Her voice was dubbed by Rekha.</t>
        </is>
      </c>
      <c r="L611" s="5" t="n"/>
      <c r="M611" s="5" t="inlineStr">
        <is>
          <t>SOURCE-135</t>
        </is>
      </c>
    </row>
    <row r="612" ht="49" customHeight="1">
      <c r="A612" s="15" t="inlineStr">
        <is>
          <t>CAST-611</t>
        </is>
      </c>
      <c r="B612" s="18" t="inlineStr">
        <is>
          <t>FILM-135</t>
        </is>
      </c>
      <c r="C612" s="5" t="inlineStr">
        <is>
          <t>Sooryavansham</t>
        </is>
      </c>
      <c r="D612" s="17" t="n">
        <v>1999</v>
      </c>
      <c r="E612" s="5" t="inlineStr">
        <is>
          <t>Jayasudha</t>
        </is>
      </c>
      <c r="F612" s="5" t="inlineStr">
        <is>
          <t>Sharda Thakur</t>
        </is>
      </c>
      <c r="G612" s="5" t="inlineStr">
        <is>
          <t>Family</t>
        </is>
      </c>
      <c r="H612" s="5" t="inlineStr">
        <is>
          <t>Major</t>
        </is>
      </c>
      <c r="I612" s="5" t="inlineStr">
        <is>
          <t>Wife of Bachchan's Bhanu Pratap and mother of his Heera — the one affection the son has at home</t>
        </is>
      </c>
      <c r="J612" s="5" t="inlineStr">
        <is>
          <t>Outside the romance</t>
        </is>
      </c>
      <c r="K612" s="19" t="inlineStr">
        <is>
          <t>The sarpanch's wife, and with the servant Mindra the only source of affection for the son her husband treats as a servant. Her voice was also dubbed by Rekha.</t>
        </is>
      </c>
      <c r="L612" s="5" t="n"/>
      <c r="M612" s="5" t="inlineStr">
        <is>
          <t>SOURCE-135</t>
        </is>
      </c>
    </row>
    <row r="613" ht="64" customHeight="1">
      <c r="A613" s="15" t="inlineStr">
        <is>
          <t>CAST-612</t>
        </is>
      </c>
      <c r="B613" s="18" t="inlineStr">
        <is>
          <t>FILM-135</t>
        </is>
      </c>
      <c r="C613" s="5" t="inlineStr">
        <is>
          <t>Sooryavansham</t>
        </is>
      </c>
      <c r="D613" s="17" t="n">
        <v>1999</v>
      </c>
      <c r="E613" s="5" t="inlineStr">
        <is>
          <t>Anupam Kher</t>
        </is>
      </c>
      <c r="F613" s="5" t="inlineStr">
        <is>
          <t>Dharmendra (Mindra) Tripathi</t>
        </is>
      </c>
      <c r="G613" s="5" t="inlineStr">
        <is>
          <t>Friend</t>
        </is>
      </c>
      <c r="H613" s="5" t="inlineStr">
        <is>
          <t>Major</t>
        </is>
      </c>
      <c r="I613" s="5" t="inlineStr">
        <is>
          <t>The servant who is Bachchan's Heera's only friend, and who narrates his past</t>
        </is>
      </c>
      <c r="J613" s="5" t="inlineStr">
        <is>
          <t>Tells Radha the story that makes her propose, and urges Heera to choose her</t>
        </is>
      </c>
      <c r="K613" s="19" t="inlineStr">
        <is>
          <t>Household servant and Heera's sole friend, who recounts his history to Radha, encourages him to choose her over his father's approval, and shelters the couple on the village outskirts.</t>
        </is>
      </c>
      <c r="L613" s="5" t="n"/>
      <c r="M613" s="5" t="inlineStr">
        <is>
          <t>SOURCE-135</t>
        </is>
      </c>
    </row>
    <row r="614" ht="64" customHeight="1">
      <c r="A614" s="15" t="inlineStr">
        <is>
          <t>CAST-613</t>
        </is>
      </c>
      <c r="B614" s="18" t="inlineStr">
        <is>
          <t>FILM-135</t>
        </is>
      </c>
      <c r="C614" s="5" t="inlineStr">
        <is>
          <t>Sooryavansham</t>
        </is>
      </c>
      <c r="D614" s="17" t="n">
        <v>1999</v>
      </c>
      <c r="E614" s="5" t="inlineStr">
        <is>
          <t>Rachna Banerjee</t>
        </is>
      </c>
      <c r="F614" s="5" t="inlineStr">
        <is>
          <t>Gauri Singh</t>
        </is>
      </c>
      <c r="G614" s="5" t="inlineStr">
        <is>
          <t>Supporting</t>
        </is>
      </c>
      <c r="H614" s="5" t="inlineStr">
        <is>
          <t>Medium</t>
        </is>
      </c>
      <c r="I614" s="5" t="inlineStr">
        <is>
          <t>The girl Bachchan's Bhanu Pratap adopted and tried to marry to his son</t>
        </is>
      </c>
      <c r="J614" s="5" t="inlineStr">
        <is>
          <t>The failed first match, and the source of the father's lasting hatred</t>
        </is>
      </c>
      <c r="K614" s="19" t="inlineStr">
        <is>
          <t>Orphan adopted by Bhanu Pratap, for whose sake the young Heera quit school. Unwilling to marry an illiterate man she attempts suicide; Heera saves her and takes the blame, and his father concludes he lusted after her.</t>
        </is>
      </c>
      <c r="L614" s="5" t="n"/>
      <c r="M614" s="5" t="inlineStr">
        <is>
          <t>SOURCE-135</t>
        </is>
      </c>
    </row>
    <row r="615" ht="49" customHeight="1">
      <c r="A615" s="15" t="inlineStr">
        <is>
          <t>CAST-614</t>
        </is>
      </c>
      <c r="B615" s="18" t="inlineStr">
        <is>
          <t>FILM-135</t>
        </is>
      </c>
      <c r="C615" s="5" t="inlineStr">
        <is>
          <t>Sooryavansham</t>
        </is>
      </c>
      <c r="D615" s="17" t="n">
        <v>1999</v>
      </c>
      <c r="E615" s="5" t="inlineStr">
        <is>
          <t>Mukesh Rishi</t>
        </is>
      </c>
      <c r="F615" s="5" t="inlineStr">
        <is>
          <t>Deshraj (Kevada) Thakur</t>
        </is>
      </c>
      <c r="G615" s="5" t="inlineStr">
        <is>
          <t>Antagonist</t>
        </is>
      </c>
      <c r="H615" s="5" t="inlineStr">
        <is>
          <t>Major</t>
        </is>
      </c>
      <c r="I615" s="5" t="inlineStr">
        <is>
          <t>The rival zamindar working to ruin Bachchan's Bhanu Pratap's family</t>
        </is>
      </c>
      <c r="J615" s="5" t="inlineStr">
        <is>
          <t>Tries to take Radha out of the romance and into his own son's marriage</t>
        </is>
      </c>
      <c r="K615" s="19" t="inlineStr">
        <is>
          <t>Rival zamindar of Bharatpur who schemes to marry Radha to his son Arjun so that her lawyer father will act in his favour against Bhanu Pratap.</t>
        </is>
      </c>
      <c r="L615" s="5" t="n"/>
      <c r="M615" s="5" t="inlineStr">
        <is>
          <t>SOURCE-135</t>
        </is>
      </c>
    </row>
    <row r="616" ht="49" customHeight="1">
      <c r="A616" s="15" t="inlineStr">
        <is>
          <t>CAST-615</t>
        </is>
      </c>
      <c r="B616" s="18" t="inlineStr">
        <is>
          <t>FILM-135</t>
        </is>
      </c>
      <c r="C616" s="5" t="inlineStr">
        <is>
          <t>Sooryavansham</t>
        </is>
      </c>
      <c r="D616" s="17" t="n">
        <v>1999</v>
      </c>
      <c r="E616" s="5" t="inlineStr">
        <is>
          <t>Kader Khan</t>
        </is>
      </c>
      <c r="F616" s="5" t="inlineStr">
        <is>
          <t>Retired Major Ranjeet Singh</t>
        </is>
      </c>
      <c r="G616" s="5" t="inlineStr">
        <is>
          <t>Supporting</t>
        </is>
      </c>
      <c r="H616" s="5" t="inlineStr">
        <is>
          <t>Medium</t>
        </is>
      </c>
      <c r="I616" s="5" t="inlineStr">
        <is>
          <t>The relative whose loan lets Bachchan's Heera start his business</t>
        </is>
      </c>
      <c r="J616" s="5" t="inlineStr">
        <is>
          <t>Supports the couple after the elopement</t>
        </is>
      </c>
      <c r="K616" s="19" t="inlineStr">
        <is>
          <t>Radha's uncle, who lends the disowned couple the money with which Heera starts the transport company he names after his father.</t>
        </is>
      </c>
      <c r="L616" s="5" t="n"/>
      <c r="M616" s="5" t="inlineStr">
        <is>
          <t>SOURCE-135</t>
        </is>
      </c>
    </row>
    <row r="617" ht="64" customHeight="1">
      <c r="A617" s="15" t="inlineStr">
        <is>
          <t>CAST-616</t>
        </is>
      </c>
      <c r="B617" s="18" t="inlineStr">
        <is>
          <t>FILM-136</t>
        </is>
      </c>
      <c r="C617" s="5" t="inlineStr">
        <is>
          <t>Biwi No.1</t>
        </is>
      </c>
      <c r="D617" s="17" t="n">
        <v>1999</v>
      </c>
      <c r="E617" s="5" t="inlineStr">
        <is>
          <t>Karishma Kapoor</t>
        </is>
      </c>
      <c r="F617" s="5" t="inlineStr">
        <is>
          <t>Pooja Mehra</t>
        </is>
      </c>
      <c r="G617" s="5" t="inlineStr">
        <is>
          <t>Co-lead</t>
        </is>
      </c>
      <c r="H617" s="5" t="inlineStr">
        <is>
          <t>Major</t>
        </is>
      </c>
      <c r="I617" s="5" t="inlineStr">
        <is>
          <t>The film's protagonist; Bachchan appears in a special appearance as himself</t>
        </is>
      </c>
      <c r="J617" s="5" t="inlineStr">
        <is>
          <t>The wronged wife whose campaign to win her husband back is the plot</t>
        </is>
      </c>
      <c r="K617" s="19" t="inlineStr">
        <is>
          <t>Devoted traditional wife who, on discovering her husband's affair, remakes herself as a model and sends the children and mother-in-law to live with him and his mistress until the new household collapses.</t>
        </is>
      </c>
      <c r="L617" s="5" t="n"/>
      <c r="M617" s="5" t="inlineStr">
        <is>
          <t>SOURCE-138</t>
        </is>
      </c>
    </row>
    <row r="618" ht="64" customHeight="1">
      <c r="A618" s="15" t="inlineStr">
        <is>
          <t>CAST-617</t>
        </is>
      </c>
      <c r="B618" s="18" t="inlineStr">
        <is>
          <t>FILM-136</t>
        </is>
      </c>
      <c r="C618" s="5" t="inlineStr">
        <is>
          <t>Biwi No.1</t>
        </is>
      </c>
      <c r="D618" s="17" t="n">
        <v>1999</v>
      </c>
      <c r="E618" s="5" t="inlineStr">
        <is>
          <t>Salman Khan</t>
        </is>
      </c>
      <c r="F618" s="5" t="inlineStr">
        <is>
          <t>Prem Mehra</t>
        </is>
      </c>
      <c r="G618" s="5" t="inlineStr">
        <is>
          <t>Co-lead</t>
        </is>
      </c>
      <c r="H618" s="5" t="inlineStr">
        <is>
          <t>Major</t>
        </is>
      </c>
      <c r="I618" s="5" t="inlineStr">
        <is>
          <t>No connection to Bachchan's special appearance</t>
        </is>
      </c>
      <c r="J618" s="5" t="inlineStr">
        <is>
          <t>The husband whose affair drives the film</t>
        </is>
      </c>
      <c r="K618" s="19" t="inlineStr">
        <is>
          <t>Advertising executive who leaves his wife and children for an aspiring model, and comes to see that she was drawn to his wealth and status while his wife had supported him unconditionally.</t>
        </is>
      </c>
      <c r="L618" s="5" t="n"/>
      <c r="M618" s="5" t="inlineStr">
        <is>
          <t>SOURCE-138</t>
        </is>
      </c>
    </row>
    <row r="619" ht="64" customHeight="1">
      <c r="A619" s="15" t="inlineStr">
        <is>
          <t>CAST-618</t>
        </is>
      </c>
      <c r="B619" s="18" t="inlineStr">
        <is>
          <t>FILM-136</t>
        </is>
      </c>
      <c r="C619" s="5" t="inlineStr">
        <is>
          <t>Biwi No.1</t>
        </is>
      </c>
      <c r="D619" s="17" t="n">
        <v>1999</v>
      </c>
      <c r="E619" s="5" t="inlineStr">
        <is>
          <t>Sushmita Sen</t>
        </is>
      </c>
      <c r="F619" s="5" t="inlineStr">
        <is>
          <t>Rupali Walia</t>
        </is>
      </c>
      <c r="G619" s="5" t="inlineStr">
        <is>
          <t>Romantic rival</t>
        </is>
      </c>
      <c r="H619" s="5" t="inlineStr">
        <is>
          <t>Major</t>
        </is>
      </c>
      <c r="I619" s="5" t="inlineStr">
        <is>
          <t>No connection to Bachchan's special appearance</t>
        </is>
      </c>
      <c r="J619" s="5" t="inlineStr">
        <is>
          <t>The mistress, displaced by the wife's campaign</t>
        </is>
      </c>
      <c r="K619" s="19" t="inlineStr">
        <is>
          <t>Aspiring model who meets the executive at an office interview, takes him from his family, and is worn down by the children and mother-in-law he is sent before returning to her old boyfriend.</t>
        </is>
      </c>
      <c r="L619" s="5" t="n"/>
      <c r="M619" s="5" t="inlineStr">
        <is>
          <t>SOURCE-138</t>
        </is>
      </c>
    </row>
    <row r="620" ht="49" customHeight="1">
      <c r="A620" s="15" t="inlineStr">
        <is>
          <t>CAST-619</t>
        </is>
      </c>
      <c r="B620" s="18" t="inlineStr">
        <is>
          <t>FILM-136</t>
        </is>
      </c>
      <c r="C620" s="5" t="inlineStr">
        <is>
          <t>Biwi No.1</t>
        </is>
      </c>
      <c r="D620" s="17" t="n">
        <v>1999</v>
      </c>
      <c r="E620" s="5" t="inlineStr">
        <is>
          <t>Anil Kapoor</t>
        </is>
      </c>
      <c r="F620" s="5" t="inlineStr">
        <is>
          <t>Dr. Lakhan Khurana</t>
        </is>
      </c>
      <c r="G620" s="5" t="inlineStr">
        <is>
          <t>Friend</t>
        </is>
      </c>
      <c r="H620" s="5" t="inlineStr">
        <is>
          <t>Major</t>
        </is>
      </c>
      <c r="I620" s="5" t="inlineStr">
        <is>
          <t>No connection to Bachchan's special appearance</t>
        </is>
      </c>
      <c r="J620" s="5" t="inlineStr">
        <is>
          <t>Runs the campaign that restores the marriage, and nearly wrecks his own</t>
        </is>
      </c>
      <c r="K620" s="19" t="inlineStr">
        <is>
          <t>Friend who helps the abandoned wife remake herself, and whose platonic bond with the mistress — he calls her his sister — is misread by his own wife until he clears it up.</t>
        </is>
      </c>
      <c r="L620" s="5" t="n"/>
      <c r="M620" s="5" t="inlineStr">
        <is>
          <t>SOURCE-138</t>
        </is>
      </c>
    </row>
    <row r="621" ht="49" customHeight="1">
      <c r="A621" s="15" t="inlineStr">
        <is>
          <t>CAST-620</t>
        </is>
      </c>
      <c r="B621" s="18" t="inlineStr">
        <is>
          <t>FILM-136</t>
        </is>
      </c>
      <c r="C621" s="5" t="inlineStr">
        <is>
          <t>Biwi No.1</t>
        </is>
      </c>
      <c r="D621" s="17" t="n">
        <v>1999</v>
      </c>
      <c r="E621" s="5" t="inlineStr">
        <is>
          <t>Tabu</t>
        </is>
      </c>
      <c r="F621" s="5" t="inlineStr">
        <is>
          <t>Lovely Khurana</t>
        </is>
      </c>
      <c r="G621" s="5" t="inlineStr">
        <is>
          <t>Supporting</t>
        </is>
      </c>
      <c r="H621" s="5" t="inlineStr">
        <is>
          <t>Medium</t>
        </is>
      </c>
      <c r="I621" s="5" t="inlineStr">
        <is>
          <t>No connection to Bachchan's special appearance</t>
        </is>
      </c>
      <c r="J621" s="5" t="inlineStr">
        <is>
          <t>The film's second marriage, briefly broken by a misunderstanding</t>
        </is>
      </c>
      <c r="K621" s="19" t="inlineStr">
        <is>
          <t>Lakhan's wife, who walks out after seeing him embrace the mistress and is won back with the declaration that gives the film its title.</t>
        </is>
      </c>
      <c r="L621" s="5" t="n"/>
      <c r="M621" s="5" t="inlineStr">
        <is>
          <t>SOURCE-138</t>
        </is>
      </c>
    </row>
    <row r="622" ht="64" customHeight="1">
      <c r="A622" s="15" t="inlineStr">
        <is>
          <t>CAST-621</t>
        </is>
      </c>
      <c r="B622" s="18" t="inlineStr">
        <is>
          <t>FILM-137</t>
        </is>
      </c>
      <c r="C622" s="5" t="inlineStr">
        <is>
          <t>Hindustan Ki Kasam</t>
        </is>
      </c>
      <c r="D622" s="17" t="n">
        <v>1999</v>
      </c>
      <c r="E622" s="5" t="inlineStr">
        <is>
          <t>Ajay Devgn</t>
        </is>
      </c>
      <c r="F622" s="5" t="inlineStr">
        <is>
          <t>Ajay Malhotra / Raju (Tauheed)</t>
        </is>
      </c>
      <c r="G622" s="5" t="inlineStr">
        <is>
          <t>Co-lead</t>
        </is>
      </c>
      <c r="H622" s="5" t="inlineStr">
        <is>
          <t>Major</t>
        </is>
      </c>
      <c r="I622" s="5" t="inlineStr">
        <is>
          <t>The film's dual protagonist; Bachchan's Kabeera is a supporting patriotic figure</t>
        </is>
      </c>
      <c r="J622" s="5" t="inlineStr">
        <is>
          <t>Both romances belong to his two roles</t>
        </is>
      </c>
      <c r="K622" s="19" t="inlineStr">
        <is>
          <t>Twin brothers separated in childhood at the end of a war — one raised in India as a novelist, the other raised in Pakistan by a terrorist as Tauheed and told his mother died in an Indian army attack.</t>
        </is>
      </c>
      <c r="L622" s="5" t="n"/>
      <c r="M622" s="5" t="inlineStr">
        <is>
          <t>SOURCE-136</t>
        </is>
      </c>
    </row>
    <row r="623" ht="49" customHeight="1">
      <c r="A623" s="15" t="inlineStr">
        <is>
          <t>CAST-622</t>
        </is>
      </c>
      <c r="B623" s="18" t="inlineStr">
        <is>
          <t>FILM-137</t>
        </is>
      </c>
      <c r="C623" s="5" t="inlineStr">
        <is>
          <t>Hindustan Ki Kasam</t>
        </is>
      </c>
      <c r="D623" s="17" t="n">
        <v>1999</v>
      </c>
      <c r="E623" s="5" t="inlineStr">
        <is>
          <t>Sushmita Sen</t>
        </is>
      </c>
      <c r="F623" s="5" t="inlineStr">
        <is>
          <t>Priya</t>
        </is>
      </c>
      <c r="G623" s="5" t="inlineStr">
        <is>
          <t>Co-lead</t>
        </is>
      </c>
      <c r="H623" s="5" t="inlineStr">
        <is>
          <t>Medium</t>
        </is>
      </c>
      <c r="I623" s="5" t="inlineStr">
        <is>
          <t>Belongs to the twins' story rather than Bachchan's Kabeera</t>
        </is>
      </c>
      <c r="J623" s="5" t="inlineStr">
        <is>
          <t>One of the film's two romances</t>
        </is>
      </c>
      <c r="K623" s="19" t="inlineStr">
        <is>
          <t>Woman attached to the Indian brother's side of the story; the article's long plot summary does not develop the relationship.</t>
        </is>
      </c>
      <c r="L623" s="5" t="n"/>
      <c r="M623" s="5" t="inlineStr">
        <is>
          <t>SOURCE-136</t>
        </is>
      </c>
    </row>
    <row r="624" ht="34" customHeight="1">
      <c r="A624" s="15" t="inlineStr">
        <is>
          <t>CAST-623</t>
        </is>
      </c>
      <c r="B624" s="18" t="inlineStr">
        <is>
          <t>FILM-137</t>
        </is>
      </c>
      <c r="C624" s="5" t="inlineStr">
        <is>
          <t>Hindustan Ki Kasam</t>
        </is>
      </c>
      <c r="D624" s="17" t="n">
        <v>1999</v>
      </c>
      <c r="E624" s="5" t="inlineStr">
        <is>
          <t>Manisha Koirala</t>
        </is>
      </c>
      <c r="F624" s="5" t="inlineStr">
        <is>
          <t>Roshanaara</t>
        </is>
      </c>
      <c r="G624" s="5" t="inlineStr">
        <is>
          <t>Co-lead</t>
        </is>
      </c>
      <c r="H624" s="5" t="inlineStr">
        <is>
          <t>Medium</t>
        </is>
      </c>
      <c r="I624" s="5" t="inlineStr">
        <is>
          <t>Belongs to the Pakistan-raised twin's story</t>
        </is>
      </c>
      <c r="J624" s="5" t="inlineStr">
        <is>
          <t>The second of the film's romances</t>
        </is>
      </c>
      <c r="K624" s="19" t="inlineStr">
        <is>
          <t>Woman in the world of the brother raised across the border as Tauheed.</t>
        </is>
      </c>
      <c r="L624" s="5" t="n"/>
      <c r="M624" s="5" t="inlineStr">
        <is>
          <t>SOURCE-136</t>
        </is>
      </c>
    </row>
    <row r="625" ht="34" customHeight="1">
      <c r="A625" s="15" t="inlineStr">
        <is>
          <t>CAST-624</t>
        </is>
      </c>
      <c r="B625" s="18" t="inlineStr">
        <is>
          <t>FILM-137</t>
        </is>
      </c>
      <c r="C625" s="5" t="inlineStr">
        <is>
          <t>Hindustan Ki Kasam</t>
        </is>
      </c>
      <c r="D625" s="17" t="n">
        <v>1999</v>
      </c>
      <c r="E625" s="5" t="inlineStr">
        <is>
          <t>Farida Jalal</t>
        </is>
      </c>
      <c r="F625" s="5" t="inlineStr">
        <is>
          <t>Mrs. Malhotra</t>
        </is>
      </c>
      <c r="G625" s="5" t="inlineStr">
        <is>
          <t>Family</t>
        </is>
      </c>
      <c r="H625" s="5" t="inlineStr">
        <is>
          <t>Medium</t>
        </is>
      </c>
      <c r="I625" s="5" t="inlineStr">
        <is>
          <t>Mother of the twins whose story Bachchan's Kabeera frames</t>
        </is>
      </c>
      <c r="J625" s="5" t="inlineStr">
        <is>
          <t>Outside the romance</t>
        </is>
      </c>
      <c r="K625" s="19" t="inlineStr">
        <is>
          <t>Mother of the separated twins, widow of an Indian Army officer killed in the war during which the boys were lost.</t>
        </is>
      </c>
      <c r="L625" s="5" t="n"/>
      <c r="M625" s="5" t="inlineStr">
        <is>
          <t>SOURCE-136</t>
        </is>
      </c>
    </row>
    <row r="626" ht="49" customHeight="1">
      <c r="A626" s="15" t="inlineStr">
        <is>
          <t>CAST-625</t>
        </is>
      </c>
      <c r="B626" s="18" t="inlineStr">
        <is>
          <t>FILM-138</t>
        </is>
      </c>
      <c r="C626" s="5" t="inlineStr">
        <is>
          <t>Kohram</t>
        </is>
      </c>
      <c r="D626" s="17" t="n">
        <v>1999</v>
      </c>
      <c r="E626" s="5" t="inlineStr">
        <is>
          <t>Nana Patekar</t>
        </is>
      </c>
      <c r="F626" s="5" t="inlineStr">
        <is>
          <t>Major Ajit Arya</t>
        </is>
      </c>
      <c r="G626" s="5" t="inlineStr">
        <is>
          <t>Co-lead</t>
        </is>
      </c>
      <c r="H626" s="5" t="inlineStr">
        <is>
          <t>Major</t>
        </is>
      </c>
      <c r="I626" s="5" t="inlineStr">
        <is>
          <t>Sent to uncover the identity Bachchan's Colonel Sodhi is hiding behind, then joins him</t>
        </is>
      </c>
      <c r="J626" s="5" t="inlineStr">
        <is>
          <t>Outside the romance</t>
        </is>
      </c>
      <c r="K626" s="19" t="inlineStr">
        <is>
          <t>Army major sent in the guise of a Bengali journalist to discover who the Mumbai figure Dadabhai really is, and who allies with him once he learns the truth.</t>
        </is>
      </c>
      <c r="L626" s="5" t="n"/>
      <c r="M626" s="5" t="inlineStr">
        <is>
          <t>SOURCE-137</t>
        </is>
      </c>
    </row>
    <row r="627" ht="49" customHeight="1">
      <c r="A627" s="15" t="inlineStr">
        <is>
          <t>CAST-626</t>
        </is>
      </c>
      <c r="B627" s="18" t="inlineStr">
        <is>
          <t>FILM-138</t>
        </is>
      </c>
      <c r="C627" s="5" t="inlineStr">
        <is>
          <t>Kohram</t>
        </is>
      </c>
      <c r="D627" s="17" t="n">
        <v>1999</v>
      </c>
      <c r="E627" s="5" t="inlineStr">
        <is>
          <t>Danny Denzongpa</t>
        </is>
      </c>
      <c r="F627" s="5" t="inlineStr">
        <is>
          <t>Minister Virbhadra Singh</t>
        </is>
      </c>
      <c r="G627" s="5" t="inlineStr">
        <is>
          <t>Antagonist</t>
        </is>
      </c>
      <c r="H627" s="5" t="inlineStr">
        <is>
          <t>Major</t>
        </is>
      </c>
      <c r="I627" s="5" t="inlineStr">
        <is>
          <t>The politician Bachchan's Colonel Sodhi fakes his own death to expose</t>
        </is>
      </c>
      <c r="J627" s="5" t="inlineStr">
        <is>
          <t>Outside the romance</t>
        </is>
      </c>
      <c r="K627" s="19" t="inlineStr">
        <is>
          <t>Minister discovered to be part of the conspiracy behind an army officer's killing, and the target of the colonel's undercover campaign.</t>
        </is>
      </c>
      <c r="L627" s="5" t="n"/>
      <c r="M627" s="5" t="inlineStr">
        <is>
          <t>SOURCE-137</t>
        </is>
      </c>
    </row>
    <row r="628" ht="49" customHeight="1">
      <c r="A628" s="15" t="inlineStr">
        <is>
          <t>CAST-627</t>
        </is>
      </c>
      <c r="B628" s="18" t="inlineStr">
        <is>
          <t>FILM-138</t>
        </is>
      </c>
      <c r="C628" s="5" t="inlineStr">
        <is>
          <t>Kohram</t>
        </is>
      </c>
      <c r="D628" s="17" t="n">
        <v>1999</v>
      </c>
      <c r="E628" s="5" t="inlineStr">
        <is>
          <t>Mukesh Rishi</t>
        </is>
      </c>
      <c r="F628" s="5" t="inlineStr">
        <is>
          <t>Ghafoor Changezi</t>
        </is>
      </c>
      <c r="G628" s="5" t="inlineStr">
        <is>
          <t>Antagonist</t>
        </is>
      </c>
      <c r="H628" s="5" t="inlineStr">
        <is>
          <t>Major</t>
        </is>
      </c>
      <c r="I628" s="5" t="inlineStr">
        <is>
          <t>Head of the terrorist group Bachchan's Colonel Sodhi is sent after</t>
        </is>
      </c>
      <c r="J628" s="5" t="inlineStr">
        <is>
          <t>Outside the romance</t>
        </is>
      </c>
      <c r="K628" s="19" t="inlineStr">
        <is>
          <t>Leader of the terrorist group believed responsible for the murder of an army officer, whom the colonel stages his own death in order to reach.</t>
        </is>
      </c>
      <c r="L628" s="5" t="n"/>
      <c r="M628" s="5" t="inlineStr">
        <is>
          <t>SOURCE-137</t>
        </is>
      </c>
    </row>
    <row r="629" ht="34" customHeight="1">
      <c r="A629" s="15" t="inlineStr">
        <is>
          <t>CAST-628</t>
        </is>
      </c>
      <c r="B629" s="18" t="inlineStr">
        <is>
          <t>FILM-138</t>
        </is>
      </c>
      <c r="C629" s="5" t="inlineStr">
        <is>
          <t>Kohram</t>
        </is>
      </c>
      <c r="D629" s="17" t="n">
        <v>1999</v>
      </c>
      <c r="E629" s="5" t="inlineStr">
        <is>
          <t>Jaya Prada</t>
        </is>
      </c>
      <c r="F629" s="5" t="inlineStr">
        <is>
          <t>Namrata B. Sodhi</t>
        </is>
      </c>
      <c r="G629" s="5" t="inlineStr">
        <is>
          <t>Family</t>
        </is>
      </c>
      <c r="H629" s="5" t="inlineStr">
        <is>
          <t>Medium</t>
        </is>
      </c>
      <c r="I629" s="5" t="inlineStr">
        <is>
          <t>Wife of Bachchan's Colonel Sodhi</t>
        </is>
      </c>
      <c r="J629" s="5" t="inlineStr">
        <is>
          <t>A spouse-only role, scored Minor with no pairing record</t>
        </is>
      </c>
      <c r="K629" s="19" t="inlineStr">
        <is>
          <t>The colonel's wife, on the family side of a life he abandons by faking his own death.</t>
        </is>
      </c>
      <c r="L629" s="5" t="n"/>
      <c r="M629" s="5" t="inlineStr">
        <is>
          <t>SOURCE-137</t>
        </is>
      </c>
    </row>
    <row r="630" ht="34" customHeight="1">
      <c r="A630" s="15" t="inlineStr">
        <is>
          <t>CAST-629</t>
        </is>
      </c>
      <c r="B630" s="18" t="inlineStr">
        <is>
          <t>FILM-138</t>
        </is>
      </c>
      <c r="C630" s="5" t="inlineStr">
        <is>
          <t>Kohram</t>
        </is>
      </c>
      <c r="D630" s="17" t="n">
        <v>1999</v>
      </c>
      <c r="E630" s="5" t="inlineStr">
        <is>
          <t>Tabu</t>
        </is>
      </c>
      <c r="F630" s="5" t="inlineStr">
        <is>
          <t>Inspector Kiran Patkar</t>
        </is>
      </c>
      <c r="G630" s="5" t="inlineStr">
        <is>
          <t>Supporting</t>
        </is>
      </c>
      <c r="H630" s="5" t="inlineStr">
        <is>
          <t>Medium</t>
        </is>
      </c>
      <c r="I630" s="5" t="inlineStr">
        <is>
          <t>Police officer in the investigation around Bachchan's undercover colonel</t>
        </is>
      </c>
      <c r="J630" s="5" t="inlineStr">
        <is>
          <t>Outside the romance</t>
        </is>
      </c>
      <c r="K630" s="19" t="inlineStr">
        <is>
          <t>Police inspector in the Mumbai half of the story, where the colonel lives under the name Devraj Hathoda.</t>
        </is>
      </c>
      <c r="L630" s="5" t="n"/>
      <c r="M630" s="5" t="inlineStr">
        <is>
          <t>SOURCE-137</t>
        </is>
      </c>
    </row>
    <row r="631" ht="64" customHeight="1">
      <c r="A631" s="15" t="inlineStr">
        <is>
          <t>CAST-630</t>
        </is>
      </c>
      <c r="B631" s="18" t="inlineStr">
        <is>
          <t>FILM-139</t>
        </is>
      </c>
      <c r="C631" s="5" t="inlineStr">
        <is>
          <t>Hello Brother</t>
        </is>
      </c>
      <c r="D631" s="17" t="n">
        <v>1999</v>
      </c>
      <c r="E631" s="5" t="inlineStr">
        <is>
          <t>Salman Khan</t>
        </is>
      </c>
      <c r="F631" s="5" t="inlineStr">
        <is>
          <t>Hero</t>
        </is>
      </c>
      <c r="G631" s="5" t="inlineStr">
        <is>
          <t>Co-lead</t>
        </is>
      </c>
      <c r="H631" s="5" t="inlineStr">
        <is>
          <t>Major</t>
        </is>
      </c>
      <c r="I631" s="5" t="inlineStr">
        <is>
          <t>The film's protagonist; Bachchan supplies the voice of God</t>
        </is>
      </c>
      <c r="J631" s="5" t="inlineStr">
        <is>
          <t>His unreturned love for Rani is the film's romance, resolved after his death</t>
        </is>
      </c>
      <c r="K631" s="19" t="inlineStr">
        <is>
          <t>Courier company employee in love with a woman who thinks of him only as a friend, shot dead by his own boss, whose heart is transplanted into the wounded inspector — after which he appears as a ghost only that inspector can see.</t>
        </is>
      </c>
      <c r="L631" s="5" t="n"/>
      <c r="M631" s="5" t="inlineStr">
        <is>
          <t>SOURCE-139</t>
        </is>
      </c>
    </row>
    <row r="632" ht="49" customHeight="1">
      <c r="A632" s="15" t="inlineStr">
        <is>
          <t>CAST-631</t>
        </is>
      </c>
      <c r="B632" s="18" t="inlineStr">
        <is>
          <t>FILM-139</t>
        </is>
      </c>
      <c r="C632" s="5" t="inlineStr">
        <is>
          <t>Hello Brother</t>
        </is>
      </c>
      <c r="D632" s="17" t="n">
        <v>1999</v>
      </c>
      <c r="E632" s="5" t="inlineStr">
        <is>
          <t>Arbaaz Khan</t>
        </is>
      </c>
      <c r="F632" s="5" t="inlineStr">
        <is>
          <t>Inspector Vishal</t>
        </is>
      </c>
      <c r="G632" s="5" t="inlineStr">
        <is>
          <t>Co-lead</t>
        </is>
      </c>
      <c r="H632" s="5" t="inlineStr">
        <is>
          <t>Major</t>
        </is>
      </c>
      <c r="I632" s="5" t="inlineStr">
        <is>
          <t>No connection to Bachchan's voice role</t>
        </is>
      </c>
      <c r="J632" s="5" t="inlineStr">
        <is>
          <t>Inherits both the heart and the romance</t>
        </is>
      </c>
      <c r="K632" s="19" t="inlineStr">
        <is>
          <t>Narcotics inspector who receives the dead man's heart, is haunted by his ghost, agrees to avenge him, and falls in love with the woman the dead man loved.</t>
        </is>
      </c>
      <c r="L632" s="5" t="n"/>
      <c r="M632" s="5" t="inlineStr">
        <is>
          <t>SOURCE-139</t>
        </is>
      </c>
    </row>
    <row r="633" ht="49" customHeight="1">
      <c r="A633" s="15" t="inlineStr">
        <is>
          <t>CAST-632</t>
        </is>
      </c>
      <c r="B633" s="18" t="inlineStr">
        <is>
          <t>FILM-139</t>
        </is>
      </c>
      <c r="C633" s="5" t="inlineStr">
        <is>
          <t>Hello Brother</t>
        </is>
      </c>
      <c r="D633" s="17" t="n">
        <v>1999</v>
      </c>
      <c r="E633" s="5" t="inlineStr">
        <is>
          <t>Rani Mukerji</t>
        </is>
      </c>
      <c r="F633" s="5" t="inlineStr">
        <is>
          <t>Rani</t>
        </is>
      </c>
      <c r="G633" s="5" t="inlineStr">
        <is>
          <t>Co-lead</t>
        </is>
      </c>
      <c r="H633" s="5" t="inlineStr">
        <is>
          <t>Major</t>
        </is>
      </c>
      <c r="I633" s="5" t="inlineStr">
        <is>
          <t>No connection to Bachchan's voice role</t>
        </is>
      </c>
      <c r="J633" s="5" t="inlineStr">
        <is>
          <t>The woman both men love, in life and after death</t>
        </is>
      </c>
      <c r="K633" s="19" t="inlineStr">
        <is>
          <t>Woman who thinks of Hero only as a good friend, falls in love with the inspector carrying his heart, and recognises the dead man's fighting moves in her rescuer.</t>
        </is>
      </c>
      <c r="L633" s="5" t="n"/>
      <c r="M633" s="5" t="inlineStr">
        <is>
          <t>SOURCE-139</t>
        </is>
      </c>
    </row>
    <row r="634" ht="49" customHeight="1">
      <c r="A634" s="15" t="inlineStr">
        <is>
          <t>CAST-633</t>
        </is>
      </c>
      <c r="B634" s="18" t="inlineStr">
        <is>
          <t>FILM-139</t>
        </is>
      </c>
      <c r="C634" s="5" t="inlineStr">
        <is>
          <t>Hello Brother</t>
        </is>
      </c>
      <c r="D634" s="17" t="n">
        <v>1999</v>
      </c>
      <c r="E634" s="5" t="inlineStr">
        <is>
          <t>Shakti Kapoor</t>
        </is>
      </c>
      <c r="F634" s="5" t="inlineStr">
        <is>
          <t>Khanna</t>
        </is>
      </c>
      <c r="G634" s="5" t="inlineStr">
        <is>
          <t>Antagonist</t>
        </is>
      </c>
      <c r="H634" s="5" t="inlineStr">
        <is>
          <t>Major</t>
        </is>
      </c>
      <c r="I634" s="5" t="inlineStr">
        <is>
          <t>No connection to Bachchan's voice role</t>
        </is>
      </c>
      <c r="J634" s="5" t="inlineStr">
        <is>
          <t>Kidnaps the woman at the film's climax</t>
        </is>
      </c>
      <c r="K634" s="19" t="inlineStr">
        <is>
          <t>Courier company owner running a drug ring, who shoots his own loyal employee dead, kidnaps the heroine, and is finally shot by the ghost guiding the inspector's hand.</t>
        </is>
      </c>
      <c r="L634" s="5" t="n"/>
      <c r="M634" s="5" t="inlineStr">
        <is>
          <t>SOURCE-139</t>
        </is>
      </c>
    </row>
    <row r="635" ht="79" customHeight="1">
      <c r="A635" s="15" t="inlineStr">
        <is>
          <t>CAST-634</t>
        </is>
      </c>
      <c r="B635" s="18" t="inlineStr">
        <is>
          <t>FILM-140</t>
        </is>
      </c>
      <c r="C635" s="5" t="inlineStr">
        <is>
          <t>Mohabbatein</t>
        </is>
      </c>
      <c r="D635" s="17" t="n">
        <v>2000</v>
      </c>
      <c r="E635" s="5" t="inlineStr">
        <is>
          <t>Shah Rukh Khan</t>
        </is>
      </c>
      <c r="F635" s="5" t="inlineStr">
        <is>
          <t>Raj Aryan Malhotra</t>
        </is>
      </c>
      <c r="G635" s="5" t="inlineStr">
        <is>
          <t>Co-lead</t>
        </is>
      </c>
      <c r="H635" s="5" t="inlineStr">
        <is>
          <t>Major</t>
        </is>
      </c>
      <c r="I635" s="5" t="inlineStr">
        <is>
          <t>The music teacher who returns to break Bachchan's Narayan Shankar's regime</t>
        </is>
      </c>
      <c r="J635" s="5" t="inlineStr">
        <is>
          <t>The film's advocate of love, and the lover of the principal's dead daughter</t>
        </is>
      </c>
      <c r="K635" s="19" t="inlineStr">
        <is>
          <t>Music teacher revealed to be a former Gurukul student expelled for loving the principal's daughter, who killed herself afterwards. He returns to honour her memory by spreading love through the school against the principal's tradition, honour and discipline.</t>
        </is>
      </c>
      <c r="L635" s="5" t="n"/>
      <c r="M635" s="5" t="inlineStr">
        <is>
          <t>SOURCE-140</t>
        </is>
      </c>
    </row>
    <row r="636" ht="49" customHeight="1">
      <c r="A636" s="15" t="inlineStr">
        <is>
          <t>CAST-635</t>
        </is>
      </c>
      <c r="B636" s="18" t="inlineStr">
        <is>
          <t>FILM-140</t>
        </is>
      </c>
      <c r="C636" s="5" t="inlineStr">
        <is>
          <t>Mohabbatein</t>
        </is>
      </c>
      <c r="D636" s="17" t="n">
        <v>2000</v>
      </c>
      <c r="E636" s="5" t="inlineStr">
        <is>
          <t>Aishwarya Rai</t>
        </is>
      </c>
      <c r="F636" s="5" t="inlineStr">
        <is>
          <t>Megha Shankar</t>
        </is>
      </c>
      <c r="G636" s="5" t="inlineStr">
        <is>
          <t>Family</t>
        </is>
      </c>
      <c r="H636" s="5" t="inlineStr">
        <is>
          <t>Major</t>
        </is>
      </c>
      <c r="I636" s="5" t="inlineStr">
        <is>
          <t>Bachchan's Narayan Shankar's only daughter, who killed herself after he expelled her lover</t>
        </is>
      </c>
      <c r="J636" s="5" t="inlineStr">
        <is>
          <t>The romance the whole film is an argument about</t>
        </is>
      </c>
      <c r="K636" s="19" t="inlineStr">
        <is>
          <t>The principal's daughter, in love with a student her father expelled, who took her own life — the loss that hardened him and the memory the teacher returns to honour.</t>
        </is>
      </c>
      <c r="L636" s="5" t="n"/>
      <c r="M636" s="5" t="inlineStr">
        <is>
          <t>SOURCE-140</t>
        </is>
      </c>
    </row>
    <row r="637" ht="34" customHeight="1">
      <c r="A637" s="15" t="inlineStr">
        <is>
          <t>CAST-636</t>
        </is>
      </c>
      <c r="B637" s="18" t="inlineStr">
        <is>
          <t>FILM-140</t>
        </is>
      </c>
      <c r="C637" s="5" t="inlineStr">
        <is>
          <t>Mohabbatein</t>
        </is>
      </c>
      <c r="D637" s="17" t="n">
        <v>2000</v>
      </c>
      <c r="E637" s="5" t="inlineStr">
        <is>
          <t>Jimmy Sheirgill</t>
        </is>
      </c>
      <c r="F637" s="5" t="inlineStr">
        <is>
          <t>Karan Choudhary</t>
        </is>
      </c>
      <c r="G637" s="5" t="inlineStr">
        <is>
          <t>Supporting</t>
        </is>
      </c>
      <c r="H637" s="5" t="inlineStr">
        <is>
          <t>Medium</t>
        </is>
      </c>
      <c r="I637" s="5" t="inlineStr">
        <is>
          <t>One of the three students whose romances defy Bachchan's principal</t>
        </is>
      </c>
      <c r="J637" s="5" t="inlineStr">
        <is>
          <t>One of three parallel courtships the film runs</t>
        </is>
      </c>
      <c r="K637" s="19" t="inlineStr">
        <is>
          <t>Student who falls in love with a widow, Kiran, and wins her slowly while working as a piano teacher for her nephew.</t>
        </is>
      </c>
      <c r="L637" s="5" t="n"/>
      <c r="M637" s="5" t="inlineStr">
        <is>
          <t>SOURCE-140</t>
        </is>
      </c>
    </row>
    <row r="638" ht="49" customHeight="1">
      <c r="A638" s="15" t="inlineStr">
        <is>
          <t>CAST-637</t>
        </is>
      </c>
      <c r="B638" s="18" t="inlineStr">
        <is>
          <t>FILM-140</t>
        </is>
      </c>
      <c r="C638" s="5" t="inlineStr">
        <is>
          <t>Mohabbatein</t>
        </is>
      </c>
      <c r="D638" s="17" t="n">
        <v>2000</v>
      </c>
      <c r="E638" s="5" t="inlineStr">
        <is>
          <t>Jugal Hansraj</t>
        </is>
      </c>
      <c r="F638" s="5" t="inlineStr">
        <is>
          <t>Sameer Sharma</t>
        </is>
      </c>
      <c r="G638" s="5" t="inlineStr">
        <is>
          <t>Supporting</t>
        </is>
      </c>
      <c r="H638" s="5" t="inlineStr">
        <is>
          <t>Medium</t>
        </is>
      </c>
      <c r="I638" s="5" t="inlineStr">
        <is>
          <t>Second of the three students defying Bachchan's principal</t>
        </is>
      </c>
      <c r="J638" s="5" t="inlineStr">
        <is>
          <t>The second parallel courtship</t>
        </is>
      </c>
      <c r="K638" s="19" t="inlineStr">
        <is>
          <t>Student in love with his childhood sweetheart Sanjana, already attached to another man, who takes a job in a cafe outside the school to be near her.</t>
        </is>
      </c>
      <c r="L638" s="5" t="n"/>
      <c r="M638" s="5" t="inlineStr">
        <is>
          <t>SOURCE-140</t>
        </is>
      </c>
    </row>
    <row r="639" ht="64" customHeight="1">
      <c r="A639" s="15" t="inlineStr">
        <is>
          <t>CAST-638</t>
        </is>
      </c>
      <c r="B639" s="18" t="inlineStr">
        <is>
          <t>FILM-140</t>
        </is>
      </c>
      <c r="C639" s="5" t="inlineStr">
        <is>
          <t>Mohabbatein</t>
        </is>
      </c>
      <c r="D639" s="17" t="n">
        <v>2000</v>
      </c>
      <c r="E639" s="5" t="inlineStr">
        <is>
          <t>Uday Chopra</t>
        </is>
      </c>
      <c r="F639" s="5" t="inlineStr">
        <is>
          <t>Vikram (Vicky) Kapoor</t>
        </is>
      </c>
      <c r="G639" s="5" t="inlineStr">
        <is>
          <t>Supporting</t>
        </is>
      </c>
      <c r="H639" s="5" t="inlineStr">
        <is>
          <t>Medium</t>
        </is>
      </c>
      <c r="I639" s="5" t="inlineStr">
        <is>
          <t>Third of the three students whose love affairs the principal moves to punish</t>
        </is>
      </c>
      <c r="J639" s="5" t="inlineStr">
        <is>
          <t>The third parallel courtship, which begins in harassment</t>
        </is>
      </c>
      <c r="K639" s="19" t="inlineStr">
        <is>
          <t>Student who harasses and blackmails Ishika into a hug and a date, falls in love with her during a dance competition, lies about his family's class, and is accepted after confessing.</t>
        </is>
      </c>
      <c r="L639" s="5" t="n"/>
      <c r="M639" s="5" t="inlineStr">
        <is>
          <t>SOURCE-140</t>
        </is>
      </c>
    </row>
    <row r="640" ht="49" customHeight="1">
      <c r="A640" s="15" t="inlineStr">
        <is>
          <t>CAST-639</t>
        </is>
      </c>
      <c r="B640" s="18" t="inlineStr">
        <is>
          <t>FILM-140</t>
        </is>
      </c>
      <c r="C640" s="5" t="inlineStr">
        <is>
          <t>Mohabbatein</t>
        </is>
      </c>
      <c r="D640" s="17" t="n">
        <v>2000</v>
      </c>
      <c r="E640" s="5" t="inlineStr">
        <is>
          <t>Shamita Shetty</t>
        </is>
      </c>
      <c r="F640" s="5" t="inlineStr">
        <is>
          <t>Ishika Dhanrajgir</t>
        </is>
      </c>
      <c r="G640" s="5" t="inlineStr">
        <is>
          <t>Supporting</t>
        </is>
      </c>
      <c r="H640" s="5" t="inlineStr">
        <is>
          <t>Medium</t>
        </is>
      </c>
      <c r="I640" s="5" t="inlineStr">
        <is>
          <t>No direct connection to Bachchan's principal; a student at the neighbouring girls' school</t>
        </is>
      </c>
      <c r="J640" s="5" t="inlineStr">
        <is>
          <t>Half of the third courtship</t>
        </is>
      </c>
      <c r="K640" s="19" t="inlineStr">
        <is>
          <t>Student from the neighbouring school, pursued and blackmailed into a date, who comes to love him and forgives the lie about his background.</t>
        </is>
      </c>
      <c r="L640" s="5" t="n"/>
      <c r="M640" s="5" t="inlineStr">
        <is>
          <t>SOURCE-140</t>
        </is>
      </c>
    </row>
    <row r="641" ht="34" customHeight="1">
      <c r="A641" s="15" t="inlineStr">
        <is>
          <t>CAST-640</t>
        </is>
      </c>
      <c r="B641" s="18" t="inlineStr">
        <is>
          <t>FILM-140</t>
        </is>
      </c>
      <c r="C641" s="5" t="inlineStr">
        <is>
          <t>Mohabbatein</t>
        </is>
      </c>
      <c r="D641" s="17" t="n">
        <v>2000</v>
      </c>
      <c r="E641" s="5" t="inlineStr">
        <is>
          <t>Amrish Puri</t>
        </is>
      </c>
      <c r="F641" s="5" t="inlineStr">
        <is>
          <t>Major General Khanna</t>
        </is>
      </c>
      <c r="G641" s="5" t="inlineStr">
        <is>
          <t>Supporting</t>
        </is>
      </c>
      <c r="H641" s="5" t="inlineStr">
        <is>
          <t>Medium</t>
        </is>
      </c>
      <c r="I641" s="5" t="inlineStr">
        <is>
          <t>A figure of the same authority as Bachchan's principal</t>
        </is>
      </c>
      <c r="J641" s="5" t="inlineStr">
        <is>
          <t>Outside the romances</t>
        </is>
      </c>
      <c r="K641" s="19" t="inlineStr">
        <is>
          <t>Senior figure in the film's world of tradition and discipline. A special appearance.</t>
        </is>
      </c>
      <c r="L641" s="5" t="n"/>
      <c r="M641" s="5" t="inlineStr">
        <is>
          <t>SOURCE-140</t>
        </is>
      </c>
    </row>
    <row r="642" ht="64" customHeight="1">
      <c r="A642" s="15" t="inlineStr">
        <is>
          <t>CAST-641</t>
        </is>
      </c>
      <c r="B642" s="18" t="inlineStr">
        <is>
          <t>FILM-141</t>
        </is>
      </c>
      <c r="C642" s="5" t="inlineStr">
        <is>
          <t>Ek Rishtaa: The Bond of Love</t>
        </is>
      </c>
      <c r="D642" s="17" t="n">
        <v>2001</v>
      </c>
      <c r="E642" s="5" t="inlineStr">
        <is>
          <t>Akshay Kumar</t>
        </is>
      </c>
      <c r="F642" s="5" t="inlineStr">
        <is>
          <t>Ajay Kapoor</t>
        </is>
      </c>
      <c r="G642" s="5" t="inlineStr">
        <is>
          <t>Co-lead</t>
        </is>
      </c>
      <c r="H642" s="5" t="inlineStr">
        <is>
          <t>Major</t>
        </is>
      </c>
      <c r="I642" s="5" t="inlineStr">
        <is>
          <t>Bachchan's Vijay Kapoor's only son, thrown out and finally reconciled</t>
        </is>
      </c>
      <c r="J642" s="5" t="inlineStr">
        <is>
          <t>His marriage to Nisha is the film's romance, strained by the reconciliation</t>
        </is>
      </c>
      <c r="K642" s="19" t="inlineStr">
        <is>
          <t>Son returned from abroad with an IT degree, thrown out for taking a loan to start his own business, who wins back the family fortune by forcing the fraudulent son-in-law to sign it over.</t>
        </is>
      </c>
      <c r="L642" s="5" t="n"/>
      <c r="M642" s="5" t="inlineStr">
        <is>
          <t>SOURCE-141</t>
        </is>
      </c>
    </row>
    <row r="643" ht="34" customHeight="1">
      <c r="A643" s="15" t="inlineStr">
        <is>
          <t>CAST-642</t>
        </is>
      </c>
      <c r="B643" s="18" t="inlineStr">
        <is>
          <t>FILM-141</t>
        </is>
      </c>
      <c r="C643" s="5" t="inlineStr">
        <is>
          <t>Ek Rishtaa: The Bond of Love</t>
        </is>
      </c>
      <c r="D643" s="17" t="n">
        <v>2001</v>
      </c>
      <c r="E643" s="5" t="inlineStr">
        <is>
          <t>Raakhee</t>
        </is>
      </c>
      <c r="F643" s="5" t="inlineStr">
        <is>
          <t>Pratima Kapoor</t>
        </is>
      </c>
      <c r="G643" s="5" t="inlineStr">
        <is>
          <t>Family</t>
        </is>
      </c>
      <c r="H643" s="5" t="inlineStr">
        <is>
          <t>Major</t>
        </is>
      </c>
      <c r="I643" s="5" t="inlineStr">
        <is>
          <t>Bachchan's Vijay Kapoor's wife</t>
        </is>
      </c>
      <c r="J643" s="5" t="inlineStr">
        <is>
          <t>A spouse-only role, scored Minor with no pairing record</t>
        </is>
      </c>
      <c r="K643" s="19" t="inlineStr">
        <is>
          <t>Wife and mother of four in the household the film is built around, through its bankruptcy and its reconciliation.</t>
        </is>
      </c>
      <c r="L643" s="5" t="n"/>
      <c r="M643" s="5" t="inlineStr">
        <is>
          <t>SOURCE-141</t>
        </is>
      </c>
    </row>
    <row r="644" ht="64" customHeight="1">
      <c r="A644" s="15" t="inlineStr">
        <is>
          <t>CAST-643</t>
        </is>
      </c>
      <c r="B644" s="18" t="inlineStr">
        <is>
          <t>FILM-141</t>
        </is>
      </c>
      <c r="C644" s="5" t="inlineStr">
        <is>
          <t>Ek Rishtaa: The Bond of Love</t>
        </is>
      </c>
      <c r="D644" s="17" t="n">
        <v>2001</v>
      </c>
      <c r="E644" s="5" t="inlineStr">
        <is>
          <t>Mohnish Behl</t>
        </is>
      </c>
      <c r="F644" s="5" t="inlineStr">
        <is>
          <t>Rajesh Purohit</t>
        </is>
      </c>
      <c r="G644" s="5" t="inlineStr">
        <is>
          <t>Antagonist</t>
        </is>
      </c>
      <c r="H644" s="5" t="inlineStr">
        <is>
          <t>Major</t>
        </is>
      </c>
      <c r="I644" s="5" t="inlineStr">
        <is>
          <t>The son-in-law who strips Bachchan's Vijay Kapoor of his fortune</t>
        </is>
      </c>
      <c r="J644" s="5" t="inlineStr">
        <is>
          <t>Marries into the family in order to rob it</t>
        </is>
      </c>
      <c r="K644" s="19" t="inlineStr">
        <is>
          <t>Business graduate who idolises his prospective father-in-law in public, marries his eldest daughter, obtains power of attorney, bankrupts him, and mistreats his wife until she leaves.</t>
        </is>
      </c>
      <c r="L644" s="5" t="n"/>
      <c r="M644" s="5" t="inlineStr">
        <is>
          <t>SOURCE-141</t>
        </is>
      </c>
    </row>
    <row r="645" ht="49" customHeight="1">
      <c r="A645" s="15" t="inlineStr">
        <is>
          <t>CAST-644</t>
        </is>
      </c>
      <c r="B645" s="18" t="inlineStr">
        <is>
          <t>FILM-141</t>
        </is>
      </c>
      <c r="C645" s="5" t="inlineStr">
        <is>
          <t>Ek Rishtaa: The Bond of Love</t>
        </is>
      </c>
      <c r="D645" s="17" t="n">
        <v>2001</v>
      </c>
      <c r="E645" s="5" t="inlineStr">
        <is>
          <t>Juhi Chawla</t>
        </is>
      </c>
      <c r="F645" s="5" t="inlineStr">
        <is>
          <t>Priti Kapoor Purohit</t>
        </is>
      </c>
      <c r="G645" s="5" t="inlineStr">
        <is>
          <t>Family</t>
        </is>
      </c>
      <c r="H645" s="5" t="inlineStr">
        <is>
          <t>Major</t>
        </is>
      </c>
      <c r="I645" s="5" t="inlineStr">
        <is>
          <t>Bachchan's Vijay Kapoor's eldest daughter, married to the man who ruins him</t>
        </is>
      </c>
      <c r="J645" s="5" t="inlineStr">
        <is>
          <t>The marriage that turns out to be the family's undoing</t>
        </is>
      </c>
      <c r="K645" s="19" t="inlineStr">
        <is>
          <t>Eldest daughter charmed into marrying Rajesh, mistreated by him once the fortune is his, who returns home and tells him she can never forgive what he did to her family.</t>
        </is>
      </c>
      <c r="L645" s="5" t="n"/>
      <c r="M645" s="5" t="inlineStr">
        <is>
          <t>SOURCE-141</t>
        </is>
      </c>
    </row>
    <row r="646" ht="49" customHeight="1">
      <c r="A646" s="15" t="inlineStr">
        <is>
          <t>CAST-645</t>
        </is>
      </c>
      <c r="B646" s="18" t="inlineStr">
        <is>
          <t>FILM-141</t>
        </is>
      </c>
      <c r="C646" s="5" t="inlineStr">
        <is>
          <t>Ek Rishtaa: The Bond of Love</t>
        </is>
      </c>
      <c r="D646" s="17" t="n">
        <v>2001</v>
      </c>
      <c r="E646" s="5" t="inlineStr">
        <is>
          <t>Karishma Kapoor</t>
        </is>
      </c>
      <c r="F646" s="5" t="inlineStr">
        <is>
          <t>Nisha Thapar Kapoor</t>
        </is>
      </c>
      <c r="G646" s="5" t="inlineStr">
        <is>
          <t>Supporting</t>
        </is>
      </c>
      <c r="H646" s="5" t="inlineStr">
        <is>
          <t>Major</t>
        </is>
      </c>
      <c r="I646" s="5" t="inlineStr">
        <is>
          <t>Wife of the son Bachchan's Vijay Kapoor disowns</t>
        </is>
      </c>
      <c r="J646" s="5" t="inlineStr">
        <is>
          <t>The younger marriage, strained by her husband's return to his father</t>
        </is>
      </c>
      <c r="K646" s="19" t="inlineStr">
        <is>
          <t>Woman Ajay marries after being thrown out of the family home, displeased by his reunion with his father; the couple separate and reunite when she finds she is pregnant.</t>
        </is>
      </c>
      <c r="L646" s="5" t="n"/>
      <c r="M646" s="5" t="inlineStr">
        <is>
          <t>SOURCE-141</t>
        </is>
      </c>
    </row>
    <row r="647" ht="64" customHeight="1">
      <c r="A647" s="15" t="inlineStr">
        <is>
          <t>CAST-646</t>
        </is>
      </c>
      <c r="B647" s="18" t="inlineStr">
        <is>
          <t>FILM-142</t>
        </is>
      </c>
      <c r="C647" s="5" t="inlineStr">
        <is>
          <t>Lagaan</t>
        </is>
      </c>
      <c r="D647" s="17" t="n">
        <v>2001</v>
      </c>
      <c r="E647" s="5" t="inlineStr">
        <is>
          <t>Aamir Khan</t>
        </is>
      </c>
      <c r="F647" s="5" t="inlineStr">
        <is>
          <t>Bhuvan</t>
        </is>
      </c>
      <c r="G647" s="5" t="inlineStr">
        <is>
          <t>Co-lead</t>
        </is>
      </c>
      <c r="H647" s="5" t="inlineStr">
        <is>
          <t>Major</t>
        </is>
      </c>
      <c r="I647" s="5" t="inlineStr">
        <is>
          <t>The film's protagonist; Bachchan contributes the voice-over narration</t>
        </is>
      </c>
      <c r="J647" s="5" t="inlineStr">
        <is>
          <t>Carries the film's romance with Gauri, and is the object of Elizabeth's unspoken one</t>
        </is>
      </c>
      <c r="K647" s="19" t="inlineStr">
        <is>
          <t>Young farmer of Champaner who accepts a British officer's wager — a cricket match against three years of cancelled land tax, or triple tax if the villagers lose — and assembles a team of eleven, including the untouchable spin bowler Kachra.</t>
        </is>
      </c>
      <c r="L647" s="5" t="n"/>
      <c r="M647" s="5" t="inlineStr">
        <is>
          <t>SOURCE-144</t>
        </is>
      </c>
    </row>
    <row r="648" ht="49" customHeight="1">
      <c r="A648" s="15" t="inlineStr">
        <is>
          <t>CAST-647</t>
        </is>
      </c>
      <c r="B648" s="18" t="inlineStr">
        <is>
          <t>FILM-142</t>
        </is>
      </c>
      <c r="C648" s="5" t="inlineStr">
        <is>
          <t>Lagaan</t>
        </is>
      </c>
      <c r="D648" s="17" t="n">
        <v>2001</v>
      </c>
      <c r="E648" s="5" t="inlineStr">
        <is>
          <t>Gracy Singh</t>
        </is>
      </c>
      <c r="F648" s="5" t="inlineStr">
        <is>
          <t>Gauri</t>
        </is>
      </c>
      <c r="G648" s="5" t="inlineStr">
        <is>
          <t>Co-lead</t>
        </is>
      </c>
      <c r="H648" s="5" t="inlineStr">
        <is>
          <t>Major</t>
        </is>
      </c>
      <c r="I648" s="5" t="inlineStr">
        <is>
          <t>No connection to Bachchan's narration</t>
        </is>
      </c>
      <c r="J648" s="5" t="inlineStr">
        <is>
          <t>The film's romance, and the cause of the informer's betrayal</t>
        </is>
      </c>
      <c r="K648" s="19" t="inlineStr">
        <is>
          <t>The village medic's daughter, courted by Bhuvan; a jealous villager who covets her turns informer and saboteur for the British captain.</t>
        </is>
      </c>
      <c r="L648" s="5" t="n"/>
      <c r="M648" s="5" t="inlineStr">
        <is>
          <t>SOURCE-144</t>
        </is>
      </c>
    </row>
    <row r="649" ht="49" customHeight="1">
      <c r="A649" s="15" t="inlineStr">
        <is>
          <t>CAST-648</t>
        </is>
      </c>
      <c r="B649" s="18" t="inlineStr">
        <is>
          <t>FILM-142</t>
        </is>
      </c>
      <c r="C649" s="5" t="inlineStr">
        <is>
          <t>Lagaan</t>
        </is>
      </c>
      <c r="D649" s="17" t="n">
        <v>2001</v>
      </c>
      <c r="E649" s="5" t="inlineStr">
        <is>
          <t>Rachel Shelley</t>
        </is>
      </c>
      <c r="F649" s="5" t="inlineStr">
        <is>
          <t>Elizabeth Russell</t>
        </is>
      </c>
      <c r="G649" s="5" t="inlineStr">
        <is>
          <t>Supporting</t>
        </is>
      </c>
      <c r="H649" s="5" t="inlineStr">
        <is>
          <t>Major</t>
        </is>
      </c>
      <c r="I649" s="5" t="inlineStr">
        <is>
          <t>No connection to Bachchan's narration</t>
        </is>
      </c>
      <c r="J649" s="5" t="inlineStr">
        <is>
          <t>The unspoken second romance, never returned</t>
        </is>
      </c>
      <c r="K649" s="19" t="inlineStr">
        <is>
          <t>The captain's sister, horrified by her brother's cruelty and secretly in love with Bhuvan, who covertly coaches the village team in the rules and strategies of cricket.</t>
        </is>
      </c>
      <c r="L649" s="5" t="n"/>
      <c r="M649" s="5" t="inlineStr">
        <is>
          <t>SOURCE-144</t>
        </is>
      </c>
    </row>
    <row r="650" ht="64" customHeight="1">
      <c r="A650" s="15" t="inlineStr">
        <is>
          <t>CAST-649</t>
        </is>
      </c>
      <c r="B650" s="18" t="inlineStr">
        <is>
          <t>FILM-142</t>
        </is>
      </c>
      <c r="C650" s="5" t="inlineStr">
        <is>
          <t>Lagaan</t>
        </is>
      </c>
      <c r="D650" s="17" t="n">
        <v>2001</v>
      </c>
      <c r="E650" s="5" t="inlineStr">
        <is>
          <t>Paul Blackthorne</t>
        </is>
      </c>
      <c r="F650" s="5" t="inlineStr">
        <is>
          <t>Captain Andrew Russell</t>
        </is>
      </c>
      <c r="G650" s="5" t="inlineStr">
        <is>
          <t>Antagonist</t>
        </is>
      </c>
      <c r="H650" s="5" t="inlineStr">
        <is>
          <t>Major</t>
        </is>
      </c>
      <c r="I650" s="5" t="inlineStr">
        <is>
          <t>No connection to Bachchan's narration</t>
        </is>
      </c>
      <c r="J650" s="5" t="inlineStr">
        <is>
          <t>Outside the romance</t>
        </is>
      </c>
      <c r="K650" s="19" t="inlineStr">
        <is>
          <t>Arrogant regiment commander who intercepts the villagers' petition and proposes the wager, and is reprimanded by his superiors and threatened with court-martial for gambling the government treasury.</t>
        </is>
      </c>
      <c r="L650" s="5" t="n"/>
      <c r="M650" s="5" t="inlineStr">
        <is>
          <t>SOURCE-144</t>
        </is>
      </c>
    </row>
    <row r="651" ht="64" customHeight="1">
      <c r="A651" s="15" t="inlineStr">
        <is>
          <t>CAST-650</t>
        </is>
      </c>
      <c r="B651" s="18" t="inlineStr">
        <is>
          <t>FILM-142</t>
        </is>
      </c>
      <c r="C651" s="5" t="inlineStr">
        <is>
          <t>Lagaan</t>
        </is>
      </c>
      <c r="D651" s="17" t="n">
        <v>2001</v>
      </c>
      <c r="E651" s="5" t="inlineStr">
        <is>
          <t>Yashpal Sharma</t>
        </is>
      </c>
      <c r="F651" s="5" t="inlineStr">
        <is>
          <t>Lakha</t>
        </is>
      </c>
      <c r="G651" s="5" t="inlineStr">
        <is>
          <t>Supporting</t>
        </is>
      </c>
      <c r="H651" s="5" t="inlineStr">
        <is>
          <t>Medium</t>
        </is>
      </c>
      <c r="I651" s="5" t="inlineStr">
        <is>
          <t>No connection to Bachchan's narration</t>
        </is>
      </c>
      <c r="J651" s="5" t="inlineStr">
        <is>
          <t>His jealousy over Gauri is what makes him an informer</t>
        </is>
      </c>
      <c r="K651" s="19" t="inlineStr">
        <is>
          <t>Villager who covets Gauri and agrees to spy and sabotage for the British, is exposed by Elizabeth, and is given a chance at redemption by Bhuvan — taking the catches that trigger the British collapse.</t>
        </is>
      </c>
      <c r="L651" s="5" t="n"/>
      <c r="M651" s="5" t="inlineStr">
        <is>
          <t>SOURCE-144</t>
        </is>
      </c>
    </row>
    <row r="652" ht="49" customHeight="1">
      <c r="A652" s="15" t="inlineStr">
        <is>
          <t>CAST-651</t>
        </is>
      </c>
      <c r="B652" s="18" t="inlineStr">
        <is>
          <t>FILM-142</t>
        </is>
      </c>
      <c r="C652" s="5" t="inlineStr">
        <is>
          <t>Lagaan</t>
        </is>
      </c>
      <c r="D652" s="17" t="n">
        <v>2001</v>
      </c>
      <c r="E652" s="5" t="inlineStr">
        <is>
          <t>Aditya Lakhia</t>
        </is>
      </c>
      <c r="F652" s="5" t="inlineStr">
        <is>
          <t>Kachra</t>
        </is>
      </c>
      <c r="G652" s="5" t="inlineStr">
        <is>
          <t>Supporting</t>
        </is>
      </c>
      <c r="H652" s="5" t="inlineStr">
        <is>
          <t>Medium</t>
        </is>
      </c>
      <c r="I652" s="5" t="inlineStr">
        <is>
          <t>No connection to Bachchan's narration</t>
        </is>
      </c>
      <c r="J652" s="5" t="inlineStr">
        <is>
          <t>Outside the romance</t>
        </is>
      </c>
      <c r="K652" s="19" t="inlineStr">
        <is>
          <t>Low-caste villager whose withered arm gives him lethal spin bowling, recruited into the team over the village's caste objections.</t>
        </is>
      </c>
      <c r="L652" s="5" t="n"/>
      <c r="M652" s="5" t="inlineStr">
        <is>
          <t>SOURCE-144</t>
        </is>
      </c>
    </row>
    <row r="653" ht="94" customHeight="1">
      <c r="A653" s="15" t="inlineStr">
        <is>
          <t>CAST-652</t>
        </is>
      </c>
      <c r="B653" s="18" t="inlineStr">
        <is>
          <t>FILM-143</t>
        </is>
      </c>
      <c r="C653" s="5" t="inlineStr">
        <is>
          <t>Aks</t>
        </is>
      </c>
      <c r="D653" s="17" t="n">
        <v>2001</v>
      </c>
      <c r="E653" s="5" t="inlineStr">
        <is>
          <t>Manoj Bajpayee</t>
        </is>
      </c>
      <c r="F653" s="5" t="inlineStr">
        <is>
          <t>Raghavan Ghatge</t>
        </is>
      </c>
      <c r="G653" s="5" t="inlineStr">
        <is>
          <t>Antagonist</t>
        </is>
      </c>
      <c r="H653" s="5" t="inlineStr">
        <is>
          <t>Major</t>
        </is>
      </c>
      <c r="I653" s="5" t="inlineStr">
        <is>
          <t>The killer whose spirit possesses Bachchan's Inspector Manu Verma</t>
        </is>
      </c>
      <c r="J653" s="5" t="inlineStr">
        <is>
          <t>Outside the romance; the possession is what threatens the marriage</t>
        </is>
      </c>
      <c r="K653" s="19" t="inlineStr">
        <is>
          <t>Sociopathic contract killer who murders the defence minister in Budapest, is caught and hanged, and whose spirit passes into the investigating officer's body to make him act out what he wanted. Listed in the film's Filmfare table for Best Actor in a Negative Role, where the article leaves the result column blank.</t>
        </is>
      </c>
      <c r="L653" s="5" t="n"/>
      <c r="M653" s="5" t="inlineStr">
        <is>
          <t>SOURCE-142</t>
        </is>
      </c>
    </row>
    <row r="654" ht="34" customHeight="1">
      <c r="A654" s="15" t="inlineStr">
        <is>
          <t>CAST-653</t>
        </is>
      </c>
      <c r="B654" s="18" t="inlineStr">
        <is>
          <t>FILM-143</t>
        </is>
      </c>
      <c r="C654" s="5" t="inlineStr">
        <is>
          <t>Aks</t>
        </is>
      </c>
      <c r="D654" s="17" t="n">
        <v>2001</v>
      </c>
      <c r="E654" s="5" t="inlineStr">
        <is>
          <t>Nandita Das</t>
        </is>
      </c>
      <c r="F654" s="5" t="inlineStr">
        <is>
          <t>Supriya Verma</t>
        </is>
      </c>
      <c r="G654" s="5" t="inlineStr">
        <is>
          <t>Family</t>
        </is>
      </c>
      <c r="H654" s="5" t="inlineStr">
        <is>
          <t>Medium</t>
        </is>
      </c>
      <c r="I654" s="5" t="inlineStr">
        <is>
          <t>Wife of Bachchan's Manu Verma, living with the man he becomes</t>
        </is>
      </c>
      <c r="J654" s="5" t="inlineStr">
        <is>
          <t>A spouse-only role, scored Minor with no pairing record</t>
        </is>
      </c>
      <c r="K654" s="19" t="inlineStr">
        <is>
          <t>The inspector's wife, who has to live alongside the behaviour the possessing spirit produces in him.</t>
        </is>
      </c>
      <c r="L654" s="5" t="n"/>
      <c r="M654" s="5" t="inlineStr">
        <is>
          <t>SOURCE-142</t>
        </is>
      </c>
    </row>
    <row r="655" ht="49" customHeight="1">
      <c r="A655" s="15" t="inlineStr">
        <is>
          <t>CAST-654</t>
        </is>
      </c>
      <c r="B655" s="18" t="inlineStr">
        <is>
          <t>FILM-143</t>
        </is>
      </c>
      <c r="C655" s="5" t="inlineStr">
        <is>
          <t>Aks</t>
        </is>
      </c>
      <c r="D655" s="17" t="n">
        <v>2001</v>
      </c>
      <c r="E655" s="5" t="inlineStr">
        <is>
          <t>Raveena Tandon</t>
        </is>
      </c>
      <c r="F655" s="5" t="inlineStr">
        <is>
          <t>Neeta</t>
        </is>
      </c>
      <c r="G655" s="5" t="inlineStr">
        <is>
          <t>Supporting</t>
        </is>
      </c>
      <c r="H655" s="5" t="inlineStr">
        <is>
          <t>Medium</t>
        </is>
      </c>
      <c r="I655" s="5" t="inlineStr">
        <is>
          <t>Figure drawn into the possessed officer's orbit</t>
        </is>
      </c>
      <c r="J655" s="5" t="inlineStr">
        <is>
          <t>Adjacent to the marriage the possession endangers</t>
        </is>
      </c>
      <c r="K655" s="19" t="inlineStr">
        <is>
          <t>Woman in the world the possessed inspector moves through. The film's Filmfare table lists her for a Special Award with the result column left blank.</t>
        </is>
      </c>
      <c r="L655" s="5" t="n"/>
      <c r="M655" s="5" t="inlineStr">
        <is>
          <t>SOURCE-142</t>
        </is>
      </c>
    </row>
    <row r="656" ht="49" customHeight="1">
      <c r="A656" s="15" t="inlineStr">
        <is>
          <t>CAST-655</t>
        </is>
      </c>
      <c r="B656" s="18" t="inlineStr">
        <is>
          <t>FILM-143</t>
        </is>
      </c>
      <c r="C656" s="5" t="inlineStr">
        <is>
          <t>Aks</t>
        </is>
      </c>
      <c r="D656" s="17" t="n">
        <v>2001</v>
      </c>
      <c r="E656" s="5" t="inlineStr">
        <is>
          <t>Amol Palekar</t>
        </is>
      </c>
      <c r="F656" s="5" t="inlineStr">
        <is>
          <t>Defence Minister Alok Patel</t>
        </is>
      </c>
      <c r="G656" s="5" t="inlineStr">
        <is>
          <t>Authority figure</t>
        </is>
      </c>
      <c r="H656" s="5" t="inlineStr">
        <is>
          <t>Medium</t>
        </is>
      </c>
      <c r="I656" s="5" t="inlineStr">
        <is>
          <t>The assassination that starts the case Bachchan's Manu Verma investigates</t>
        </is>
      </c>
      <c r="J656" s="5" t="inlineStr">
        <is>
          <t>Outside the romance</t>
        </is>
      </c>
      <c r="K656" s="19" t="inlineStr">
        <is>
          <t>Defence minister murdered during a conference in Budapest — the killing that brings the inspector and the assassin together.</t>
        </is>
      </c>
      <c r="L656" s="5" t="n"/>
      <c r="M656" s="5" t="inlineStr">
        <is>
          <t>SOURCE-142</t>
        </is>
      </c>
    </row>
    <row r="657" ht="64" customHeight="1">
      <c r="A657" s="15" t="inlineStr">
        <is>
          <t>CAST-656</t>
        </is>
      </c>
      <c r="B657" s="18" t="inlineStr">
        <is>
          <t>FILM-144</t>
        </is>
      </c>
      <c r="C657" s="5" t="inlineStr">
        <is>
          <t>Kabhi Khushi Kabhie Gham...</t>
        </is>
      </c>
      <c r="D657" s="17" t="n">
        <v>2001</v>
      </c>
      <c r="E657" s="5" t="inlineStr">
        <is>
          <t>Jaya Bachchan</t>
        </is>
      </c>
      <c r="F657" s="5" t="inlineStr">
        <is>
          <t>Nandini Raichand</t>
        </is>
      </c>
      <c r="G657" s="5" t="inlineStr">
        <is>
          <t>Co-lead</t>
        </is>
      </c>
      <c r="H657" s="5" t="inlineStr">
        <is>
          <t>Major</t>
        </is>
      </c>
      <c r="I657" s="5" t="inlineStr">
        <is>
          <t>Bachchan's Yash Raichand's wife, who cannot overrule him and loses her son for it</t>
        </is>
      </c>
      <c r="J657" s="5" t="inlineStr">
        <is>
          <t>The film's one marriage, recorded as a pairing: deferential in public, reproachful in private</t>
        </is>
      </c>
      <c r="K657" s="19" t="inlineStr">
        <is>
          <t>Wife of the industrialist, heartbroken when he disowns their adopted elder son, who sends the family nanny to London with the exiles and waits ten years for a reconciliation she is not permitted to force.</t>
        </is>
      </c>
      <c r="L657" s="5" t="n"/>
      <c r="M657" s="5" t="inlineStr">
        <is>
          <t>SOURCE-143</t>
        </is>
      </c>
    </row>
    <row r="658" ht="64" customHeight="1">
      <c r="A658" s="15" t="inlineStr">
        <is>
          <t>CAST-657</t>
        </is>
      </c>
      <c r="B658" s="18" t="inlineStr">
        <is>
          <t>FILM-144</t>
        </is>
      </c>
      <c r="C658" s="5" t="inlineStr">
        <is>
          <t>Kabhi Khushi Kabhie Gham...</t>
        </is>
      </c>
      <c r="D658" s="17" t="n">
        <v>2001</v>
      </c>
      <c r="E658" s="5" t="inlineStr">
        <is>
          <t>Shah Rukh Khan</t>
        </is>
      </c>
      <c r="F658" s="5" t="inlineStr">
        <is>
          <t>Rahul Raichand</t>
        </is>
      </c>
      <c r="G658" s="5" t="inlineStr">
        <is>
          <t>Co-lead</t>
        </is>
      </c>
      <c r="H658" s="5" t="inlineStr">
        <is>
          <t>Major</t>
        </is>
      </c>
      <c r="I658" s="5" t="inlineStr">
        <is>
          <t>Bachchan's Yash's adopted elder son, disowned for marrying against his wishes</t>
        </is>
      </c>
      <c r="J658" s="5" t="inlineStr">
        <is>
          <t>His marriage to Anjali is the rupture the whole film turns on</t>
        </is>
      </c>
      <c r="K658" s="19" t="inlineStr">
        <is>
          <t>Adopted son who learns at eight that he is not their natural child and grows up determined to meet his parents' expectations, then marries a Chandni Chowk girl after her father's death and is disowned and exiled to London.</t>
        </is>
      </c>
      <c r="L658" s="5" t="n"/>
      <c r="M658" s="5" t="inlineStr">
        <is>
          <t>SOURCE-143</t>
        </is>
      </c>
    </row>
    <row r="659" ht="49" customHeight="1">
      <c r="A659" s="15" t="inlineStr">
        <is>
          <t>CAST-658</t>
        </is>
      </c>
      <c r="B659" s="18" t="inlineStr">
        <is>
          <t>FILM-144</t>
        </is>
      </c>
      <c r="C659" s="5" t="inlineStr">
        <is>
          <t>Kabhi Khushi Kabhie Gham...</t>
        </is>
      </c>
      <c r="D659" s="17" t="n">
        <v>2001</v>
      </c>
      <c r="E659" s="5" t="inlineStr">
        <is>
          <t>Kajol</t>
        </is>
      </c>
      <c r="F659" s="5" t="inlineStr">
        <is>
          <t>Anjali Sharma Raichand</t>
        </is>
      </c>
      <c r="G659" s="5" t="inlineStr">
        <is>
          <t>Co-lead</t>
        </is>
      </c>
      <c r="H659" s="5" t="inlineStr">
        <is>
          <t>Major</t>
        </is>
      </c>
      <c r="I659" s="5" t="inlineStr">
        <is>
          <t>The daughter-in-law Bachchan's Yash rejects on grounds of class</t>
        </is>
      </c>
      <c r="J659" s="5" t="inlineStr">
        <is>
          <t>The romance the patriarch refuses to accept</t>
        </is>
      </c>
      <c r="K659" s="19" t="inlineStr">
        <is>
          <t>Lively young woman from Chandni Chowk whose marriage to the Raichand heir costs him his family, and who raises her son in London with her younger sister and the family's old nanny.</t>
        </is>
      </c>
      <c r="L659" s="5" t="inlineStr">
        <is>
          <t>Best Actress at the 13th Valenciennes International Film Festival</t>
        </is>
      </c>
      <c r="M659" s="5" t="inlineStr">
        <is>
          <t>SOURCE-143</t>
        </is>
      </c>
    </row>
    <row r="660" ht="64" customHeight="1">
      <c r="A660" s="15" t="inlineStr">
        <is>
          <t>CAST-659</t>
        </is>
      </c>
      <c r="B660" s="18" t="inlineStr">
        <is>
          <t>FILM-144</t>
        </is>
      </c>
      <c r="C660" s="5" t="inlineStr">
        <is>
          <t>Kabhi Khushi Kabhie Gham...</t>
        </is>
      </c>
      <c r="D660" s="17" t="n">
        <v>2001</v>
      </c>
      <c r="E660" s="5" t="inlineStr">
        <is>
          <t>Hrithik Roshan</t>
        </is>
      </c>
      <c r="F660" s="5" t="inlineStr">
        <is>
          <t>Rohan Raichand</t>
        </is>
      </c>
      <c r="G660" s="5" t="inlineStr">
        <is>
          <t>Co-lead</t>
        </is>
      </c>
      <c r="H660" s="5" t="inlineStr">
        <is>
          <t>Major</t>
        </is>
      </c>
      <c r="I660" s="5" t="inlineStr">
        <is>
          <t>Bachchan's Yash's natural son, who works secretly to undo his father's decision</t>
        </is>
      </c>
      <c r="J660" s="5" t="inlineStr">
        <is>
          <t>His courtship of Pooja runs alongside the reconciliation plot</t>
        </is>
      </c>
      <c r="K660" s="19" t="inlineStr">
        <is>
          <t>Younger son sent to boarding school after the rupture, who returns ten years later, uses an MBA in London as a pretext to find his brother, and lives in his house under a false name to bring him home.</t>
        </is>
      </c>
      <c r="L660" s="5" t="n"/>
      <c r="M660" s="5" t="inlineStr">
        <is>
          <t>SOURCE-143</t>
        </is>
      </c>
    </row>
    <row r="661" ht="64" customHeight="1">
      <c r="A661" s="15" t="inlineStr">
        <is>
          <t>CAST-660</t>
        </is>
      </c>
      <c r="B661" s="18" t="inlineStr">
        <is>
          <t>FILM-144</t>
        </is>
      </c>
      <c r="C661" s="5" t="inlineStr">
        <is>
          <t>Kabhi Khushi Kabhie Gham...</t>
        </is>
      </c>
      <c r="D661" s="17" t="n">
        <v>2001</v>
      </c>
      <c r="E661" s="5" t="inlineStr">
        <is>
          <t>Kareena Kapoor</t>
        </is>
      </c>
      <c r="F661" s="5" t="inlineStr">
        <is>
          <t>Pooja Sharma Raichand</t>
        </is>
      </c>
      <c r="G661" s="5" t="inlineStr">
        <is>
          <t>Supporting</t>
        </is>
      </c>
      <c r="H661" s="5" t="inlineStr">
        <is>
          <t>Major</t>
        </is>
      </c>
      <c r="I661" s="5" t="inlineStr">
        <is>
          <t>Sister-in-law of the son Bachchan's Yash disowned</t>
        </is>
      </c>
      <c r="J661" s="5" t="inlineStr">
        <is>
          <t>The younger romance, and the engine of the reunion</t>
        </is>
      </c>
      <c r="K661" s="19" t="inlineStr">
        <is>
          <t>Anjali's younger sister, raised in London into a popular university student and fashion diva, who conceals Rohan's identity from her brother-in-law and pushes the family back together.</t>
        </is>
      </c>
      <c r="L661" s="5" t="n"/>
      <c r="M661" s="5" t="inlineStr">
        <is>
          <t>SOURCE-143</t>
        </is>
      </c>
    </row>
    <row r="662" ht="49" customHeight="1">
      <c r="A662" s="15" t="inlineStr">
        <is>
          <t>CAST-661</t>
        </is>
      </c>
      <c r="B662" s="18" t="inlineStr">
        <is>
          <t>FILM-144</t>
        </is>
      </c>
      <c r="C662" s="5" t="inlineStr">
        <is>
          <t>Kabhi Khushi Kabhie Gham...</t>
        </is>
      </c>
      <c r="D662" s="17" t="n">
        <v>2001</v>
      </c>
      <c r="E662" s="5" t="inlineStr">
        <is>
          <t>Rani Mukerji</t>
        </is>
      </c>
      <c r="F662" s="5" t="inlineStr">
        <is>
          <t>Naina Kapoor</t>
        </is>
      </c>
      <c r="G662" s="5" t="inlineStr">
        <is>
          <t>Supporting</t>
        </is>
      </c>
      <c r="H662" s="5" t="inlineStr">
        <is>
          <t>Medium</t>
        </is>
      </c>
      <c r="I662" s="5" t="inlineStr">
        <is>
          <t>The bride Bachchan's Yash chose for his son</t>
        </is>
      </c>
      <c r="J662" s="5" t="inlineStr">
        <is>
          <t>The arranged match that quietly steps aside for the love match</t>
        </is>
      </c>
      <c r="K662" s="19" t="inlineStr">
        <is>
          <t>Family friend whom Yash wants Rahul to marry and who quietly loves him, and who withdraws once she understands his feelings for Anjali. An extended guest appearance.</t>
        </is>
      </c>
      <c r="L662" s="5" t="n"/>
      <c r="M662" s="5" t="inlineStr">
        <is>
          <t>SOURCE-143</t>
        </is>
      </c>
    </row>
    <row r="663" ht="34" customHeight="1">
      <c r="A663" s="15" t="inlineStr">
        <is>
          <t>CAST-662</t>
        </is>
      </c>
      <c r="B663" s="18" t="inlineStr">
        <is>
          <t>FILM-144</t>
        </is>
      </c>
      <c r="C663" s="5" t="inlineStr">
        <is>
          <t>Kabhi Khushi Kabhie Gham...</t>
        </is>
      </c>
      <c r="D663" s="17" t="n">
        <v>2001</v>
      </c>
      <c r="E663" s="5" t="inlineStr">
        <is>
          <t>Farida Jalal</t>
        </is>
      </c>
      <c r="F663" s="5" t="inlineStr">
        <is>
          <t>Sayeeda Begum</t>
        </is>
      </c>
      <c r="G663" s="5" t="inlineStr">
        <is>
          <t>Family</t>
        </is>
      </c>
      <c r="H663" s="5" t="inlineStr">
        <is>
          <t>Medium</t>
        </is>
      </c>
      <c r="I663" s="5" t="inlineStr">
        <is>
          <t>The household's nanny, sent after the son Bachchan's Yash exiled</t>
        </is>
      </c>
      <c r="J663" s="5" t="inlineStr">
        <is>
          <t>Outside the romance</t>
        </is>
      </c>
      <c r="K663" s="19" t="inlineStr">
        <is>
          <t>Nanny who raised both Raichand sons, sent to London by Nandini to accompany the exiled couple.</t>
        </is>
      </c>
      <c r="L663" s="5" t="n"/>
      <c r="M663" s="5" t="inlineStr">
        <is>
          <t>SOURCE-143</t>
        </is>
      </c>
    </row>
    <row r="664" ht="49" customHeight="1">
      <c r="A664" s="15" t="inlineStr">
        <is>
          <t>CAST-663</t>
        </is>
      </c>
      <c r="B664" s="18" t="inlineStr">
        <is>
          <t>FILM-145</t>
        </is>
      </c>
      <c r="C664" s="5" t="inlineStr">
        <is>
          <t>Aankhen</t>
        </is>
      </c>
      <c r="D664" s="17" t="n">
        <v>2002</v>
      </c>
      <c r="E664" s="5" t="inlineStr">
        <is>
          <t>Akshay Kumar</t>
        </is>
      </c>
      <c r="F664" s="5" t="inlineStr">
        <is>
          <t>Vishwas Prajapati</t>
        </is>
      </c>
      <c r="G664" s="5" t="inlineStr">
        <is>
          <t>Co-lead</t>
        </is>
      </c>
      <c r="H664" s="5" t="inlineStr">
        <is>
          <t>Major</t>
        </is>
      </c>
      <c r="I664" s="5" t="inlineStr">
        <is>
          <t>One of the three blind men Bachchan's Rajput recruits and abuses</t>
        </is>
      </c>
      <c r="J664" s="5" t="inlineStr">
        <is>
          <t>Outside the romance; the film has none for Bachchan's role</t>
        </is>
      </c>
      <c r="K664" s="19" t="inlineStr">
        <is>
          <t>Blinded in an accident and left with a powerful sixth sense, trained for the heist and sensing from a distance when a fellow robber is in danger.</t>
        </is>
      </c>
      <c r="L664" s="5" t="n"/>
      <c r="M664" s="5" t="inlineStr">
        <is>
          <t>SOURCE-145</t>
        </is>
      </c>
    </row>
    <row r="665" ht="49" customHeight="1">
      <c r="A665" s="15" t="inlineStr">
        <is>
          <t>CAST-664</t>
        </is>
      </c>
      <c r="B665" s="18" t="inlineStr">
        <is>
          <t>FILM-145</t>
        </is>
      </c>
      <c r="C665" s="5" t="inlineStr">
        <is>
          <t>Aankhen</t>
        </is>
      </c>
      <c r="D665" s="17" t="n">
        <v>2002</v>
      </c>
      <c r="E665" s="5" t="inlineStr">
        <is>
          <t>Arjun Rampal</t>
        </is>
      </c>
      <c r="F665" s="5" t="inlineStr">
        <is>
          <t>Arjun Verma</t>
        </is>
      </c>
      <c r="G665" s="5" t="inlineStr">
        <is>
          <t>Co-lead</t>
        </is>
      </c>
      <c r="H665" s="5" t="inlineStr">
        <is>
          <t>Major</t>
        </is>
      </c>
      <c r="I665" s="5" t="inlineStr">
        <is>
          <t>Second of the blind trio Bachchan's Rajput trains for the robbery</t>
        </is>
      </c>
      <c r="J665" s="5" t="inlineStr">
        <is>
          <t>His declared love for Neha is the film's romance</t>
        </is>
      </c>
      <c r="K665" s="19" t="inlineStr">
        <is>
          <t>One of the three blind men recruited for the bank robbery, who falls in love with their trainer and learns why she is really working for their employer.</t>
        </is>
      </c>
      <c r="L665" s="5" t="n"/>
      <c r="M665" s="5" t="inlineStr">
        <is>
          <t>SOURCE-145</t>
        </is>
      </c>
    </row>
    <row r="666" ht="49" customHeight="1">
      <c r="A666" s="15" t="inlineStr">
        <is>
          <t>CAST-665</t>
        </is>
      </c>
      <c r="B666" s="18" t="inlineStr">
        <is>
          <t>FILM-145</t>
        </is>
      </c>
      <c r="C666" s="5" t="inlineStr">
        <is>
          <t>Aankhen</t>
        </is>
      </c>
      <c r="D666" s="17" t="n">
        <v>2002</v>
      </c>
      <c r="E666" s="5" t="inlineStr">
        <is>
          <t>Sushmita Sen</t>
        </is>
      </c>
      <c r="F666" s="5" t="inlineStr">
        <is>
          <t>Neha Srivastav</t>
        </is>
      </c>
      <c r="G666" s="5" t="inlineStr">
        <is>
          <t>Co-lead</t>
        </is>
      </c>
      <c r="H666" s="5" t="inlineStr">
        <is>
          <t>Major</t>
        </is>
      </c>
      <c r="I666" s="5" t="inlineStr">
        <is>
          <t>Blackmailed by Bachchan's Rajput into training the blind men</t>
        </is>
      </c>
      <c r="J666" s="5" t="inlineStr">
        <is>
          <t>The film's romance, conducted under coercion</t>
        </is>
      </c>
      <c r="K666" s="19" t="inlineStr">
        <is>
          <t>Teacher at a school for the blind, blackmailed into training the trio because her younger brother is being held hostage, and increasingly resistant to her employer's abuse of them.</t>
        </is>
      </c>
      <c r="L666" s="5" t="n"/>
      <c r="M666" s="5" t="inlineStr">
        <is>
          <t>SOURCE-145</t>
        </is>
      </c>
    </row>
    <row r="667" ht="79" customHeight="1">
      <c r="A667" s="15" t="inlineStr">
        <is>
          <t>CAST-666</t>
        </is>
      </c>
      <c r="B667" s="18" t="inlineStr">
        <is>
          <t>FILM-145</t>
        </is>
      </c>
      <c r="C667" s="5" t="inlineStr">
        <is>
          <t>Aankhen</t>
        </is>
      </c>
      <c r="D667" s="17" t="n">
        <v>2002</v>
      </c>
      <c r="E667" s="5" t="inlineStr">
        <is>
          <t>Paresh Rawal</t>
        </is>
      </c>
      <c r="F667" s="5" t="inlineStr">
        <is>
          <t>Ilyaas</t>
        </is>
      </c>
      <c r="G667" s="5" t="inlineStr">
        <is>
          <t>Co-lead</t>
        </is>
      </c>
      <c r="H667" s="5" t="inlineStr">
        <is>
          <t>Major</t>
        </is>
      </c>
      <c r="I667" s="5" t="inlineStr">
        <is>
          <t>The one member of the trio who knows where the loot is, and whom Bachchan's Rajput tortures for it</t>
        </is>
      </c>
      <c r="J667" s="5" t="inlineStr">
        <is>
          <t>Outside the romance</t>
        </is>
      </c>
      <c r="K667" s="19" t="inlineStr">
        <is>
          <t>Third of the blind robbers, the only one who knows the location of the jewels, whose face is caught on camera and who is beaten and tickled by his employer to make him talk. Listed in the film's Filmfare table for Best Comedian, where the article leaves the result column blank.</t>
        </is>
      </c>
      <c r="L667" s="5" t="n"/>
      <c r="M667" s="5" t="inlineStr">
        <is>
          <t>SOURCE-145</t>
        </is>
      </c>
    </row>
    <row r="668" ht="49" customHeight="1">
      <c r="A668" s="15" t="inlineStr">
        <is>
          <t>CAST-667</t>
        </is>
      </c>
      <c r="B668" s="18" t="inlineStr">
        <is>
          <t>FILM-146</t>
        </is>
      </c>
      <c r="C668" s="5" t="inlineStr">
        <is>
          <t>Hum Kisise Kum Nahin</t>
        </is>
      </c>
      <c r="D668" s="17" t="n">
        <v>2002</v>
      </c>
      <c r="E668" s="5" t="inlineStr">
        <is>
          <t>Sanjay Dutt</t>
        </is>
      </c>
      <c r="F668" s="5" t="inlineStr">
        <is>
          <t>Munna Bhai</t>
        </is>
      </c>
      <c r="G668" s="5" t="inlineStr">
        <is>
          <t>Co-lead</t>
        </is>
      </c>
      <c r="H668" s="5" t="inlineStr">
        <is>
          <t>Major</t>
        </is>
      </c>
      <c r="I668" s="5" t="inlineStr">
        <is>
          <t>The gangster Bachchan's Dr Rastogi diagnoses and unwittingly sets after his own sister</t>
        </is>
      </c>
      <c r="J668" s="5" t="inlineStr">
        <is>
          <t>One of the two men in love with the doctor's sister</t>
        </is>
      </c>
      <c r="K668" s="19" t="inlineStr">
        <is>
          <t>Dreaded Mumbai goon told by the doctor that he is suffering from a love virus curable only by love, and advised to woo the girl he is smitten by — who is the doctor's own sister.</t>
        </is>
      </c>
      <c r="L668" s="5" t="n"/>
      <c r="M668" s="5" t="inlineStr">
        <is>
          <t>SOURCE-146</t>
        </is>
      </c>
    </row>
    <row r="669" ht="64" customHeight="1">
      <c r="A669" s="15" t="inlineStr">
        <is>
          <t>CAST-668</t>
        </is>
      </c>
      <c r="B669" s="18" t="inlineStr">
        <is>
          <t>FILM-146</t>
        </is>
      </c>
      <c r="C669" s="5" t="inlineStr">
        <is>
          <t>Hum Kisise Kum Nahin</t>
        </is>
      </c>
      <c r="D669" s="17" t="n">
        <v>2002</v>
      </c>
      <c r="E669" s="5" t="inlineStr">
        <is>
          <t>Aishwarya Rai</t>
        </is>
      </c>
      <c r="F669" s="5" t="inlineStr">
        <is>
          <t>Komal Rastogi</t>
        </is>
      </c>
      <c r="G669" s="5" t="inlineStr">
        <is>
          <t>Co-lead</t>
        </is>
      </c>
      <c r="H669" s="5" t="inlineStr">
        <is>
          <t>Major</t>
        </is>
      </c>
      <c r="I669" s="5" t="inlineStr">
        <is>
          <t>Bachchan's Dr Rastogi's younger sister, whom he takes abroad to marry off</t>
        </is>
      </c>
      <c r="J669" s="5" t="inlineStr">
        <is>
          <t>The woman both men love, and the one shot in the crossfire</t>
        </is>
      </c>
      <c r="K669" s="19" t="inlineStr">
        <is>
          <t>Dance teacher who stops a goon beating a man in her class, is loved by that goon without knowing it, and is taken abroad by her brother to be married — unaware to him, in love with the bowling instructor.</t>
        </is>
      </c>
      <c r="L669" s="5" t="n"/>
      <c r="M669" s="5" t="inlineStr">
        <is>
          <t>SOURCE-146</t>
        </is>
      </c>
    </row>
    <row r="670" ht="64" customHeight="1">
      <c r="A670" s="15" t="inlineStr">
        <is>
          <t>CAST-669</t>
        </is>
      </c>
      <c r="B670" s="18" t="inlineStr">
        <is>
          <t>FILM-146</t>
        </is>
      </c>
      <c r="C670" s="5" t="inlineStr">
        <is>
          <t>Hum Kisise Kum Nahin</t>
        </is>
      </c>
      <c r="D670" s="17" t="n">
        <v>2002</v>
      </c>
      <c r="E670" s="5" t="inlineStr">
        <is>
          <t>Ajay Devgn</t>
        </is>
      </c>
      <c r="F670" s="5" t="inlineStr">
        <is>
          <t>Raja</t>
        </is>
      </c>
      <c r="G670" s="5" t="inlineStr">
        <is>
          <t>Co-lead</t>
        </is>
      </c>
      <c r="H670" s="5" t="inlineStr">
        <is>
          <t>Major</t>
        </is>
      </c>
      <c r="I670" s="5" t="inlineStr">
        <is>
          <t>The man Bachchan's Dr Rastogi's sister actually loves</t>
        </is>
      </c>
      <c r="J670" s="5" t="inlineStr">
        <is>
          <t>The successful half of the rivalry</t>
        </is>
      </c>
      <c r="K670" s="19" t="inlineStr">
        <is>
          <t>Bowling instructor in love with Komal, who follows the family abroad in disguise, saves the goon's life, is beaten when the doctor sets the two men against each other, and marries her at the end.</t>
        </is>
      </c>
      <c r="L670" s="5" t="n"/>
      <c r="M670" s="5" t="inlineStr">
        <is>
          <t>SOURCE-146</t>
        </is>
      </c>
    </row>
    <row r="671" ht="34" customHeight="1">
      <c r="A671" s="15" t="inlineStr">
        <is>
          <t>CAST-670</t>
        </is>
      </c>
      <c r="B671" s="18" t="inlineStr">
        <is>
          <t>FILM-146</t>
        </is>
      </c>
      <c r="C671" s="5" t="inlineStr">
        <is>
          <t>Hum Kisise Kum Nahin</t>
        </is>
      </c>
      <c r="D671" s="17" t="n">
        <v>2002</v>
      </c>
      <c r="E671" s="5" t="inlineStr">
        <is>
          <t>Paresh Rawal</t>
        </is>
      </c>
      <c r="F671" s="5" t="inlineStr">
        <is>
          <t>Commissioner Ranvir Singh</t>
        </is>
      </c>
      <c r="G671" s="5" t="inlineStr">
        <is>
          <t>Authority figure</t>
        </is>
      </c>
      <c r="H671" s="5" t="inlineStr">
        <is>
          <t>Medium</t>
        </is>
      </c>
      <c r="I671" s="5" t="inlineStr">
        <is>
          <t>The law circling the gangster in Bachchan's doctor's orbit</t>
        </is>
      </c>
      <c r="J671" s="5" t="inlineStr">
        <is>
          <t>Outside the romance</t>
        </is>
      </c>
      <c r="K671" s="19" t="inlineStr">
        <is>
          <t>Police commissioner pursuing Munna Bhai's crime world through the film's comic plot.</t>
        </is>
      </c>
      <c r="L671" s="5" t="n"/>
      <c r="M671" s="5" t="inlineStr">
        <is>
          <t>SOURCE-146</t>
        </is>
      </c>
    </row>
    <row r="672" ht="49" customHeight="1">
      <c r="A672" s="15" t="inlineStr">
        <is>
          <t>CAST-671</t>
        </is>
      </c>
      <c r="B672" s="18" t="inlineStr">
        <is>
          <t>FILM-147</t>
        </is>
      </c>
      <c r="C672" s="5" t="inlineStr">
        <is>
          <t>Agni Varsha</t>
        </is>
      </c>
      <c r="D672" s="17" t="n">
        <v>2002</v>
      </c>
      <c r="E672" s="5" t="inlineStr">
        <is>
          <t>Jackie Shroff</t>
        </is>
      </c>
      <c r="F672" s="5" t="inlineStr">
        <is>
          <t>Paravasu</t>
        </is>
      </c>
      <c r="G672" s="5" t="inlineStr">
        <is>
          <t>Co-lead</t>
        </is>
      </c>
      <c r="H672" s="5" t="inlineStr">
        <is>
          <t>Major</t>
        </is>
      </c>
      <c r="I672" s="5" t="inlineStr">
        <is>
          <t>Conducts the seven-year fire sacrifice to the god Bachchan plays</t>
        </is>
      </c>
      <c r="J672" s="5" t="inlineStr">
        <is>
          <t>His marriage to Vishakha is the relationship the film destroys</t>
        </is>
      </c>
      <c r="K672" s="19" t="inlineStr">
        <is>
          <t>Brahmin who has conducted the yajna to appease the rain god for seven years, whose wife confesses her adultery to him and begs him to kill her.</t>
        </is>
      </c>
      <c r="L672" s="5" t="n"/>
      <c r="M672" s="5" t="inlineStr">
        <is>
          <t>SOURCE-148</t>
        </is>
      </c>
    </row>
    <row r="673" ht="64" customHeight="1">
      <c r="A673" s="15" t="inlineStr">
        <is>
          <t>CAST-672</t>
        </is>
      </c>
      <c r="B673" s="18" t="inlineStr">
        <is>
          <t>FILM-147</t>
        </is>
      </c>
      <c r="C673" s="5" t="inlineStr">
        <is>
          <t>Agni Varsha</t>
        </is>
      </c>
      <c r="D673" s="17" t="n">
        <v>2002</v>
      </c>
      <c r="E673" s="5" t="inlineStr">
        <is>
          <t>Raveena Tandon</t>
        </is>
      </c>
      <c r="F673" s="5" t="inlineStr">
        <is>
          <t>Vishakha</t>
        </is>
      </c>
      <c r="G673" s="5" t="inlineStr">
        <is>
          <t>Co-lead</t>
        </is>
      </c>
      <c r="H673" s="5" t="inlineStr">
        <is>
          <t>Major</t>
        </is>
      </c>
      <c r="I673" s="5" t="inlineStr">
        <is>
          <t>Belongs to the human drama beneath the god Bachchan plays</t>
        </is>
      </c>
      <c r="J673" s="5" t="inlineStr">
        <is>
          <t>The film's central adultery, revived after ten years</t>
        </is>
      </c>
      <c r="K673" s="19" t="inlineStr">
        <is>
          <t>Paravasu's wife, who loved Yavakri before he left for ten years of penance and resumes the affair on his return, is accused by her father-in-law, and pleads for her lover's cremation.</t>
        </is>
      </c>
      <c r="L673" s="5" t="n"/>
      <c r="M673" s="5" t="inlineStr">
        <is>
          <t>SOURCE-148</t>
        </is>
      </c>
    </row>
    <row r="674" ht="64" customHeight="1">
      <c r="A674" s="15" t="inlineStr">
        <is>
          <t>CAST-673</t>
        </is>
      </c>
      <c r="B674" s="18" t="inlineStr">
        <is>
          <t>FILM-147</t>
        </is>
      </c>
      <c r="C674" s="5" t="inlineStr">
        <is>
          <t>Agni Varsha</t>
        </is>
      </c>
      <c r="D674" s="17" t="n">
        <v>2002</v>
      </c>
      <c r="E674" s="5" t="inlineStr">
        <is>
          <t>Nagarjuna</t>
        </is>
      </c>
      <c r="F674" s="5" t="inlineStr">
        <is>
          <t>Yavakri</t>
        </is>
      </c>
      <c r="G674" s="5" t="inlineStr">
        <is>
          <t>Co-lead</t>
        </is>
      </c>
      <c r="H674" s="5" t="inlineStr">
        <is>
          <t>Major</t>
        </is>
      </c>
      <c r="I674" s="5" t="inlineStr">
        <is>
          <t>Worshipped the god Bachchan plays for ten years to obtain divine power</t>
        </is>
      </c>
      <c r="J674" s="5" t="inlineStr">
        <is>
          <t>The lover whose return restarts the adultery</t>
        </is>
      </c>
      <c r="K674" s="19" t="inlineStr">
        <is>
          <t>Man who spent ten years worshipping Devraj Indra in the jungle to attain Brahma Jnana, returns to pursue his old love, curses a tribal girl with death, and is slain by a demon his lover's father-in-law summons.</t>
        </is>
      </c>
      <c r="L674" s="5" t="n"/>
      <c r="M674" s="5" t="inlineStr">
        <is>
          <t>SOURCE-148</t>
        </is>
      </c>
    </row>
    <row r="675" ht="64" customHeight="1">
      <c r="A675" s="15" t="inlineStr">
        <is>
          <t>CAST-674</t>
        </is>
      </c>
      <c r="B675" s="18" t="inlineStr">
        <is>
          <t>FILM-147</t>
        </is>
      </c>
      <c r="C675" s="5" t="inlineStr">
        <is>
          <t>Agni Varsha</t>
        </is>
      </c>
      <c r="D675" s="17" t="n">
        <v>2002</v>
      </c>
      <c r="E675" s="5" t="inlineStr">
        <is>
          <t>Milind Soman</t>
        </is>
      </c>
      <c r="F675" s="5" t="inlineStr">
        <is>
          <t>Arvasu</t>
        </is>
      </c>
      <c r="G675" s="5" t="inlineStr">
        <is>
          <t>Co-lead</t>
        </is>
      </c>
      <c r="H675" s="5" t="inlineStr">
        <is>
          <t>Major</t>
        </is>
      </c>
      <c r="I675" s="5" t="inlineStr">
        <is>
          <t>The film's other brother, in the human story below Bachchan's god</t>
        </is>
      </c>
      <c r="J675" s="5" t="inlineStr">
        <is>
          <t>His love for the tribal girl is the film's tender relationship, ruined by a delay</t>
        </is>
      </c>
      <c r="K675" s="19" t="inlineStr">
        <is>
          <t>Young Brahmin in love with a tribal girl, who is delayed from meeting her father and the village elders because he stays to cremate his brother's rival — so she is married to a fellow tribesman instead.</t>
        </is>
      </c>
      <c r="L675" s="5" t="n"/>
      <c r="M675" s="5" t="inlineStr">
        <is>
          <t>SOURCE-148</t>
        </is>
      </c>
    </row>
    <row r="676" ht="64" customHeight="1">
      <c r="A676" s="15" t="inlineStr">
        <is>
          <t>CAST-675</t>
        </is>
      </c>
      <c r="B676" s="18" t="inlineStr">
        <is>
          <t>FILM-147</t>
        </is>
      </c>
      <c r="C676" s="5" t="inlineStr">
        <is>
          <t>Agni Varsha</t>
        </is>
      </c>
      <c r="D676" s="17" t="n">
        <v>2002</v>
      </c>
      <c r="E676" s="5" t="inlineStr">
        <is>
          <t>Sonali Kulkarni</t>
        </is>
      </c>
      <c r="F676" s="5" t="inlineStr">
        <is>
          <t>Nittilai</t>
        </is>
      </c>
      <c r="G676" s="5" t="inlineStr">
        <is>
          <t>Supporting</t>
        </is>
      </c>
      <c r="H676" s="5" t="inlineStr">
        <is>
          <t>Major</t>
        </is>
      </c>
      <c r="I676" s="5" t="inlineStr">
        <is>
          <t>Belongs to the human story beneath Bachchan's Devraj Indra</t>
        </is>
      </c>
      <c r="J676" s="5" t="inlineStr">
        <is>
          <t>Half of the romance the film treats most sympathetically</t>
        </is>
      </c>
      <c r="K676" s="19" t="inlineStr">
        <is>
          <t>Tribal girl who seeks her father's and her elders' approval before marrying Arvasu, witnesses the adultery and speaks of it frankly, is cursed with death within a month, and is married off when her suitor fails to appear.</t>
        </is>
      </c>
      <c r="L676" s="5" t="n"/>
      <c r="M676" s="5" t="inlineStr">
        <is>
          <t>SOURCE-148</t>
        </is>
      </c>
    </row>
    <row r="677" ht="64" customHeight="1">
      <c r="A677" s="15" t="inlineStr">
        <is>
          <t>CAST-676</t>
        </is>
      </c>
      <c r="B677" s="18" t="inlineStr">
        <is>
          <t>FILM-147</t>
        </is>
      </c>
      <c r="C677" s="5" t="inlineStr">
        <is>
          <t>Agni Varsha</t>
        </is>
      </c>
      <c r="D677" s="17" t="n">
        <v>2002</v>
      </c>
      <c r="E677" s="5" t="inlineStr">
        <is>
          <t>Mohan Agashe</t>
        </is>
      </c>
      <c r="F677" s="5" t="inlineStr">
        <is>
          <t>Raibhya</t>
        </is>
      </c>
      <c r="G677" s="5" t="inlineStr">
        <is>
          <t>Family</t>
        </is>
      </c>
      <c r="H677" s="5" t="inlineStr">
        <is>
          <t>Major</t>
        </is>
      </c>
      <c r="I677" s="5" t="inlineStr">
        <is>
          <t>The father whose curse drives the mortal tragedy under Bachchan's god</t>
        </is>
      </c>
      <c r="J677" s="5" t="inlineStr">
        <is>
          <t>Summons the demon that kills his daughter-in-law's lover</t>
        </is>
      </c>
      <c r="K677" s="19" t="inlineStr">
        <is>
          <t>Brahmin father who dislikes both his sons and suspects his daughter-in-law, and who summons a Brahma Rakshas to kill her lover — on terms that would cost his own life if the man survived.</t>
        </is>
      </c>
      <c r="L677" s="5" t="n"/>
      <c r="M677" s="5" t="inlineStr">
        <is>
          <t>SOURCE-148</t>
        </is>
      </c>
    </row>
    <row r="678" ht="64" customHeight="1">
      <c r="A678" s="15" t="inlineStr">
        <is>
          <t>CAST-677</t>
        </is>
      </c>
      <c r="B678" s="18" t="inlineStr">
        <is>
          <t>FILM-148</t>
        </is>
      </c>
      <c r="C678" s="5" t="inlineStr">
        <is>
          <t>Kaante</t>
        </is>
      </c>
      <c r="D678" s="17" t="n">
        <v>2002</v>
      </c>
      <c r="E678" s="5" t="inlineStr">
        <is>
          <t>Sanjay Dutt</t>
        </is>
      </c>
      <c r="F678" s="5" t="inlineStr">
        <is>
          <t>Jai (Ajju) Trehan</t>
        </is>
      </c>
      <c r="G678" s="5" t="inlineStr">
        <is>
          <t>Co-lead</t>
        </is>
      </c>
      <c r="H678" s="5" t="inlineStr">
        <is>
          <t>Major</t>
        </is>
      </c>
      <c r="I678" s="5" t="inlineStr">
        <is>
          <t>Conceives the robbery Bachchan's Major seconds and helps plan</t>
        </is>
      </c>
      <c r="J678" s="5" t="inlineStr">
        <is>
          <t>Outside the romance</t>
        </is>
      </c>
      <c r="K678" s="19" t="inlineStr">
        <is>
          <t>The man who sparks the plan to rob the bank holding the Los Angeles police department's funding, who stole and sold the truck that got them all arrested, kidnaps the police chief, and conceals that he speaks English.</t>
        </is>
      </c>
      <c r="L678" s="5" t="inlineStr">
        <is>
          <t>Filmfare Award for Best Supporting Actor nomination</t>
        </is>
      </c>
      <c r="M678" s="5" t="inlineStr">
        <is>
          <t>SOURCE-147</t>
        </is>
      </c>
    </row>
    <row r="679" ht="49" customHeight="1">
      <c r="A679" s="15" t="inlineStr">
        <is>
          <t>CAST-678</t>
        </is>
      </c>
      <c r="B679" s="18" t="inlineStr">
        <is>
          <t>FILM-148</t>
        </is>
      </c>
      <c r="C679" s="5" t="inlineStr">
        <is>
          <t>Kaante</t>
        </is>
      </c>
      <c r="D679" s="17" t="n">
        <v>2002</v>
      </c>
      <c r="E679" s="5" t="inlineStr">
        <is>
          <t>Suniel Shetty</t>
        </is>
      </c>
      <c r="F679" s="5" t="inlineStr">
        <is>
          <t>Marc Issac</t>
        </is>
      </c>
      <c r="G679" s="5" t="inlineStr">
        <is>
          <t>Co-lead</t>
        </is>
      </c>
      <c r="H679" s="5" t="inlineStr">
        <is>
          <t>Major</t>
        </is>
      </c>
      <c r="I679" s="5" t="inlineStr">
        <is>
          <t>One of the six in the robbery Bachchan's Major helps lead</t>
        </is>
      </c>
      <c r="J679" s="5" t="inlineStr">
        <is>
          <t>His girlfriend is the film's only romantic thread</t>
        </is>
      </c>
      <c r="K679" s="19" t="inlineStr">
        <is>
          <t>Bouncer with a girlfriend working as a club dancer, one of the six Indians detained without evidence whose resentment becomes the plan.</t>
        </is>
      </c>
      <c r="L679" s="5" t="n"/>
      <c r="M679" s="5" t="inlineStr">
        <is>
          <t>SOURCE-147</t>
        </is>
      </c>
    </row>
    <row r="680" ht="64" customHeight="1">
      <c r="A680" s="15" t="inlineStr">
        <is>
          <t>CAST-679</t>
        </is>
      </c>
      <c r="B680" s="18" t="inlineStr">
        <is>
          <t>FILM-148</t>
        </is>
      </c>
      <c r="C680" s="5" t="inlineStr">
        <is>
          <t>Kaante</t>
        </is>
      </c>
      <c r="D680" s="17" t="n">
        <v>2002</v>
      </c>
      <c r="E680" s="5" t="inlineStr">
        <is>
          <t>Mahesh Manjrekar</t>
        </is>
      </c>
      <c r="F680" s="5" t="inlineStr">
        <is>
          <t>Raja (Bali) Yadav</t>
        </is>
      </c>
      <c r="G680" s="5" t="inlineStr">
        <is>
          <t>Co-lead</t>
        </is>
      </c>
      <c r="H680" s="5" t="inlineStr">
        <is>
          <t>Major</t>
        </is>
      </c>
      <c r="I680" s="5" t="inlineStr">
        <is>
          <t>Member of the crew Bachchan's Major plans the robbery with</t>
        </is>
      </c>
      <c r="J680" s="5" t="inlineStr">
        <is>
          <t>Outside the romance</t>
        </is>
      </c>
      <c r="K680" s="19" t="inlineStr">
        <is>
          <t>Drug peddler living off the street with a mentally disabled sister in an asylum, who brings Mak into the group and is shot dead by him for his brutal interrogation of the kidnapped police chief.</t>
        </is>
      </c>
      <c r="L680" s="5" t="inlineStr">
        <is>
          <t>Filmfare Best Comedian Award nomination</t>
        </is>
      </c>
      <c r="M680" s="5" t="inlineStr">
        <is>
          <t>SOURCE-147</t>
        </is>
      </c>
    </row>
    <row r="681" ht="49" customHeight="1">
      <c r="A681" s="15" t="inlineStr">
        <is>
          <t>CAST-680</t>
        </is>
      </c>
      <c r="B681" s="18" t="inlineStr">
        <is>
          <t>FILM-148</t>
        </is>
      </c>
      <c r="C681" s="5" t="inlineStr">
        <is>
          <t>Kaante</t>
        </is>
      </c>
      <c r="D681" s="17" t="n">
        <v>2002</v>
      </c>
      <c r="E681" s="5" t="inlineStr">
        <is>
          <t>Lucky Ali</t>
        </is>
      </c>
      <c r="F681" s="5" t="inlineStr">
        <is>
          <t>Maqbool (Mak) Haider</t>
        </is>
      </c>
      <c r="G681" s="5" t="inlineStr">
        <is>
          <t>Co-lead</t>
        </is>
      </c>
      <c r="H681" s="5" t="inlineStr">
        <is>
          <t>Major</t>
        </is>
      </c>
      <c r="I681" s="5" t="inlineStr">
        <is>
          <t>Takes a bullet saving Bachchan's Major during the robbery</t>
        </is>
      </c>
      <c r="J681" s="5" t="inlineStr">
        <is>
          <t>Outside the romance</t>
        </is>
      </c>
      <c r="K681" s="19" t="inlineStr">
        <is>
          <t>Man saved from drug dealers on condition he split his loot, who is hit by a bullet shielding the Major outside the bank and later kills Bali over the treatment of their hostage.</t>
        </is>
      </c>
      <c r="L681" s="5" t="n"/>
      <c r="M681" s="5" t="inlineStr">
        <is>
          <t>SOURCE-147</t>
        </is>
      </c>
    </row>
    <row r="682" ht="49" customHeight="1">
      <c r="A682" s="15" t="inlineStr">
        <is>
          <t>CAST-681</t>
        </is>
      </c>
      <c r="B682" s="18" t="inlineStr">
        <is>
          <t>FILM-148</t>
        </is>
      </c>
      <c r="C682" s="5" t="inlineStr">
        <is>
          <t>Kaante</t>
        </is>
      </c>
      <c r="D682" s="17" t="n">
        <v>2002</v>
      </c>
      <c r="E682" s="5" t="inlineStr">
        <is>
          <t>Kumar Gaurav</t>
        </is>
      </c>
      <c r="F682" s="5" t="inlineStr">
        <is>
          <t>Anand (Andy) Mathur</t>
        </is>
      </c>
      <c r="G682" s="5" t="inlineStr">
        <is>
          <t>Co-lead</t>
        </is>
      </c>
      <c r="H682" s="5" t="inlineStr">
        <is>
          <t>Major</t>
        </is>
      </c>
      <c r="I682" s="5" t="inlineStr">
        <is>
          <t>The reluctant member of Bachchan's Major's crew</t>
        </is>
      </c>
      <c r="J682" s="5" t="inlineStr">
        <is>
          <t>Outside the romance</t>
        </is>
      </c>
      <c r="K682" s="19" t="inlineStr">
        <is>
          <t>Jobless software engineer in the middle of a divorce and a custody fight, who walks away with his share and comes back when his lawyer tells him it is not enough.</t>
        </is>
      </c>
      <c r="L682" s="5" t="n"/>
      <c r="M682" s="5" t="inlineStr">
        <is>
          <t>SOURCE-147</t>
        </is>
      </c>
    </row>
    <row r="683" ht="49" customHeight="1">
      <c r="A683" s="15" t="inlineStr">
        <is>
          <t>CAST-682</t>
        </is>
      </c>
      <c r="B683" s="18" t="inlineStr">
        <is>
          <t>FILM-148</t>
        </is>
      </c>
      <c r="C683" s="5" t="inlineStr">
        <is>
          <t>Kaante</t>
        </is>
      </c>
      <c r="D683" s="17" t="n">
        <v>2002</v>
      </c>
      <c r="E683" s="5" t="inlineStr">
        <is>
          <t>Rati Agnihotri</t>
        </is>
      </c>
      <c r="F683" s="5" t="inlineStr">
        <is>
          <t>Major's wife</t>
        </is>
      </c>
      <c r="G683" s="5" t="inlineStr">
        <is>
          <t>Family</t>
        </is>
      </c>
      <c r="H683" s="5" t="inlineStr">
        <is>
          <t>Medium</t>
        </is>
      </c>
      <c r="I683" s="5" t="inlineStr">
        <is>
          <t>Wife of Bachchan's Major, whose illness is his reason for the robbery</t>
        </is>
      </c>
      <c r="J683" s="5" t="inlineStr">
        <is>
          <t>A spouse-only role, scored Minor with no pairing record</t>
        </is>
      </c>
      <c r="K683" s="19" t="inlineStr">
        <is>
          <t>The Major's sick wife, whom he lives with and cannot support; he learns of her death on returning to the hideout after the robbery.</t>
        </is>
      </c>
      <c r="L683" s="5" t="n"/>
      <c r="M683" s="5" t="inlineStr">
        <is>
          <t>SOURCE-147</t>
        </is>
      </c>
    </row>
    <row r="684" ht="49" customHeight="1">
      <c r="A684" s="15" t="inlineStr">
        <is>
          <t>CAST-683</t>
        </is>
      </c>
      <c r="B684" s="18" t="inlineStr">
        <is>
          <t>FILM-149</t>
        </is>
      </c>
      <c r="C684" s="5" t="inlineStr">
        <is>
          <t>Khushi</t>
        </is>
      </c>
      <c r="D684" s="17" t="n">
        <v>2003</v>
      </c>
      <c r="E684" s="5" t="inlineStr">
        <is>
          <t>Fardeen Khan</t>
        </is>
      </c>
      <c r="F684" s="5" t="inlineStr">
        <is>
          <t>Karan Roy</t>
        </is>
      </c>
      <c r="G684" s="5" t="inlineStr">
        <is>
          <t>Co-lead</t>
        </is>
      </c>
      <c r="H684" s="5" t="inlineStr">
        <is>
          <t>Major</t>
        </is>
      </c>
      <c r="I684" s="5" t="inlineStr">
        <is>
          <t>The film's protagonist; Bachchan contributes narration only</t>
        </is>
      </c>
      <c r="J684" s="5" t="inlineStr">
        <is>
          <t>Half of the romance the film is built on</t>
        </is>
      </c>
      <c r="K684" s="19" t="inlineStr">
        <is>
          <t>Kolkata-raised student forced by an accident to attend university in Mumbai rather than go to Canada, who falls in love and cannot say so because of his own pride.</t>
        </is>
      </c>
      <c r="L684" s="5" t="n"/>
      <c r="M684" s="5" t="inlineStr">
        <is>
          <t>SOURCE-152</t>
        </is>
      </c>
    </row>
    <row r="685" ht="49" customHeight="1">
      <c r="A685" s="15" t="inlineStr">
        <is>
          <t>CAST-684</t>
        </is>
      </c>
      <c r="B685" s="18" t="inlineStr">
        <is>
          <t>FILM-149</t>
        </is>
      </c>
      <c r="C685" s="5" t="inlineStr">
        <is>
          <t>Khushi</t>
        </is>
      </c>
      <c r="D685" s="17" t="n">
        <v>2003</v>
      </c>
      <c r="E685" s="5" t="inlineStr">
        <is>
          <t>Kareena Kapoor</t>
        </is>
      </c>
      <c r="F685" s="5" t="inlineStr">
        <is>
          <t>Khushi Singh</t>
        </is>
      </c>
      <c r="G685" s="5" t="inlineStr">
        <is>
          <t>Co-lead</t>
        </is>
      </c>
      <c r="H685" s="5" t="inlineStr">
        <is>
          <t>Major</t>
        </is>
      </c>
      <c r="I685" s="5" t="inlineStr">
        <is>
          <t>No connection to Bachchan's narration</t>
        </is>
      </c>
      <c r="J685" s="5" t="inlineStr">
        <is>
          <t>The other half of a romance stalled by two egos</t>
        </is>
      </c>
      <c r="K685" s="19" t="inlineStr">
        <is>
          <t>Young woman from a village in Uttarakhand who insists on studying in Mumbai, brings two friends together with Karan, and falls in love with him without either of them admitting it.</t>
        </is>
      </c>
      <c r="L685" s="5" t="n"/>
      <c r="M685" s="5" t="inlineStr">
        <is>
          <t>SOURCE-152</t>
        </is>
      </c>
    </row>
    <row r="686" ht="34" customHeight="1">
      <c r="A686" s="15" t="inlineStr">
        <is>
          <t>CAST-685</t>
        </is>
      </c>
      <c r="B686" s="18" t="inlineStr">
        <is>
          <t>FILM-149</t>
        </is>
      </c>
      <c r="C686" s="5" t="inlineStr">
        <is>
          <t>Khushi</t>
        </is>
      </c>
      <c r="D686" s="17" t="n">
        <v>2003</v>
      </c>
      <c r="E686" s="5" t="inlineStr">
        <is>
          <t>Amrish Puri</t>
        </is>
      </c>
      <c r="F686" s="5" t="inlineStr">
        <is>
          <t>Vir Bhadra Singh</t>
        </is>
      </c>
      <c r="G686" s="5" t="inlineStr">
        <is>
          <t>Family</t>
        </is>
      </c>
      <c r="H686" s="5" t="inlineStr">
        <is>
          <t>Medium</t>
        </is>
      </c>
      <c r="I686" s="5" t="inlineStr">
        <is>
          <t>No connection to Bachchan's narration</t>
        </is>
      </c>
      <c r="J686" s="5" t="inlineStr">
        <is>
          <t>The paternal authority around the heroine</t>
        </is>
      </c>
      <c r="K686" s="19" t="inlineStr">
        <is>
          <t>Senior figure of the heroine's family in the film's Uttarakhand strand.</t>
        </is>
      </c>
      <c r="L686" s="5" t="n"/>
      <c r="M686" s="5" t="inlineStr">
        <is>
          <t>SOURCE-152</t>
        </is>
      </c>
    </row>
    <row r="687" ht="64" customHeight="1">
      <c r="A687" s="15" t="inlineStr">
        <is>
          <t>CAST-686</t>
        </is>
      </c>
      <c r="B687" s="18" t="inlineStr">
        <is>
          <t>FILM-150</t>
        </is>
      </c>
      <c r="C687" s="5" t="inlineStr">
        <is>
          <t>Armaan</t>
        </is>
      </c>
      <c r="D687" s="17" t="n">
        <v>2003</v>
      </c>
      <c r="E687" s="5" t="inlineStr">
        <is>
          <t>Anil Kapoor</t>
        </is>
      </c>
      <c r="F687" s="5" t="inlineStr">
        <is>
          <t>Dr. Akash Sinha</t>
        </is>
      </c>
      <c r="G687" s="5" t="inlineStr">
        <is>
          <t>Co-lead</t>
        </is>
      </c>
      <c r="H687" s="5" t="inlineStr">
        <is>
          <t>Major</t>
        </is>
      </c>
      <c r="I687" s="5" t="inlineStr">
        <is>
          <t>Bachchan's Dr Siddharth Sinha's adopted son, who inherits his unfinished hospital</t>
        </is>
      </c>
      <c r="J687" s="5" t="inlineStr">
        <is>
          <t>His two relationships — with Neha and with Sonia — are the film's subject</t>
        </is>
      </c>
      <c r="K687" s="19" t="inlineStr">
        <is>
          <t>Doctor at his adoptive father's hospital, in love with a colleague, who marries a rich man's manipulative daughter to fund the hospital after his father's death and operates on her when a crash leaves her brain-damaged.</t>
        </is>
      </c>
      <c r="L687" s="5" t="n"/>
      <c r="M687" s="5" t="inlineStr">
        <is>
          <t>SOURCE-149</t>
        </is>
      </c>
    </row>
    <row r="688" ht="94" customHeight="1">
      <c r="A688" s="15" t="inlineStr">
        <is>
          <t>CAST-687</t>
        </is>
      </c>
      <c r="B688" s="18" t="inlineStr">
        <is>
          <t>FILM-150</t>
        </is>
      </c>
      <c r="C688" s="5" t="inlineStr">
        <is>
          <t>Armaan</t>
        </is>
      </c>
      <c r="D688" s="17" t="n">
        <v>2003</v>
      </c>
      <c r="E688" s="5" t="inlineStr">
        <is>
          <t>Preity Zinta</t>
        </is>
      </c>
      <c r="F688" s="5" t="inlineStr">
        <is>
          <t>Sonia Sinha</t>
        </is>
      </c>
      <c r="G688" s="5" t="inlineStr">
        <is>
          <t>Antagonist</t>
        </is>
      </c>
      <c r="H688" s="5" t="inlineStr">
        <is>
          <t>Major</t>
        </is>
      </c>
      <c r="I688" s="5" t="inlineStr">
        <is>
          <t>Buys the hospital Bachchan's Dr Sinha founded, and the man who runs it</t>
        </is>
      </c>
      <c r="J688" s="5" t="inlineStr">
        <is>
          <t>The purchased marriage against which the real romance is measured</t>
        </is>
      </c>
      <c r="K688" s="19" t="inlineStr">
        <is>
          <t>Spoilt heiress who decides she wants Akash and secures him with a financial agreement to fund the hospital, then proves jealous, mistrustful and controlling — and, after he saves her life, asks forgiveness and divorces him. Listed in the film's award tables for a negative role, with the result columns left blank.</t>
        </is>
      </c>
      <c r="L688" s="5" t="n"/>
      <c r="M688" s="5" t="inlineStr">
        <is>
          <t>SOURCE-149</t>
        </is>
      </c>
    </row>
    <row r="689" ht="49" customHeight="1">
      <c r="A689" s="15" t="inlineStr">
        <is>
          <t>CAST-688</t>
        </is>
      </c>
      <c r="B689" s="18" t="inlineStr">
        <is>
          <t>FILM-150</t>
        </is>
      </c>
      <c r="C689" s="5" t="inlineStr">
        <is>
          <t>Armaan</t>
        </is>
      </c>
      <c r="D689" s="17" t="n">
        <v>2003</v>
      </c>
      <c r="E689" s="5" t="inlineStr">
        <is>
          <t>Gracy Singh</t>
        </is>
      </c>
      <c r="F689" s="5" t="inlineStr">
        <is>
          <t>Dr. Neha Mathur</t>
        </is>
      </c>
      <c r="G689" s="5" t="inlineStr">
        <is>
          <t>Co-lead</t>
        </is>
      </c>
      <c r="H689" s="5" t="inlineStr">
        <is>
          <t>Major</t>
        </is>
      </c>
      <c r="I689" s="5" t="inlineStr">
        <is>
          <t>Doctor at the hospital Bachchan's Dr Sinha founded</t>
        </is>
      </c>
      <c r="J689" s="5" t="inlineStr">
        <is>
          <t>The film's genuine romance, set aside and finally resumed</t>
        </is>
      </c>
      <c r="K689" s="19" t="inlineStr">
        <is>
          <t>New doctor who falls for Akash, understands why he must marry elsewhere, agrees to break it off, and keeps working at the same hospital out of professionalism until he is free.</t>
        </is>
      </c>
      <c r="L689" s="5" t="n"/>
      <c r="M689" s="5" t="inlineStr">
        <is>
          <t>SOURCE-149</t>
        </is>
      </c>
    </row>
    <row r="690" ht="34" customHeight="1">
      <c r="A690" s="15" t="inlineStr">
        <is>
          <t>CAST-689</t>
        </is>
      </c>
      <c r="B690" s="18" t="inlineStr">
        <is>
          <t>FILM-150</t>
        </is>
      </c>
      <c r="C690" s="5" t="inlineStr">
        <is>
          <t>Armaan</t>
        </is>
      </c>
      <c r="D690" s="17" t="n">
        <v>2003</v>
      </c>
      <c r="E690" s="5" t="inlineStr">
        <is>
          <t>Randhir Kapoor</t>
        </is>
      </c>
      <c r="F690" s="5" t="inlineStr">
        <is>
          <t>Gulshan Kapoor</t>
        </is>
      </c>
      <c r="G690" s="5" t="inlineStr">
        <is>
          <t>Family</t>
        </is>
      </c>
      <c r="H690" s="5" t="inlineStr">
        <is>
          <t>Medium</t>
        </is>
      </c>
      <c r="I690" s="5" t="inlineStr">
        <is>
          <t>Funds the hospital Bachchan's Dr Sinha died trying to complete</t>
        </is>
      </c>
      <c r="J690" s="5" t="inlineStr">
        <is>
          <t>His money is the price of the marriage</t>
        </is>
      </c>
      <c r="K690" s="19" t="inlineStr">
        <is>
          <t>Wealthy father who agrees to finance the hospital on condition that Akash marries his daughter.</t>
        </is>
      </c>
      <c r="L690" s="5" t="n"/>
      <c r="M690" s="5" t="inlineStr">
        <is>
          <t>SOURCE-149</t>
        </is>
      </c>
    </row>
    <row r="691" ht="64" customHeight="1">
      <c r="A691" s="15" t="inlineStr">
        <is>
          <t>CAST-690</t>
        </is>
      </c>
      <c r="B691" s="18" t="inlineStr">
        <is>
          <t>FILM-151</t>
        </is>
      </c>
      <c r="C691" s="5" t="inlineStr">
        <is>
          <t>Mumbai Se Aaya Mera Dost</t>
        </is>
      </c>
      <c r="D691" s="17" t="n">
        <v>2003</v>
      </c>
      <c r="E691" s="5" t="inlineStr">
        <is>
          <t>Abhishek Bachchan</t>
        </is>
      </c>
      <c r="F691" s="5" t="inlineStr">
        <is>
          <t>Karan (Kanji) Singh</t>
        </is>
      </c>
      <c r="G691" s="5" t="inlineStr">
        <is>
          <t>Co-lead</t>
        </is>
      </c>
      <c r="H691" s="5" t="inlineStr">
        <is>
          <t>Major</t>
        </is>
      </c>
      <c r="I691" s="5" t="inlineStr">
        <is>
          <t>The film's protagonist; Bachchan contributes narration only — father narrating a film his son leads</t>
        </is>
      </c>
      <c r="J691" s="5" t="inlineStr">
        <is>
          <t>Carries the film's romance with the Thakur's sister</t>
        </is>
      </c>
      <c r="K691" s="19" t="inlineStr">
        <is>
          <t>Grandson working in Mumbai who returns to the newly electrified village with a satellite dish and a television, transforming its life — and whose love for the Thakur's sister brings the landlord down on the whole village.</t>
        </is>
      </c>
      <c r="L691" s="5" t="n"/>
      <c r="M691" s="5" t="inlineStr">
        <is>
          <t>SOURCE-153</t>
        </is>
      </c>
    </row>
    <row r="692" ht="49" customHeight="1">
      <c r="A692" s="15" t="inlineStr">
        <is>
          <t>CAST-691</t>
        </is>
      </c>
      <c r="B692" s="18" t="inlineStr">
        <is>
          <t>FILM-151</t>
        </is>
      </c>
      <c r="C692" s="5" t="inlineStr">
        <is>
          <t>Mumbai Se Aaya Mera Dost</t>
        </is>
      </c>
      <c r="D692" s="17" t="n">
        <v>2003</v>
      </c>
      <c r="E692" s="5" t="inlineStr">
        <is>
          <t>Lara Dutta</t>
        </is>
      </c>
      <c r="F692" s="5" t="inlineStr">
        <is>
          <t>Kesar (Kesi) Pratap Singh</t>
        </is>
      </c>
      <c r="G692" s="5" t="inlineStr">
        <is>
          <t>Co-lead</t>
        </is>
      </c>
      <c r="H692" s="5" t="inlineStr">
        <is>
          <t>Major</t>
        </is>
      </c>
      <c r="I692" s="5" t="inlineStr">
        <is>
          <t>No connection to Bachchan's narration</t>
        </is>
      </c>
      <c r="J692" s="5" t="inlineStr">
        <is>
          <t>The film's romance, and the cause of the landlord's fury</t>
        </is>
      </c>
      <c r="K692" s="19" t="inlineStr">
        <is>
          <t>The Chotey Thakur's sister, in love with the young man from Mumbai — a match her brother threatens to destroy the village over.</t>
        </is>
      </c>
      <c r="L692" s="5" t="n"/>
      <c r="M692" s="5" t="inlineStr">
        <is>
          <t>SOURCE-153</t>
        </is>
      </c>
    </row>
    <row r="693" ht="64" customHeight="1">
      <c r="A693" s="15" t="inlineStr">
        <is>
          <t>CAST-692</t>
        </is>
      </c>
      <c r="B693" s="18" t="inlineStr">
        <is>
          <t>FILM-151</t>
        </is>
      </c>
      <c r="C693" s="5" t="inlineStr">
        <is>
          <t>Mumbai Se Aaya Mera Dost</t>
        </is>
      </c>
      <c r="D693" s="17" t="n">
        <v>2003</v>
      </c>
      <c r="E693" s="5" t="inlineStr">
        <is>
          <t>Yashpal Sharma</t>
        </is>
      </c>
      <c r="F693" s="5" t="inlineStr">
        <is>
          <t>Chotey Thakur Rudra Pratap Singh</t>
        </is>
      </c>
      <c r="G693" s="5" t="inlineStr">
        <is>
          <t>Antagonist</t>
        </is>
      </c>
      <c r="H693" s="5" t="inlineStr">
        <is>
          <t>Major</t>
        </is>
      </c>
      <c r="I693" s="5" t="inlineStr">
        <is>
          <t>No connection to Bachchan's narration</t>
        </is>
      </c>
      <c r="J693" s="5" t="inlineStr">
        <is>
          <t>The opposition to the romance</t>
        </is>
      </c>
      <c r="K693" s="19" t="inlineStr">
        <is>
          <t>Village landlord untroubled by television until the priest tells him his sister is in love with the man who brought it, whereupon he threatens to destroy them both in front of a live broadcast.</t>
        </is>
      </c>
      <c r="L693" s="5" t="n"/>
      <c r="M693" s="5" t="inlineStr">
        <is>
          <t>SOURCE-153</t>
        </is>
      </c>
    </row>
    <row r="694" ht="34" customHeight="1">
      <c r="A694" s="15" t="inlineStr">
        <is>
          <t>CAST-693</t>
        </is>
      </c>
      <c r="B694" s="18" t="inlineStr">
        <is>
          <t>FILM-151</t>
        </is>
      </c>
      <c r="C694" s="5" t="inlineStr">
        <is>
          <t>Mumbai Se Aaya Mera Dost</t>
        </is>
      </c>
      <c r="D694" s="17" t="n">
        <v>2003</v>
      </c>
      <c r="E694" s="5" t="inlineStr">
        <is>
          <t>Chunky Pandey</t>
        </is>
      </c>
      <c r="F694" s="5" t="inlineStr">
        <is>
          <t>Sanjay (Sanju) Singh</t>
        </is>
      </c>
      <c r="G694" s="5" t="inlineStr">
        <is>
          <t>Friend</t>
        </is>
      </c>
      <c r="H694" s="5" t="inlineStr">
        <is>
          <t>Medium</t>
        </is>
      </c>
      <c r="I694" s="5" t="inlineStr">
        <is>
          <t>No connection to Bachchan's narration</t>
        </is>
      </c>
      <c r="J694" s="5" t="inlineStr">
        <is>
          <t>Outside the romance</t>
        </is>
      </c>
      <c r="K694" s="19" t="inlineStr">
        <is>
          <t>Companion in the village comedy that follows the arrival of satellite television.</t>
        </is>
      </c>
      <c r="L694" s="5" t="n"/>
      <c r="M694" s="5" t="inlineStr">
        <is>
          <t>SOURCE-153</t>
        </is>
      </c>
    </row>
    <row r="695" ht="34" customHeight="1">
      <c r="A695" s="15" t="inlineStr">
        <is>
          <t>CAST-694</t>
        </is>
      </c>
      <c r="B695" s="18" t="inlineStr">
        <is>
          <t>FILM-152</t>
        </is>
      </c>
      <c r="C695" s="5" t="inlineStr">
        <is>
          <t>Boom</t>
        </is>
      </c>
      <c r="D695" s="17" t="n">
        <v>2003</v>
      </c>
      <c r="E695" s="5" t="inlineStr">
        <is>
          <t>Jackie Shroff</t>
        </is>
      </c>
      <c r="F695" s="5" t="inlineStr">
        <is>
          <t>Chhote Mia</t>
        </is>
      </c>
      <c r="G695" s="5" t="inlineStr">
        <is>
          <t>Antagonist</t>
        </is>
      </c>
      <c r="H695" s="5" t="inlineStr">
        <is>
          <t>Major</t>
        </is>
      </c>
      <c r="I695" s="5" t="inlineStr">
        <is>
          <t>One of the three gangsters Bachchan's Bade Mia leads</t>
        </is>
      </c>
      <c r="J695" s="5" t="inlineStr">
        <is>
          <t>Outside the romance; the film has none for Bachchan's role</t>
        </is>
      </c>
      <c r="K695" s="19" t="inlineStr">
        <is>
          <t>The brother who stole the diamonds bound for Dubai, whose failed handover sets the whole hunt in motion.</t>
        </is>
      </c>
      <c r="L695" s="5" t="n"/>
      <c r="M695" s="5" t="inlineStr">
        <is>
          <t>SOURCE-150</t>
        </is>
      </c>
    </row>
    <row r="696" ht="34" customHeight="1">
      <c r="A696" s="15" t="inlineStr">
        <is>
          <t>CAST-695</t>
        </is>
      </c>
      <c r="B696" s="18" t="inlineStr">
        <is>
          <t>FILM-152</t>
        </is>
      </c>
      <c r="C696" s="5" t="inlineStr">
        <is>
          <t>Boom</t>
        </is>
      </c>
      <c r="D696" s="17" t="n">
        <v>2003</v>
      </c>
      <c r="E696" s="5" t="inlineStr">
        <is>
          <t>Gulshan Grover</t>
        </is>
      </c>
      <c r="F696" s="5" t="inlineStr">
        <is>
          <t>Medium Mia</t>
        </is>
      </c>
      <c r="G696" s="5" t="inlineStr">
        <is>
          <t>Antagonist</t>
        </is>
      </c>
      <c r="H696" s="5" t="inlineStr">
        <is>
          <t>Major</t>
        </is>
      </c>
      <c r="I696" s="5" t="inlineStr">
        <is>
          <t>The second of the trio under Bachchan's Bade Mia</t>
        </is>
      </c>
      <c r="J696" s="5" t="inlineStr">
        <is>
          <t>Outside the romance</t>
        </is>
      </c>
      <c r="K696" s="19" t="inlineStr">
        <is>
          <t>The middle brother of the gangster trio pursuing the models for the scattered diamonds.</t>
        </is>
      </c>
      <c r="L696" s="5" t="n"/>
      <c r="M696" s="5" t="inlineStr">
        <is>
          <t>SOURCE-150</t>
        </is>
      </c>
    </row>
    <row r="697" ht="49" customHeight="1">
      <c r="A697" s="15" t="inlineStr">
        <is>
          <t>CAST-696</t>
        </is>
      </c>
      <c r="B697" s="18" t="inlineStr">
        <is>
          <t>FILM-152</t>
        </is>
      </c>
      <c r="C697" s="5" t="inlineStr">
        <is>
          <t>Boom</t>
        </is>
      </c>
      <c r="D697" s="17" t="n">
        <v>2003</v>
      </c>
      <c r="E697" s="5" t="inlineStr">
        <is>
          <t>Katrina Kaif</t>
        </is>
      </c>
      <c r="F697" s="5" t="inlineStr">
        <is>
          <t>Rina Kaif</t>
        </is>
      </c>
      <c r="G697" s="5" t="inlineStr">
        <is>
          <t>Co-lead</t>
        </is>
      </c>
      <c r="H697" s="5" t="inlineStr">
        <is>
          <t>Major</t>
        </is>
      </c>
      <c r="I697" s="5" t="inlineStr">
        <is>
          <t>One of the three models Bachchan's Bade Mia plays cat and mouse with</t>
        </is>
      </c>
      <c r="J697" s="5" t="inlineStr">
        <is>
          <t>Outside the romance</t>
        </is>
      </c>
      <c r="K697" s="19" t="inlineStr">
        <is>
          <t>One of India's three most successful models, blamed with her friends for the failed diamond heist and ordered to recover the stones.</t>
        </is>
      </c>
      <c r="L697" s="5" t="n"/>
      <c r="M697" s="5" t="inlineStr">
        <is>
          <t>SOURCE-150</t>
        </is>
      </c>
    </row>
    <row r="698" ht="49" customHeight="1">
      <c r="A698" s="15" t="inlineStr">
        <is>
          <t>CAST-697</t>
        </is>
      </c>
      <c r="B698" s="18" t="inlineStr">
        <is>
          <t>FILM-152</t>
        </is>
      </c>
      <c r="C698" s="5" t="inlineStr">
        <is>
          <t>Boom</t>
        </is>
      </c>
      <c r="D698" s="17" t="n">
        <v>2003</v>
      </c>
      <c r="E698" s="5" t="inlineStr">
        <is>
          <t>Madhu Sapre</t>
        </is>
      </c>
      <c r="F698" s="5" t="inlineStr">
        <is>
          <t>Anu Gaekwad</t>
        </is>
      </c>
      <c r="G698" s="5" t="inlineStr">
        <is>
          <t>Co-lead</t>
        </is>
      </c>
      <c r="H698" s="5" t="inlineStr">
        <is>
          <t>Major</t>
        </is>
      </c>
      <c r="I698" s="5" t="inlineStr">
        <is>
          <t>Second of the three models pursued by Bachchan's Bade Mia</t>
        </is>
      </c>
      <c r="J698" s="5" t="inlineStr">
        <is>
          <t>Outside the romance</t>
        </is>
      </c>
      <c r="K698" s="19" t="inlineStr">
        <is>
          <t>Model tripped on the catwalk by a rival, whose ensuing fight shakes hundreds of stolen diamonds out of the other woman's hair.</t>
        </is>
      </c>
      <c r="L698" s="5" t="n"/>
      <c r="M698" s="5" t="inlineStr">
        <is>
          <t>SOURCE-150</t>
        </is>
      </c>
    </row>
    <row r="699" ht="49" customHeight="1">
      <c r="A699" s="15" t="inlineStr">
        <is>
          <t>CAST-698</t>
        </is>
      </c>
      <c r="B699" s="18" t="inlineStr">
        <is>
          <t>FILM-152</t>
        </is>
      </c>
      <c r="C699" s="5" t="inlineStr">
        <is>
          <t>Boom</t>
        </is>
      </c>
      <c r="D699" s="17" t="n">
        <v>2003</v>
      </c>
      <c r="E699" s="5" t="inlineStr">
        <is>
          <t>Padma Lakshmi</t>
        </is>
      </c>
      <c r="F699" s="5" t="inlineStr">
        <is>
          <t>Sheila Bardez</t>
        </is>
      </c>
      <c r="G699" s="5" t="inlineStr">
        <is>
          <t>Co-lead</t>
        </is>
      </c>
      <c r="H699" s="5" t="inlineStr">
        <is>
          <t>Major</t>
        </is>
      </c>
      <c r="I699" s="5" t="inlineStr">
        <is>
          <t>Third of the models Bachchan's gangster hunts</t>
        </is>
      </c>
      <c r="J699" s="5" t="inlineStr">
        <is>
          <t>Outside the romance</t>
        </is>
      </c>
      <c r="K699" s="19" t="inlineStr">
        <is>
          <t>The third of the model trio who confront the woman who tripped their friend and are then held responsible for the diamonds lost in the chaos.</t>
        </is>
      </c>
      <c r="L699" s="5" t="n"/>
      <c r="M699" s="5" t="inlineStr">
        <is>
          <t>SOURCE-150</t>
        </is>
      </c>
    </row>
    <row r="700" ht="34" customHeight="1">
      <c r="A700" s="15" t="inlineStr">
        <is>
          <t>CAST-699</t>
        </is>
      </c>
      <c r="B700" s="18" t="inlineStr">
        <is>
          <t>FILM-152</t>
        </is>
      </c>
      <c r="C700" s="5" t="inlineStr">
        <is>
          <t>Boom</t>
        </is>
      </c>
      <c r="D700" s="17" t="n">
        <v>2003</v>
      </c>
      <c r="E700" s="5" t="inlineStr">
        <is>
          <t>Javed Jaffrey</t>
        </is>
      </c>
      <c r="F700" s="5" t="inlineStr">
        <is>
          <t>Boom Shankar</t>
        </is>
      </c>
      <c r="G700" s="5" t="inlineStr">
        <is>
          <t>Supporting</t>
        </is>
      </c>
      <c r="H700" s="5" t="inlineStr">
        <is>
          <t>Medium</t>
        </is>
      </c>
      <c r="I700" s="5" t="inlineStr">
        <is>
          <t>Figure in the underworld around Bachchan's Bade Mia</t>
        </is>
      </c>
      <c r="J700" s="5" t="inlineStr">
        <is>
          <t>Outside the romance</t>
        </is>
      </c>
      <c r="K700" s="19" t="inlineStr">
        <is>
          <t>Character who gives the film its title, in the criminal world pursuing the scattered diamonds.</t>
        </is>
      </c>
      <c r="L700" s="5" t="n"/>
      <c r="M700" s="5" t="inlineStr">
        <is>
          <t>SOURCE-150</t>
        </is>
      </c>
    </row>
    <row r="701" ht="79" customHeight="1">
      <c r="A701" s="15" t="inlineStr">
        <is>
          <t>CAST-700</t>
        </is>
      </c>
      <c r="B701" s="18" t="inlineStr">
        <is>
          <t>FILM-153</t>
        </is>
      </c>
      <c r="C701" s="5" t="inlineStr">
        <is>
          <t>Baghban</t>
        </is>
      </c>
      <c r="D701" s="17" t="n">
        <v>2003</v>
      </c>
      <c r="E701" s="5" t="inlineStr">
        <is>
          <t>Hema Malini</t>
        </is>
      </c>
      <c r="F701" s="5" t="inlineStr">
        <is>
          <t>Pooja Malhotra</t>
        </is>
      </c>
      <c r="G701" s="5" t="inlineStr">
        <is>
          <t>Co-lead</t>
        </is>
      </c>
      <c r="H701" s="5" t="inlineStr">
        <is>
          <t>Major</t>
        </is>
      </c>
      <c r="I701" s="5" t="inlineStr">
        <is>
          <t>Bachchan's Raj Malhotra's wife of forty years, separated from him by their sons</t>
        </is>
      </c>
      <c r="J701" s="5" t="inlineStr">
        <is>
          <t>The film's romance is this marriage, and the separation is what proves it</t>
        </is>
      </c>
      <c r="K701" s="19" t="inlineStr">
        <is>
          <t>Wife of forty years, split from her husband when the four sons agree to take one parent each for six months. Abused by one household, she is repaid with love by the granddaughter she saves from an attempted rape, and refuses her sons' apology at the end.</t>
        </is>
      </c>
      <c r="L701" s="5" t="n"/>
      <c r="M701" s="5" t="inlineStr">
        <is>
          <t>SOURCE-151</t>
        </is>
      </c>
    </row>
    <row r="702" ht="64" customHeight="1">
      <c r="A702" s="15" t="inlineStr">
        <is>
          <t>CAST-701</t>
        </is>
      </c>
      <c r="B702" s="18" t="inlineStr">
        <is>
          <t>FILM-153</t>
        </is>
      </c>
      <c r="C702" s="5" t="inlineStr">
        <is>
          <t>Baghban</t>
        </is>
      </c>
      <c r="D702" s="17" t="n">
        <v>2003</v>
      </c>
      <c r="E702" s="5" t="inlineStr">
        <is>
          <t>Salman Khan</t>
        </is>
      </c>
      <c r="F702" s="5" t="inlineStr">
        <is>
          <t>Alok Raj Malhotra</t>
        </is>
      </c>
      <c r="G702" s="5" t="inlineStr">
        <is>
          <t>Family</t>
        </is>
      </c>
      <c r="H702" s="5" t="inlineStr">
        <is>
          <t>Major</t>
        </is>
      </c>
      <c r="I702" s="5" t="inlineStr">
        <is>
          <t>The orphan Bachchan's Raj educated, and the only son who repays him</t>
        </is>
      </c>
      <c r="J702" s="5" t="inlineStr">
        <is>
          <t>Outside the marriage plot</t>
        </is>
      </c>
      <c r="K702" s="19" t="inlineStr">
        <is>
          <t>Orphan given money and education by Raj and raised as his own, who venerates him, takes the couple into his home when he meets them changing trains, and is declared their only son at the end.</t>
        </is>
      </c>
      <c r="L702" s="5" t="n"/>
      <c r="M702" s="5" t="inlineStr">
        <is>
          <t>SOURCE-151</t>
        </is>
      </c>
    </row>
    <row r="703" ht="49" customHeight="1">
      <c r="A703" s="15" t="inlineStr">
        <is>
          <t>CAST-702</t>
        </is>
      </c>
      <c r="B703" s="18" t="inlineStr">
        <is>
          <t>FILM-153</t>
        </is>
      </c>
      <c r="C703" s="5" t="inlineStr">
        <is>
          <t>Baghban</t>
        </is>
      </c>
      <c r="D703" s="17" t="n">
        <v>2003</v>
      </c>
      <c r="E703" s="5" t="inlineStr">
        <is>
          <t>Aman Verma</t>
        </is>
      </c>
      <c r="F703" s="5" t="inlineStr">
        <is>
          <t>Ajay Malhotra</t>
        </is>
      </c>
      <c r="G703" s="5" t="inlineStr">
        <is>
          <t>Family</t>
        </is>
      </c>
      <c r="H703" s="5" t="inlineStr">
        <is>
          <t>Medium</t>
        </is>
      </c>
      <c r="I703" s="5" t="inlineStr">
        <is>
          <t>The eldest of the four sons who split Bachchan's Raj from his wife</t>
        </is>
      </c>
      <c r="J703" s="5" t="inlineStr">
        <is>
          <t>Part of the arrangement that separates the couple</t>
        </is>
      </c>
      <c r="K703" s="19" t="inlineStr">
        <is>
          <t>Eldest son, in whose household Pooja is abused by his wife and daughter, and one of the four who come to the book launch to ask forgiveness and are disowned.</t>
        </is>
      </c>
      <c r="L703" s="5" t="n"/>
      <c r="M703" s="5" t="inlineStr">
        <is>
          <t>SOURCE-151</t>
        </is>
      </c>
    </row>
    <row r="704" ht="49" customHeight="1">
      <c r="A704" s="15" t="inlineStr">
        <is>
          <t>CAST-703</t>
        </is>
      </c>
      <c r="B704" s="18" t="inlineStr">
        <is>
          <t>FILM-153</t>
        </is>
      </c>
      <c r="C704" s="5" t="inlineStr">
        <is>
          <t>Baghban</t>
        </is>
      </c>
      <c r="D704" s="17" t="n">
        <v>2003</v>
      </c>
      <c r="E704" s="5" t="inlineStr">
        <is>
          <t>Mahima Chaudhry</t>
        </is>
      </c>
      <c r="F704" s="5" t="inlineStr">
        <is>
          <t>Arpita Malhotra</t>
        </is>
      </c>
      <c r="G704" s="5" t="inlineStr">
        <is>
          <t>Family</t>
        </is>
      </c>
      <c r="H704" s="5" t="inlineStr">
        <is>
          <t>Medium</t>
        </is>
      </c>
      <c r="I704" s="5" t="inlineStr">
        <is>
          <t>Wife of the adopted son who takes Bachchan's Raj in</t>
        </is>
      </c>
      <c r="J704" s="5" t="inlineStr">
        <is>
          <t>Part of the household that treats the couple as the sons would not</t>
        </is>
      </c>
      <c r="K704" s="19" t="inlineStr">
        <is>
          <t>Alok's wife, who with him cares for the elderly couple far better than their own sons did, and is declared their only daughter-in-law.</t>
        </is>
      </c>
      <c r="L704" s="5" t="n"/>
      <c r="M704" s="5" t="inlineStr">
        <is>
          <t>SOURCE-151</t>
        </is>
      </c>
    </row>
    <row r="705" ht="49" customHeight="1">
      <c r="A705" s="15" t="inlineStr">
        <is>
          <t>CAST-704</t>
        </is>
      </c>
      <c r="B705" s="18" t="inlineStr">
        <is>
          <t>FILM-153</t>
        </is>
      </c>
      <c r="C705" s="5" t="inlineStr">
        <is>
          <t>Baghban</t>
        </is>
      </c>
      <c r="D705" s="17" t="n">
        <v>2003</v>
      </c>
      <c r="E705" s="5" t="inlineStr">
        <is>
          <t>Paresh Rawal</t>
        </is>
      </c>
      <c r="F705" s="5" t="inlineStr">
        <is>
          <t>Hemant Patel</t>
        </is>
      </c>
      <c r="G705" s="5" t="inlineStr">
        <is>
          <t>Friend</t>
        </is>
      </c>
      <c r="H705" s="5" t="inlineStr">
        <is>
          <t>Medium</t>
        </is>
      </c>
      <c r="I705" s="5" t="inlineStr">
        <is>
          <t>The friend who publishes what Bachchan's Raj writes</t>
        </is>
      </c>
      <c r="J705" s="5" t="inlineStr">
        <is>
          <t>Publishes the account of the marriage that restores the couple's independence</t>
        </is>
      </c>
      <c r="K705" s="19" t="inlineStr">
        <is>
          <t>Cafe owner befriended during Raj's stay with one son, who has his writings published as the novel Baghban — the success that frees the couple from their children.</t>
        </is>
      </c>
      <c r="L705" s="5" t="n"/>
      <c r="M705" s="5" t="inlineStr">
        <is>
          <t>SOURCE-151</t>
        </is>
      </c>
    </row>
    <row r="706" ht="64" customHeight="1">
      <c r="A706" s="15" t="inlineStr">
        <is>
          <t>CAST-705</t>
        </is>
      </c>
      <c r="B706" s="18" t="inlineStr">
        <is>
          <t>FILM-153</t>
        </is>
      </c>
      <c r="C706" s="5" t="inlineStr">
        <is>
          <t>Baghban</t>
        </is>
      </c>
      <c r="D706" s="17" t="n">
        <v>2003</v>
      </c>
      <c r="E706" s="5" t="inlineStr">
        <is>
          <t>Rimi Sen</t>
        </is>
      </c>
      <c r="F706" s="5" t="inlineStr">
        <is>
          <t>Payal Malhotra</t>
        </is>
      </c>
      <c r="G706" s="5" t="inlineStr">
        <is>
          <t>Family</t>
        </is>
      </c>
      <c r="H706" s="5" t="inlineStr">
        <is>
          <t>Medium</t>
        </is>
      </c>
      <c r="I706" s="5" t="inlineStr">
        <is>
          <t>The granddaughter who turns from contempt to devotion</t>
        </is>
      </c>
      <c r="J706" s="5" t="inlineStr">
        <is>
          <t>Outside the marriage plot</t>
        </is>
      </c>
      <c r="K706" s="19" t="inlineStr">
        <is>
          <t>Granddaughter who joins in mistreating Pooja and repents completely after Pooja saves her from a rape attempt by her boyfriend; she and her cousin refuse to attend the sons' apology.</t>
        </is>
      </c>
      <c r="L706" s="5" t="n"/>
      <c r="M706" s="5" t="inlineStr">
        <is>
          <t>SOURCE-151</t>
        </is>
      </c>
    </row>
    <row r="707" ht="64" customHeight="1">
      <c r="A707" s="15" t="inlineStr">
        <is>
          <t>CAST-706</t>
        </is>
      </c>
      <c r="B707" s="18" t="inlineStr">
        <is>
          <t>FILM-154</t>
        </is>
      </c>
      <c r="C707" s="5" t="inlineStr">
        <is>
          <t>Fun2shh... Dudes in the 10th Century</t>
        </is>
      </c>
      <c r="D707" s="17" t="n">
        <v>2003</v>
      </c>
      <c r="E707" s="5" t="inlineStr">
        <is>
          <t>Paresh Rawal</t>
        </is>
      </c>
      <c r="F707" s="5" t="inlineStr">
        <is>
          <t>John (Johnny) D'Souza</t>
        </is>
      </c>
      <c r="G707" s="5" t="inlineStr">
        <is>
          <t>Co-lead</t>
        </is>
      </c>
      <c r="H707" s="5" t="inlineStr">
        <is>
          <t>Major</t>
        </is>
      </c>
      <c r="I707" s="5" t="inlineStr">
        <is>
          <t>The film's protagonist; Bachchan contributes narration only</t>
        </is>
      </c>
      <c r="J707" s="5" t="inlineStr">
        <is>
          <t>Outside the two younger romances</t>
        </is>
      </c>
      <c r="K707" s="19" t="inlineStr">
        <is>
          <t>Accomplice of the two security guards suspected of stealing the emperor's crown, who flees with them, crashes into a wall and is transported to the 10th century and the palace of Emperor Babushah.</t>
        </is>
      </c>
      <c r="L707" s="5" t="n"/>
      <c r="M707" s="5" t="inlineStr">
        <is>
          <t>SOURCE-154</t>
        </is>
      </c>
    </row>
    <row r="708" ht="49" customHeight="1">
      <c r="A708" s="15" t="inlineStr">
        <is>
          <t>CAST-707</t>
        </is>
      </c>
      <c r="B708" s="18" t="inlineStr">
        <is>
          <t>FILM-154</t>
        </is>
      </c>
      <c r="C708" s="5" t="inlineStr">
        <is>
          <t>Fun2shh... Dudes in the 10th Century</t>
        </is>
      </c>
      <c r="D708" s="17" t="n">
        <v>2003</v>
      </c>
      <c r="E708" s="5" t="inlineStr">
        <is>
          <t>Gulshan Grover</t>
        </is>
      </c>
      <c r="F708" s="5" t="inlineStr">
        <is>
          <t>Chindi Chor / Babushah</t>
        </is>
      </c>
      <c r="G708" s="5" t="inlineStr">
        <is>
          <t>Antagonist</t>
        </is>
      </c>
      <c r="H708" s="5" t="inlineStr">
        <is>
          <t>Major</t>
        </is>
      </c>
      <c r="I708" s="5" t="inlineStr">
        <is>
          <t>No connection to Bachchan's narration</t>
        </is>
      </c>
      <c r="J708" s="5" t="inlineStr">
        <is>
          <t>Father of the two princesses in the film's romances</t>
        </is>
      </c>
      <c r="K708" s="19" t="inlineStr">
        <is>
          <t>In a double role: the notorious Mumbai thief who challenges an exhibitor and steals the crown, and the 10th-century emperor whose daughters the time travellers fall in love with.</t>
        </is>
      </c>
      <c r="L708" s="5" t="n"/>
      <c r="M708" s="5" t="inlineStr">
        <is>
          <t>SOURCE-154</t>
        </is>
      </c>
    </row>
    <row r="709" ht="49" customHeight="1">
      <c r="A709" s="15" t="inlineStr">
        <is>
          <t>CAST-708</t>
        </is>
      </c>
      <c r="B709" s="18" t="inlineStr">
        <is>
          <t>FILM-154</t>
        </is>
      </c>
      <c r="C709" s="5" t="inlineStr">
        <is>
          <t>Fun2shh... Dudes in the 10th Century</t>
        </is>
      </c>
      <c r="D709" s="17" t="n">
        <v>2003</v>
      </c>
      <c r="E709" s="5" t="inlineStr">
        <is>
          <t>Iqbal Khan</t>
        </is>
      </c>
      <c r="F709" s="5" t="inlineStr">
        <is>
          <t>Vikram Rajput</t>
        </is>
      </c>
      <c r="G709" s="5" t="inlineStr">
        <is>
          <t>Co-lead</t>
        </is>
      </c>
      <c r="H709" s="5" t="inlineStr">
        <is>
          <t>Medium</t>
        </is>
      </c>
      <c r="I709" s="5" t="inlineStr">
        <is>
          <t>No connection to Bachchan's narration</t>
        </is>
      </c>
      <c r="J709" s="5" t="inlineStr">
        <is>
          <t>One of the two romances with the emperor's daughters</t>
        </is>
      </c>
      <c r="K709" s="19" t="inlineStr">
        <is>
          <t>Security guard suspected of the theft, thrown back a thousand years, who falls in love with a princess and loses her when her father takes her home.</t>
        </is>
      </c>
      <c r="L709" s="5" t="n"/>
      <c r="M709" s="5" t="inlineStr">
        <is>
          <t>SOURCE-154</t>
        </is>
      </c>
    </row>
    <row r="710" ht="34" customHeight="1">
      <c r="A710" s="15" t="inlineStr">
        <is>
          <t>CAST-709</t>
        </is>
      </c>
      <c r="B710" s="18" t="inlineStr">
        <is>
          <t>FILM-154</t>
        </is>
      </c>
      <c r="C710" s="5" t="inlineStr">
        <is>
          <t>Fun2shh... Dudes in the 10th Century</t>
        </is>
      </c>
      <c r="D710" s="17" t="n">
        <v>2003</v>
      </c>
      <c r="E710" s="5" t="inlineStr">
        <is>
          <t>Raima Sen</t>
        </is>
      </c>
      <c r="F710" s="5" t="inlineStr">
        <is>
          <t>Rudali</t>
        </is>
      </c>
      <c r="G710" s="5" t="inlineStr">
        <is>
          <t>Supporting</t>
        </is>
      </c>
      <c r="H710" s="5" t="inlineStr">
        <is>
          <t>Medium</t>
        </is>
      </c>
      <c r="I710" s="5" t="inlineStr">
        <is>
          <t>No connection to Bachchan's narration</t>
        </is>
      </c>
      <c r="J710" s="5" t="inlineStr">
        <is>
          <t>Half of one of the two time-crossed romances</t>
        </is>
      </c>
      <c r="K710" s="19" t="inlineStr">
        <is>
          <t>The emperor's second daughter, who travels to the 21st century with the men and is taken back to the 10th by her father.</t>
        </is>
      </c>
      <c r="L710" s="5" t="n"/>
      <c r="M710" s="5" t="inlineStr">
        <is>
          <t>SOURCE-154</t>
        </is>
      </c>
    </row>
    <row r="711" ht="64" customHeight="1">
      <c r="A711" s="15" t="inlineStr">
        <is>
          <t>CAST-710</t>
        </is>
      </c>
      <c r="B711" s="18" t="inlineStr">
        <is>
          <t>FILM-155</t>
        </is>
      </c>
      <c r="C711" s="5" t="inlineStr">
        <is>
          <t>Khakee</t>
        </is>
      </c>
      <c r="D711" s="17" t="n">
        <v>2004</v>
      </c>
      <c r="E711" s="5" t="inlineStr">
        <is>
          <t>Akshay Kumar</t>
        </is>
      </c>
      <c r="F711" s="5" t="inlineStr">
        <is>
          <t>Senior Inspector Shekhar Verma</t>
        </is>
      </c>
      <c r="G711" s="5" t="inlineStr">
        <is>
          <t>Co-lead</t>
        </is>
      </c>
      <c r="H711" s="5" t="inlineStr">
        <is>
          <t>Major</t>
        </is>
      </c>
      <c r="I711" s="5" t="inlineStr">
        <is>
          <t>The corrupt officer on Bachchan's DCP's team, who tries to hand over their prisoner</t>
        </is>
      </c>
      <c r="J711" s="5" t="inlineStr">
        <is>
          <t>Outside the romance</t>
        </is>
      </c>
      <c r="K711" s="19" t="inlineStr">
        <is>
          <t>Morally corrupt senior inspector assigned to the escort, who attempts to surrender the prisoner to the attackers and is overruled at gunpoint by a rookie, then escapes with him when the revelation comes.</t>
        </is>
      </c>
      <c r="L711" s="5" t="inlineStr">
        <is>
          <t>Filmfare Award for Best Supporting Actor nomination</t>
        </is>
      </c>
      <c r="M711" s="5" t="inlineStr">
        <is>
          <t>SOURCE-155</t>
        </is>
      </c>
    </row>
    <row r="712" ht="64" customHeight="1">
      <c r="A712" s="15" t="inlineStr">
        <is>
          <t>CAST-711</t>
        </is>
      </c>
      <c r="B712" s="18" t="inlineStr">
        <is>
          <t>FILM-155</t>
        </is>
      </c>
      <c r="C712" s="5" t="inlineStr">
        <is>
          <t>Khakee</t>
        </is>
      </c>
      <c r="D712" s="17" t="n">
        <v>2004</v>
      </c>
      <c r="E712" s="5" t="inlineStr">
        <is>
          <t>Ajay Devgn</t>
        </is>
      </c>
      <c r="F712" s="5" t="inlineStr">
        <is>
          <t>Yashwant Aangre</t>
        </is>
      </c>
      <c r="G712" s="5" t="inlineStr">
        <is>
          <t>Antagonist</t>
        </is>
      </c>
      <c r="H712" s="5" t="inlineStr">
        <is>
          <t>Major</t>
        </is>
      </c>
      <c r="I712" s="5" t="inlineStr">
        <is>
          <t>The ex-policeman Bachchan's DCP once jailed, now hunting his convoy</t>
        </is>
      </c>
      <c r="J712" s="5" t="inlineStr">
        <is>
          <t>Outside the romance</t>
        </is>
      </c>
      <c r="K712" s="19" t="inlineStr">
        <is>
          <t>Ruthless ex-inspector suspended and imprisoned after the DCP caught him killing five innocent men in a fake encounter, who now tracks the team across the state and beats him when he corners them.</t>
        </is>
      </c>
      <c r="L712" s="5" t="inlineStr">
        <is>
          <t>Filmfare Award for Best Villain nomination; IIFA Best Performance in a Negative Role nomination</t>
        </is>
      </c>
      <c r="M712" s="5" t="inlineStr">
        <is>
          <t>SOURCE-155</t>
        </is>
      </c>
    </row>
    <row r="713" ht="49" customHeight="1">
      <c r="A713" s="15" t="inlineStr">
        <is>
          <t>CAST-712</t>
        </is>
      </c>
      <c r="B713" s="18" t="inlineStr">
        <is>
          <t>FILM-155</t>
        </is>
      </c>
      <c r="C713" s="5" t="inlineStr">
        <is>
          <t>Khakee</t>
        </is>
      </c>
      <c r="D713" s="17" t="n">
        <v>2004</v>
      </c>
      <c r="E713" s="5" t="inlineStr">
        <is>
          <t>Aishwarya Rai</t>
        </is>
      </c>
      <c r="F713" s="5" t="inlineStr">
        <is>
          <t>Mahalakshmi</t>
        </is>
      </c>
      <c r="G713" s="5" t="inlineStr">
        <is>
          <t>Co-lead</t>
        </is>
      </c>
      <c r="H713" s="5" t="inlineStr">
        <is>
          <t>Major</t>
        </is>
      </c>
      <c r="I713" s="5" t="inlineStr">
        <is>
          <t>The witness who joins Bachchan's DCP's convoy</t>
        </is>
      </c>
      <c r="J713" s="5" t="inlineStr">
        <is>
          <t>Outside the romance; the film scores 1 for centrality</t>
        </is>
      </c>
      <c r="K713" s="19" t="inlineStr">
        <is>
          <t>Schoolteacher who tells the police team about the terrorists who stayed incognito on her school premises, and travels to Mumbai with them.</t>
        </is>
      </c>
      <c r="L713" s="5" t="n"/>
      <c r="M713" s="5" t="inlineStr">
        <is>
          <t>SOURCE-155</t>
        </is>
      </c>
    </row>
    <row r="714" ht="64" customHeight="1">
      <c r="A714" s="15" t="inlineStr">
        <is>
          <t>CAST-713</t>
        </is>
      </c>
      <c r="B714" s="18" t="inlineStr">
        <is>
          <t>FILM-155</t>
        </is>
      </c>
      <c r="C714" s="5" t="inlineStr">
        <is>
          <t>Khakee</t>
        </is>
      </c>
      <c r="D714" s="17" t="n">
        <v>2004</v>
      </c>
      <c r="E714" s="5" t="inlineStr">
        <is>
          <t>Atul Kulkarni</t>
        </is>
      </c>
      <c r="F714" s="5" t="inlineStr">
        <is>
          <t>Dr. Iqbal Ansari</t>
        </is>
      </c>
      <c r="G714" s="5" t="inlineStr">
        <is>
          <t>Supporting</t>
        </is>
      </c>
      <c r="H714" s="5" t="inlineStr">
        <is>
          <t>Major</t>
        </is>
      </c>
      <c r="I714" s="5" t="inlineStr">
        <is>
          <t>The prisoner Bachchan's DCP is escorting, and the film's central reversal</t>
        </is>
      </c>
      <c r="J714" s="5" t="inlineStr">
        <is>
          <t>Outside the romance</t>
        </is>
      </c>
      <c r="K714" s="19" t="inlineStr">
        <is>
          <t>Doctor framed as an ISI agent by corrupt police, who breaks down mid-journey and reveals that the terrorists are there to kill him, not free him — because he refused to suppress post-mortem reports exposing a minister's engineered riots.</t>
        </is>
      </c>
      <c r="L714" s="5" t="n"/>
      <c r="M714" s="5" t="inlineStr">
        <is>
          <t>SOURCE-155</t>
        </is>
      </c>
    </row>
    <row r="715" ht="49" customHeight="1">
      <c r="A715" s="15" t="inlineStr">
        <is>
          <t>CAST-714</t>
        </is>
      </c>
      <c r="B715" s="18" t="inlineStr">
        <is>
          <t>FILM-155</t>
        </is>
      </c>
      <c r="C715" s="5" t="inlineStr">
        <is>
          <t>Khakee</t>
        </is>
      </c>
      <c r="D715" s="17" t="n">
        <v>2004</v>
      </c>
      <c r="E715" s="5" t="inlineStr">
        <is>
          <t>Prakash Raj</t>
        </is>
      </c>
      <c r="F715" s="5" t="inlineStr">
        <is>
          <t>Shrikant Naidu</t>
        </is>
      </c>
      <c r="G715" s="5" t="inlineStr">
        <is>
          <t>Antagonist</t>
        </is>
      </c>
      <c r="H715" s="5" t="inlineStr">
        <is>
          <t>Major</t>
        </is>
      </c>
      <c r="I715" s="5" t="inlineStr">
        <is>
          <t>The superior who assembled Bachchan's DCP's team and betrayed it</t>
        </is>
      </c>
      <c r="J715" s="5" t="inlineStr">
        <is>
          <t>Outside the romance</t>
        </is>
      </c>
      <c r="K715" s="19" t="inlineStr">
        <is>
          <t>Deputy Inspector General who picks the five-man escort and is revealed by a phone call to be in league with the minister and the ex-policeman hunting them.</t>
        </is>
      </c>
      <c r="L715" s="5" t="n"/>
      <c r="M715" s="5" t="inlineStr">
        <is>
          <t>SOURCE-155</t>
        </is>
      </c>
    </row>
    <row r="716" ht="34" customHeight="1">
      <c r="A716" s="15" t="inlineStr">
        <is>
          <t>CAST-715</t>
        </is>
      </c>
      <c r="B716" s="18" t="inlineStr">
        <is>
          <t>FILM-155</t>
        </is>
      </c>
      <c r="C716" s="5" t="inlineStr">
        <is>
          <t>Khakee</t>
        </is>
      </c>
      <c r="D716" s="17" t="n">
        <v>2004</v>
      </c>
      <c r="E716" s="5" t="inlineStr">
        <is>
          <t>Jaya Prada</t>
        </is>
      </c>
      <c r="F716" s="5" t="inlineStr">
        <is>
          <t>Jaya Shrivastav</t>
        </is>
      </c>
      <c r="G716" s="5" t="inlineStr">
        <is>
          <t>Family</t>
        </is>
      </c>
      <c r="H716" s="5" t="inlineStr">
        <is>
          <t>Medium</t>
        </is>
      </c>
      <c r="I716" s="5" t="inlineStr">
        <is>
          <t>Wife of Bachchan's DCP Anant Kumar Shrivastav</t>
        </is>
      </c>
      <c r="J716" s="5" t="inlineStr">
        <is>
          <t>A spouse-only role, scored Minor with no pairing record</t>
        </is>
      </c>
      <c r="K716" s="19" t="inlineStr">
        <is>
          <t>The veteran DCP's wife, at home while he takes what is meant to be a routine escort assignment.</t>
        </is>
      </c>
      <c r="L716" s="5" t="n"/>
      <c r="M716" s="5" t="inlineStr">
        <is>
          <t>SOURCE-155</t>
        </is>
      </c>
    </row>
    <row r="717" ht="79" customHeight="1">
      <c r="A717" s="15" t="inlineStr">
        <is>
          <t>CAST-716</t>
        </is>
      </c>
      <c r="B717" s="18" t="inlineStr">
        <is>
          <t>FILM-156</t>
        </is>
      </c>
      <c r="C717" s="5" t="inlineStr">
        <is>
          <t>Aetbaar</t>
        </is>
      </c>
      <c r="D717" s="17" t="n">
        <v>2004</v>
      </c>
      <c r="E717" s="5" t="inlineStr">
        <is>
          <t>John Abraham</t>
        </is>
      </c>
      <c r="F717" s="5" t="inlineStr">
        <is>
          <t>Aryan Trivedi</t>
        </is>
      </c>
      <c r="G717" s="5" t="inlineStr">
        <is>
          <t>Antagonist</t>
        </is>
      </c>
      <c r="H717" s="5" t="inlineStr">
        <is>
          <t>Major</t>
        </is>
      </c>
      <c r="I717" s="5" t="inlineStr">
        <is>
          <t>The man Bachchan's Dr Malhotra tries to keep away from his daughter</t>
        </is>
      </c>
      <c r="J717" s="5" t="inlineStr">
        <is>
          <t>The film's romance and its threat are the same person</t>
        </is>
      </c>
      <c r="K717" s="19" t="inlineStr">
        <is>
          <t>Obsessive young man who pursues Ria from the night his gang runs her over, burns the portrait he made of her to prove nothing is more beautiful than she is, beats a prostitute who teases him, and turns out to have burnt his own alcoholic father alive for killing his mother.</t>
        </is>
      </c>
      <c r="L717" s="5" t="n"/>
      <c r="M717" s="5" t="inlineStr">
        <is>
          <t>SOURCE-156</t>
        </is>
      </c>
    </row>
    <row r="718" ht="64" customHeight="1">
      <c r="A718" s="15" t="inlineStr">
        <is>
          <t>CAST-717</t>
        </is>
      </c>
      <c r="B718" s="18" t="inlineStr">
        <is>
          <t>FILM-156</t>
        </is>
      </c>
      <c r="C718" s="5" t="inlineStr">
        <is>
          <t>Aetbaar</t>
        </is>
      </c>
      <c r="D718" s="17" t="n">
        <v>2004</v>
      </c>
      <c r="E718" s="5" t="inlineStr">
        <is>
          <t>Bipasha Basu</t>
        </is>
      </c>
      <c r="F718" s="5" t="inlineStr">
        <is>
          <t>Ria Malhotra</t>
        </is>
      </c>
      <c r="G718" s="5" t="inlineStr">
        <is>
          <t>Family</t>
        </is>
      </c>
      <c r="H718" s="5" t="inlineStr">
        <is>
          <t>Major</t>
        </is>
      </c>
      <c r="I718" s="5" t="inlineStr">
        <is>
          <t>Bachchan's Dr Malhotra's daughter, whom he protects to the point of estrangement</t>
        </is>
      </c>
      <c r="J718" s="5" t="inlineStr">
        <is>
          <t>The film's romance, and the reason father and daughter break</t>
        </is>
      </c>
      <c r="K718" s="19" t="inlineStr">
        <is>
          <t>College student terrified and then captivated by her pursuer, who defends his innocence to her parents, accuses her father of being overprotective because of her dead brother, and tells them she hates them.</t>
        </is>
      </c>
      <c r="L718" s="5" t="n"/>
      <c r="M718" s="5" t="inlineStr">
        <is>
          <t>SOURCE-156</t>
        </is>
      </c>
    </row>
    <row r="719" ht="49" customHeight="1">
      <c r="A719" s="15" t="inlineStr">
        <is>
          <t>CAST-718</t>
        </is>
      </c>
      <c r="B719" s="18" t="inlineStr">
        <is>
          <t>FILM-156</t>
        </is>
      </c>
      <c r="C719" s="5" t="inlineStr">
        <is>
          <t>Aetbaar</t>
        </is>
      </c>
      <c r="D719" s="17" t="n">
        <v>2004</v>
      </c>
      <c r="E719" s="5" t="inlineStr">
        <is>
          <t>Supriya Pilgaonkar</t>
        </is>
      </c>
      <c r="F719" s="5" t="inlineStr">
        <is>
          <t>Sheetal Malhotra</t>
        </is>
      </c>
      <c r="G719" s="5" t="inlineStr">
        <is>
          <t>Family</t>
        </is>
      </c>
      <c r="H719" s="5" t="inlineStr">
        <is>
          <t>Medium</t>
        </is>
      </c>
      <c r="I719" s="5" t="inlineStr">
        <is>
          <t>Wife of Bachchan's Dr Malhotra</t>
        </is>
      </c>
      <c r="J719" s="5" t="inlineStr">
        <is>
          <t>A spouse-only role, scored Minor with no pairing record</t>
        </is>
      </c>
      <c r="K719" s="19" t="inlineStr">
        <is>
          <t>Ria's mother, impressed by the young man at first meeting where her husband is not, and who slaps her daughter when she turns on them.</t>
        </is>
      </c>
      <c r="L719" s="5" t="n"/>
      <c r="M719" s="5" t="inlineStr">
        <is>
          <t>SOURCE-156</t>
        </is>
      </c>
    </row>
    <row r="720" ht="34" customHeight="1">
      <c r="A720" s="15" t="inlineStr">
        <is>
          <t>CAST-719</t>
        </is>
      </c>
      <c r="B720" s="18" t="inlineStr">
        <is>
          <t>FILM-156</t>
        </is>
      </c>
      <c r="C720" s="5" t="inlineStr">
        <is>
          <t>Aetbaar</t>
        </is>
      </c>
      <c r="D720" s="17" t="n">
        <v>2004</v>
      </c>
      <c r="E720" s="5" t="inlineStr">
        <is>
          <t>Tom Alter</t>
        </is>
      </c>
      <c r="F720" s="5" t="inlineStr">
        <is>
          <t>Dr. Freddie</t>
        </is>
      </c>
      <c r="G720" s="5" t="inlineStr">
        <is>
          <t>Friend</t>
        </is>
      </c>
      <c r="H720" s="5" t="inlineStr">
        <is>
          <t>Medium</t>
        </is>
      </c>
      <c r="I720" s="5" t="inlineStr">
        <is>
          <t>Bachchan's Dr Malhotra's friend and colleague in Goa</t>
        </is>
      </c>
      <c r="J720" s="5" t="inlineStr">
        <is>
          <t>Outside the romance</t>
        </is>
      </c>
      <c r="K720" s="19" t="inlineStr">
        <is>
          <t>Fellow doctor and friend in the Goa practice where Ranveer treats the woman who later identifies Aryan as her attacker.</t>
        </is>
      </c>
      <c r="L720" s="5" t="n"/>
      <c r="M720" s="5" t="inlineStr">
        <is>
          <t>SOURCE-156</t>
        </is>
      </c>
    </row>
    <row r="721" ht="64" customHeight="1">
      <c r="A721" s="15" t="inlineStr">
        <is>
          <t>CAST-720</t>
        </is>
      </c>
      <c r="B721" s="18" t="inlineStr">
        <is>
          <t>FILM-157</t>
        </is>
      </c>
      <c r="C721" s="5" t="inlineStr">
        <is>
          <t>Rudraksh</t>
        </is>
      </c>
      <c r="D721" s="17" t="n">
        <v>2004</v>
      </c>
      <c r="E721" s="5" t="inlineStr">
        <is>
          <t>Sanjay Dutt</t>
        </is>
      </c>
      <c r="F721" s="5" t="inlineStr">
        <is>
          <t>Varun Bhushan</t>
        </is>
      </c>
      <c r="G721" s="5" t="inlineStr">
        <is>
          <t>Co-lead</t>
        </is>
      </c>
      <c r="H721" s="5" t="inlineStr">
        <is>
          <t>Major</t>
        </is>
      </c>
      <c r="I721" s="5" t="inlineStr">
        <is>
          <t>The film's protagonist; Bachchan contributes narration only</t>
        </is>
      </c>
      <c r="J721" s="5" t="inlineStr">
        <is>
          <t>His partnership with the researcher is the film's central relationship</t>
        </is>
      </c>
      <c r="K721" s="19" t="inlineStr">
        <is>
          <t>Man with intuitive and healing powers developed through meditation, a devotee of Hanuman who trains by day and works as a club bouncer by night, and becomes the subject of a paranormal researcher's study.</t>
        </is>
      </c>
      <c r="L721" s="5" t="n"/>
      <c r="M721" s="5" t="inlineStr">
        <is>
          <t>SOURCE-164</t>
        </is>
      </c>
    </row>
    <row r="722" ht="64" customHeight="1">
      <c r="A722" s="15" t="inlineStr">
        <is>
          <t>CAST-721</t>
        </is>
      </c>
      <c r="B722" s="18" t="inlineStr">
        <is>
          <t>FILM-157</t>
        </is>
      </c>
      <c r="C722" s="5" t="inlineStr">
        <is>
          <t>Rudraksh</t>
        </is>
      </c>
      <c r="D722" s="17" t="n">
        <v>2004</v>
      </c>
      <c r="E722" s="5" t="inlineStr">
        <is>
          <t>Bipasha Basu</t>
        </is>
      </c>
      <c r="F722" s="5" t="inlineStr">
        <is>
          <t>Dr. Gayatri Singh</t>
        </is>
      </c>
      <c r="G722" s="5" t="inlineStr">
        <is>
          <t>Co-lead</t>
        </is>
      </c>
      <c r="H722" s="5" t="inlineStr">
        <is>
          <t>Major</t>
        </is>
      </c>
      <c r="I722" s="5" t="inlineStr">
        <is>
          <t>No connection to Bachchan's narration</t>
        </is>
      </c>
      <c r="J722" s="5" t="inlineStr">
        <is>
          <t>The film's pairing, professional before it is romantic</t>
        </is>
      </c>
      <c r="K722" s="19" t="inlineStr">
        <is>
          <t>Indian American paranormal researcher at the University of California studying possession, magic and healing, who brings her team to India, makes Varun her subject, and sets out with him for Ravana's ruins in Sri Lanka.</t>
        </is>
      </c>
      <c r="L722" s="5" t="n"/>
      <c r="M722" s="5" t="inlineStr">
        <is>
          <t>SOURCE-164</t>
        </is>
      </c>
    </row>
    <row r="723" ht="49" customHeight="1">
      <c r="A723" s="15" t="inlineStr">
        <is>
          <t>CAST-722</t>
        </is>
      </c>
      <c r="B723" s="18" t="inlineStr">
        <is>
          <t>FILM-157</t>
        </is>
      </c>
      <c r="C723" s="5" t="inlineStr">
        <is>
          <t>Rudraksh</t>
        </is>
      </c>
      <c r="D723" s="17" t="n">
        <v>2004</v>
      </c>
      <c r="E723" s="5" t="inlineStr">
        <is>
          <t>Suniel Shetty</t>
        </is>
      </c>
      <c r="F723" s="5" t="inlineStr">
        <is>
          <t>Bhuria Kumar</t>
        </is>
      </c>
      <c r="G723" s="5" t="inlineStr">
        <is>
          <t>Antagonist</t>
        </is>
      </c>
      <c r="H723" s="5" t="inlineStr">
        <is>
          <t>Major</t>
        </is>
      </c>
      <c r="I723" s="5" t="inlineStr">
        <is>
          <t>No connection to Bachchan's narration</t>
        </is>
      </c>
      <c r="J723" s="5" t="inlineStr">
        <is>
          <t>Outside the romance</t>
        </is>
      </c>
      <c r="K723" s="19" t="inlineStr">
        <is>
          <t>Labour contractor on the excavation team who is transformed into a Rakshasa by the Rudraksha's power, and who communicates mentally with Varun trying to join their abilities.</t>
        </is>
      </c>
      <c r="L723" s="5" t="n"/>
      <c r="M723" s="5" t="inlineStr">
        <is>
          <t>SOURCE-164</t>
        </is>
      </c>
    </row>
    <row r="724" ht="49" customHeight="1">
      <c r="A724" s="15" t="inlineStr">
        <is>
          <t>CAST-723</t>
        </is>
      </c>
      <c r="B724" s="18" t="inlineStr">
        <is>
          <t>FILM-157</t>
        </is>
      </c>
      <c r="C724" s="5" t="inlineStr">
        <is>
          <t>Rudraksh</t>
        </is>
      </c>
      <c r="D724" s="17" t="n">
        <v>2004</v>
      </c>
      <c r="E724" s="5" t="inlineStr">
        <is>
          <t>Kabir Bedi</t>
        </is>
      </c>
      <c r="F724" s="5" t="inlineStr">
        <is>
          <t>Pandit Ved Bhushan</t>
        </is>
      </c>
      <c r="G724" s="5" t="inlineStr">
        <is>
          <t>Family</t>
        </is>
      </c>
      <c r="H724" s="5" t="inlineStr">
        <is>
          <t>Medium</t>
        </is>
      </c>
      <c r="I724" s="5" t="inlineStr">
        <is>
          <t>No connection to Bachchan's narration</t>
        </is>
      </c>
      <c r="J724" s="5" t="inlineStr">
        <is>
          <t>Outside the romance</t>
        </is>
      </c>
      <c r="K724" s="19" t="inlineStr">
        <is>
          <t>Saint and Varun's father, on the spiritual side of a story about a seed carrying powers that can transmute humans into a new species.</t>
        </is>
      </c>
      <c r="L724" s="5" t="n"/>
      <c r="M724" s="5" t="inlineStr">
        <is>
          <t>SOURCE-164</t>
        </is>
      </c>
    </row>
    <row r="725" ht="79" customHeight="1">
      <c r="A725" s="15" t="inlineStr">
        <is>
          <t>CAST-724</t>
        </is>
      </c>
      <c r="B725" s="18" t="inlineStr">
        <is>
          <t>FILM-158</t>
        </is>
      </c>
      <c r="C725" s="5" t="inlineStr">
        <is>
          <t>Insaaf: The Justice</t>
        </is>
      </c>
      <c r="D725" s="17" t="n">
        <v>2004</v>
      </c>
      <c r="E725" s="5" t="inlineStr">
        <is>
          <t>Sanjay Suri</t>
        </is>
      </c>
      <c r="F725" s="5" t="inlineStr">
        <is>
          <t>Vishwanath Prasad</t>
        </is>
      </c>
      <c r="G725" s="5" t="inlineStr">
        <is>
          <t>Co-lead</t>
        </is>
      </c>
      <c r="H725" s="5" t="inlineStr">
        <is>
          <t>Major</t>
        </is>
      </c>
      <c r="I725" s="5" t="inlineStr">
        <is>
          <t>The film's first protagonist; Bachchan contributes narration only</t>
        </is>
      </c>
      <c r="J725" s="5" t="inlineStr">
        <is>
          <t>His marriage is the relationship the assault destroys</t>
        </is>
      </c>
      <c r="K725" s="19" t="inlineStr">
        <is>
          <t>IAS officer whose wife is sexually assaulted by a minister's son, who is refused an FIR by the police, turned away by the Governor, and offered only an apology by the Chief Minister — and who kills himself when the goons begin terrorising his family.</t>
        </is>
      </c>
      <c r="L725" s="5" t="n"/>
      <c r="M725" s="5" t="inlineStr">
        <is>
          <t>SOURCE-165</t>
        </is>
      </c>
    </row>
    <row r="726" ht="49" customHeight="1">
      <c r="A726" s="15" t="inlineStr">
        <is>
          <t>CAST-725</t>
        </is>
      </c>
      <c r="B726" s="18" t="inlineStr">
        <is>
          <t>FILM-158</t>
        </is>
      </c>
      <c r="C726" s="5" t="inlineStr">
        <is>
          <t>Insaaf: The Justice</t>
        </is>
      </c>
      <c r="D726" s="17" t="n">
        <v>2004</v>
      </c>
      <c r="E726" s="5" t="inlineStr">
        <is>
          <t>Namrata Shirodkar</t>
        </is>
      </c>
      <c r="F726" s="5" t="inlineStr">
        <is>
          <t>Kunti Vishwanath Prasad</t>
        </is>
      </c>
      <c r="G726" s="5" t="inlineStr">
        <is>
          <t>Family</t>
        </is>
      </c>
      <c r="H726" s="5" t="inlineStr">
        <is>
          <t>Major</t>
        </is>
      </c>
      <c r="I726" s="5" t="inlineStr">
        <is>
          <t>No connection to Bachchan's narration</t>
        </is>
      </c>
      <c r="J726" s="5" t="inlineStr">
        <is>
          <t>The marriage at the centre of the injustice</t>
        </is>
      </c>
      <c r="K726" s="19" t="inlineStr">
        <is>
          <t>Wife whose assault, and her naming of the culprit, sets off a case that the police, the Governor and the Chief Minister all refuse to pursue.</t>
        </is>
      </c>
      <c r="L726" s="5" t="n"/>
      <c r="M726" s="5" t="inlineStr">
        <is>
          <t>SOURCE-165</t>
        </is>
      </c>
    </row>
    <row r="727" ht="49" customHeight="1">
      <c r="A727" s="15" t="inlineStr">
        <is>
          <t>CAST-726</t>
        </is>
      </c>
      <c r="B727" s="18" t="inlineStr">
        <is>
          <t>FILM-158</t>
        </is>
      </c>
      <c r="C727" s="5" t="inlineStr">
        <is>
          <t>Insaaf: The Justice</t>
        </is>
      </c>
      <c r="D727" s="17" t="n">
        <v>2004</v>
      </c>
      <c r="E727" s="5" t="inlineStr">
        <is>
          <t>Dino Morea</t>
        </is>
      </c>
      <c r="F727" s="5" t="inlineStr">
        <is>
          <t>Abhimanyu Singh</t>
        </is>
      </c>
      <c r="G727" s="5" t="inlineStr">
        <is>
          <t>Co-lead</t>
        </is>
      </c>
      <c r="H727" s="5" t="inlineStr">
        <is>
          <t>Major</t>
        </is>
      </c>
      <c r="I727" s="5" t="inlineStr">
        <is>
          <t>No connection to Bachchan's narration</t>
        </is>
      </c>
      <c r="J727" s="5" t="inlineStr">
        <is>
          <t>His girlfriend's evidence reopens the case</t>
        </is>
      </c>
      <c r="K727" s="19" t="inlineStr">
        <is>
          <t>Young IPS officer assigned with a colleague to the suicide case, who learns how hard justice is to obtain when the accused is the son of an influential Home Minister.</t>
        </is>
      </c>
      <c r="L727" s="5" t="n"/>
      <c r="M727" s="5" t="inlineStr">
        <is>
          <t>SOURCE-165</t>
        </is>
      </c>
    </row>
    <row r="728" ht="49" customHeight="1">
      <c r="A728" s="15" t="inlineStr">
        <is>
          <t>CAST-727</t>
        </is>
      </c>
      <c r="B728" s="18" t="inlineStr">
        <is>
          <t>FILM-158</t>
        </is>
      </c>
      <c r="C728" s="5" t="inlineStr">
        <is>
          <t>Insaaf: The Justice</t>
        </is>
      </c>
      <c r="D728" s="17" t="n">
        <v>2004</v>
      </c>
      <c r="E728" s="5" t="inlineStr">
        <is>
          <t>Kunickaa Sadanand</t>
        </is>
      </c>
      <c r="F728" s="5" t="inlineStr">
        <is>
          <t>Minister Rameshwari Verma</t>
        </is>
      </c>
      <c r="G728" s="5" t="inlineStr">
        <is>
          <t>Antagonist</t>
        </is>
      </c>
      <c r="H728" s="5" t="inlineStr">
        <is>
          <t>Major</t>
        </is>
      </c>
      <c r="I728" s="5" t="inlineStr">
        <is>
          <t>No connection to Bachchan's narration</t>
        </is>
      </c>
      <c r="J728" s="5" t="inlineStr">
        <is>
          <t>Outside the romance</t>
        </is>
      </c>
      <c r="K728" s="19" t="inlineStr">
        <is>
          <t>Home Minister whose son commits the assault, and whose influence shields him through a dismissed case until fresh evidence reopens it and a warrant is issued for them both.</t>
        </is>
      </c>
      <c r="L728" s="5" t="n"/>
      <c r="M728" s="5" t="inlineStr">
        <is>
          <t>SOURCE-165</t>
        </is>
      </c>
    </row>
    <row r="729" ht="79" customHeight="1">
      <c r="A729" s="15" t="inlineStr">
        <is>
          <t>CAST-728</t>
        </is>
      </c>
      <c r="B729" s="18" t="inlineStr">
        <is>
          <t>FILM-159</t>
        </is>
      </c>
      <c r="C729" s="5" t="inlineStr">
        <is>
          <t>Dev</t>
        </is>
      </c>
      <c r="D729" s="17" t="n">
        <v>2004</v>
      </c>
      <c r="E729" s="5" t="inlineStr">
        <is>
          <t>Fardeen Khan</t>
        </is>
      </c>
      <c r="F729" s="5" t="inlineStr">
        <is>
          <t>Farhaan Ali</t>
        </is>
      </c>
      <c r="G729" s="5" t="inlineStr">
        <is>
          <t>Co-lead</t>
        </is>
      </c>
      <c r="H729" s="5" t="inlineStr">
        <is>
          <t>Major</t>
        </is>
      </c>
      <c r="I729" s="5" t="inlineStr">
        <is>
          <t>The young man Bachchan's Dev unwittingly wounds, who then tries to kill him</t>
        </is>
      </c>
      <c r="J729" s="5" t="inlineStr">
        <is>
          <t>His relationship with Aaliya is the film's romance</t>
        </is>
      </c>
      <c r="K729" s="19" t="inlineStr">
        <is>
          <t>Law graduate raised on non-violence who watches his father die at a peace demonstration, is taken up by a communal politician, trained with guns and sent to kill the police commissioner — and later delivers the package that explodes near a Hindu temple.</t>
        </is>
      </c>
      <c r="L729" s="5" t="n"/>
      <c r="M729" s="5" t="inlineStr">
        <is>
          <t>SOURCE-157</t>
        </is>
      </c>
    </row>
    <row r="730" ht="49" customHeight="1">
      <c r="A730" s="15" t="inlineStr">
        <is>
          <t>CAST-729</t>
        </is>
      </c>
      <c r="B730" s="18" t="inlineStr">
        <is>
          <t>FILM-159</t>
        </is>
      </c>
      <c r="C730" s="5" t="inlineStr">
        <is>
          <t>Dev</t>
        </is>
      </c>
      <c r="D730" s="17" t="n">
        <v>2004</v>
      </c>
      <c r="E730" s="5" t="inlineStr">
        <is>
          <t>Kareena Kapoor</t>
        </is>
      </c>
      <c r="F730" s="5" t="inlineStr">
        <is>
          <t>Aaliya</t>
        </is>
      </c>
      <c r="G730" s="5" t="inlineStr">
        <is>
          <t>Co-lead</t>
        </is>
      </c>
      <c r="H730" s="5" t="inlineStr">
        <is>
          <t>Major</t>
        </is>
      </c>
      <c r="I730" s="5" t="inlineStr">
        <is>
          <t>The witness who dares to testify in the case Bachchan's Dev pursues</t>
        </is>
      </c>
      <c r="J730" s="5" t="inlineStr">
        <is>
          <t>The film's romance, overtaken by the riots</t>
        </is>
      </c>
      <c r="K730" s="19" t="inlineStr">
        <is>
          <t>Young woman described as the light in Farhaan's life, caught in extraordinary circumstances that transform her and who stands up for the truth.</t>
        </is>
      </c>
      <c r="L730" s="5" t="inlineStr">
        <is>
          <t>Filmfare Award for Best Actress (Critics)</t>
        </is>
      </c>
      <c r="M730" s="5" t="inlineStr">
        <is>
          <t>SOURCE-157</t>
        </is>
      </c>
    </row>
    <row r="731" ht="64" customHeight="1">
      <c r="A731" s="15" t="inlineStr">
        <is>
          <t>CAST-730</t>
        </is>
      </c>
      <c r="B731" s="18" t="inlineStr">
        <is>
          <t>FILM-159</t>
        </is>
      </c>
      <c r="C731" s="5" t="inlineStr">
        <is>
          <t>Dev</t>
        </is>
      </c>
      <c r="D731" s="17" t="n">
        <v>2004</v>
      </c>
      <c r="E731" s="5" t="inlineStr">
        <is>
          <t>Om Puri</t>
        </is>
      </c>
      <c r="F731" s="5" t="inlineStr">
        <is>
          <t>Tejinder Khosla</t>
        </is>
      </c>
      <c r="G731" s="5" t="inlineStr">
        <is>
          <t>Friend</t>
        </is>
      </c>
      <c r="H731" s="5" t="inlineStr">
        <is>
          <t>Major</t>
        </is>
      </c>
      <c r="I731" s="5" t="inlineStr">
        <is>
          <t>Bachchan's Dev's lifelong friend, and his opposite on where the law should bend</t>
        </is>
      </c>
      <c r="J731" s="5" t="inlineStr">
        <is>
          <t>Outside the romance</t>
        </is>
      </c>
      <c r="K731" s="19" t="inlineStr">
        <is>
          <t>Special Commissioner who acts as the balancing force between the Chief Minister's political interests and his friend's commitment to the law — the two men lifelong friends with irreconcilable ideals.</t>
        </is>
      </c>
      <c r="L731" s="5" t="n"/>
      <c r="M731" s="5" t="inlineStr">
        <is>
          <t>SOURCE-157</t>
        </is>
      </c>
    </row>
    <row r="732" ht="49" customHeight="1">
      <c r="A732" s="15" t="inlineStr">
        <is>
          <t>CAST-731</t>
        </is>
      </c>
      <c r="B732" s="18" t="inlineStr">
        <is>
          <t>FILM-159</t>
        </is>
      </c>
      <c r="C732" s="5" t="inlineStr">
        <is>
          <t>Dev</t>
        </is>
      </c>
      <c r="D732" s="17" t="n">
        <v>2004</v>
      </c>
      <c r="E732" s="5" t="inlineStr">
        <is>
          <t>Amrish Puri</t>
        </is>
      </c>
      <c r="F732" s="5" t="inlineStr">
        <is>
          <t>Chief Minister Bhandarker</t>
        </is>
      </c>
      <c r="G732" s="5" t="inlineStr">
        <is>
          <t>Authority figure</t>
        </is>
      </c>
      <c r="H732" s="5" t="inlineStr">
        <is>
          <t>Major</t>
        </is>
      </c>
      <c r="I732" s="5" t="inlineStr">
        <is>
          <t>The political power Bachchan's Dev answers to and resists</t>
        </is>
      </c>
      <c r="J732" s="5" t="inlineStr">
        <is>
          <t>Outside the romance</t>
        </is>
      </c>
      <c r="K732" s="19" t="inlineStr">
        <is>
          <t>Chief Minister who treats an assassination attempt as licence to root out terrorist elements, and whose ruthless instruction is carried out against a whole community.</t>
        </is>
      </c>
      <c r="L732" s="5" t="n"/>
      <c r="M732" s="5" t="inlineStr">
        <is>
          <t>SOURCE-157</t>
        </is>
      </c>
    </row>
    <row r="733" ht="34" customHeight="1">
      <c r="A733" s="15" t="inlineStr">
        <is>
          <t>CAST-732</t>
        </is>
      </c>
      <c r="B733" s="18" t="inlineStr">
        <is>
          <t>FILM-159</t>
        </is>
      </c>
      <c r="C733" s="5" t="inlineStr">
        <is>
          <t>Dev</t>
        </is>
      </c>
      <c r="D733" s="17" t="n">
        <v>2004</v>
      </c>
      <c r="E733" s="5" t="inlineStr">
        <is>
          <t>Rati Agnihotri</t>
        </is>
      </c>
      <c r="F733" s="5" t="inlineStr">
        <is>
          <t>Dr. Bharati Singh</t>
        </is>
      </c>
      <c r="G733" s="5" t="inlineStr">
        <is>
          <t>Family</t>
        </is>
      </c>
      <c r="H733" s="5" t="inlineStr">
        <is>
          <t>Medium</t>
        </is>
      </c>
      <c r="I733" s="5" t="inlineStr">
        <is>
          <t>Wife of Bachchan's Dev Pratap Singh</t>
        </is>
      </c>
      <c r="J733" s="5" t="inlineStr">
        <is>
          <t>A spouse-only role, scored Minor with no pairing record</t>
        </is>
      </c>
      <c r="K733" s="19" t="inlineStr">
        <is>
          <t>The commissioner's wife, at home through the riots and the killings his force is instructed not to prevent.</t>
        </is>
      </c>
      <c r="L733" s="5" t="n"/>
      <c r="M733" s="5" t="inlineStr">
        <is>
          <t>SOURCE-157</t>
        </is>
      </c>
    </row>
    <row r="734" ht="79" customHeight="1">
      <c r="A734" s="15" t="inlineStr">
        <is>
          <t>CAST-733</t>
        </is>
      </c>
      <c r="B734" s="18" t="inlineStr">
        <is>
          <t>FILM-160</t>
        </is>
      </c>
      <c r="C734" s="5" t="inlineStr">
        <is>
          <t>Lakshya</t>
        </is>
      </c>
      <c r="D734" s="17" t="n">
        <v>2004</v>
      </c>
      <c r="E734" s="5" t="inlineStr">
        <is>
          <t>Hrithik Roshan</t>
        </is>
      </c>
      <c r="F734" s="5" t="inlineStr">
        <is>
          <t>Captain Karan Shergill</t>
        </is>
      </c>
      <c r="G734" s="5" t="inlineStr">
        <is>
          <t>Co-lead</t>
        </is>
      </c>
      <c r="H734" s="5" t="inlineStr">
        <is>
          <t>Major</t>
        </is>
      </c>
      <c r="I734" s="5" t="inlineStr">
        <is>
          <t>The officer Bachchan's Colonel Damle commands at Kargil</t>
        </is>
      </c>
      <c r="J734" s="5" t="inlineStr">
        <is>
          <t>His relationship with Romi is the film's romance, broken by his own drift</t>
        </is>
      </c>
      <c r="K734" s="19" t="inlineStr">
        <is>
          <t>Aimless Delhi youth who applies to the army on a friend's suggestion, deserts the academy in the night, is shamed by his father's disappointment and his girlfriend's contempt, returns to accept his punishment, and is commissioned and posted to Kargil.</t>
        </is>
      </c>
      <c r="L734" s="5" t="n"/>
      <c r="M734" s="5" t="inlineStr">
        <is>
          <t>SOURCE-158</t>
        </is>
      </c>
    </row>
    <row r="735" ht="79" customHeight="1">
      <c r="A735" s="15" t="inlineStr">
        <is>
          <t>CAST-734</t>
        </is>
      </c>
      <c r="B735" s="18" t="inlineStr">
        <is>
          <t>FILM-160</t>
        </is>
      </c>
      <c r="C735" s="5" t="inlineStr">
        <is>
          <t>Lakshya</t>
        </is>
      </c>
      <c r="D735" s="17" t="n">
        <v>2004</v>
      </c>
      <c r="E735" s="5" t="inlineStr">
        <is>
          <t>Preity Zinta</t>
        </is>
      </c>
      <c r="F735" s="5" t="inlineStr">
        <is>
          <t>Romila (Romi) Dutta</t>
        </is>
      </c>
      <c r="G735" s="5" t="inlineStr">
        <is>
          <t>Co-lead</t>
        </is>
      </c>
      <c r="H735" s="5" t="inlineStr">
        <is>
          <t>Major</t>
        </is>
      </c>
      <c r="I735" s="5" t="inlineStr">
        <is>
          <t>No direct connection to Bachchan's Colonel; attached to the officer he commands</t>
        </is>
      </c>
      <c r="J735" s="5" t="inlineStr">
        <is>
          <t>The film's romance, ended by her and unresolved when war breaks out</t>
        </is>
      </c>
      <c r="K735" s="19" t="inlineStr">
        <is>
          <t>Focused, aspiring journalist who urges her boyfriend toward a direction in life and breaks with him over his lack of conviction; the cast list records the character as based on Barkha Dutt. She is about to be engaged elsewhere when the fighting starts.</t>
        </is>
      </c>
      <c r="L735" s="5" t="n"/>
      <c r="M735" s="5" t="inlineStr">
        <is>
          <t>SOURCE-158</t>
        </is>
      </c>
    </row>
    <row r="736" ht="34" customHeight="1">
      <c r="A736" s="15" t="inlineStr">
        <is>
          <t>CAST-735</t>
        </is>
      </c>
      <c r="B736" s="18" t="inlineStr">
        <is>
          <t>FILM-160</t>
        </is>
      </c>
      <c r="C736" s="5" t="inlineStr">
        <is>
          <t>Lakshya</t>
        </is>
      </c>
      <c r="D736" s="17" t="n">
        <v>2004</v>
      </c>
      <c r="E736" s="5" t="inlineStr">
        <is>
          <t>Om Puri</t>
        </is>
      </c>
      <c r="F736" s="5" t="inlineStr">
        <is>
          <t>Subedar Major Pritam Singh</t>
        </is>
      </c>
      <c r="G736" s="5" t="inlineStr">
        <is>
          <t>Supporting</t>
        </is>
      </c>
      <c r="H736" s="5" t="inlineStr">
        <is>
          <t>Medium</t>
        </is>
      </c>
      <c r="I736" s="5" t="inlineStr">
        <is>
          <t>Senior soldier in the battalion Bachchan's Colonel Damle commands</t>
        </is>
      </c>
      <c r="J736" s="5" t="inlineStr">
        <is>
          <t>Outside the romance</t>
        </is>
      </c>
      <c r="K736" s="19" t="inlineStr">
        <is>
          <t>Subedar major of 3 Punjab, among the experienced soldiers around the young officer at the Line of Control.</t>
        </is>
      </c>
      <c r="L736" s="5" t="n"/>
      <c r="M736" s="5" t="inlineStr">
        <is>
          <t>SOURCE-158</t>
        </is>
      </c>
    </row>
    <row r="737" ht="49" customHeight="1">
      <c r="A737" s="15" t="inlineStr">
        <is>
          <t>CAST-736</t>
        </is>
      </c>
      <c r="B737" s="18" t="inlineStr">
        <is>
          <t>FILM-160</t>
        </is>
      </c>
      <c r="C737" s="5" t="inlineStr">
        <is>
          <t>Lakshya</t>
        </is>
      </c>
      <c r="D737" s="17" t="n">
        <v>2004</v>
      </c>
      <c r="E737" s="5" t="inlineStr">
        <is>
          <t>Boman Irani</t>
        </is>
      </c>
      <c r="F737" s="5" t="inlineStr">
        <is>
          <t>Sanjeev Shergill</t>
        </is>
      </c>
      <c r="G737" s="5" t="inlineStr">
        <is>
          <t>Family</t>
        </is>
      </c>
      <c r="H737" s="5" t="inlineStr">
        <is>
          <t>Medium</t>
        </is>
      </c>
      <c r="I737" s="5" t="inlineStr">
        <is>
          <t>Father of the officer Bachchan's Colonel commands</t>
        </is>
      </c>
      <c r="J737" s="5" t="inlineStr">
        <is>
          <t>Outside the romance</t>
        </is>
      </c>
      <c r="K737" s="19" t="inlineStr">
        <is>
          <t>Wealthy father who disapproves of his son joining the army and, when he deserts, tells him to give up and join the family business.</t>
        </is>
      </c>
      <c r="L737" s="5" t="n"/>
      <c r="M737" s="5" t="inlineStr">
        <is>
          <t>SOURCE-158</t>
        </is>
      </c>
    </row>
    <row r="738" ht="49" customHeight="1">
      <c r="A738" s="15" t="inlineStr">
        <is>
          <t>CAST-737</t>
        </is>
      </c>
      <c r="B738" s="18" t="inlineStr">
        <is>
          <t>FILM-160</t>
        </is>
      </c>
      <c r="C738" s="5" t="inlineStr">
        <is>
          <t>Lakshya</t>
        </is>
      </c>
      <c r="D738" s="17" t="n">
        <v>2004</v>
      </c>
      <c r="E738" s="5" t="inlineStr">
        <is>
          <t>Sharad Kapoor</t>
        </is>
      </c>
      <c r="F738" s="5" t="inlineStr">
        <is>
          <t>Major Binod Sengupta</t>
        </is>
      </c>
      <c r="G738" s="5" t="inlineStr">
        <is>
          <t>Supporting</t>
        </is>
      </c>
      <c r="H738" s="5" t="inlineStr">
        <is>
          <t>Medium</t>
        </is>
      </c>
      <c r="I738" s="5" t="inlineStr">
        <is>
          <t>Company commander under Bachchan's Colonel Damle</t>
        </is>
      </c>
      <c r="J738" s="5" t="inlineStr">
        <is>
          <t>Outside the romance</t>
        </is>
      </c>
      <c r="K738" s="19" t="inlineStr">
        <is>
          <t>Officer commanding A Company of 3 Punjab in the assault on Point 5179, the peak dominating the army's supply route on National Highway 1D.</t>
        </is>
      </c>
      <c r="L738" s="5" t="n"/>
      <c r="M738" s="5" t="inlineStr">
        <is>
          <t>SOURCE-158</t>
        </is>
      </c>
    </row>
    <row r="739" ht="79" customHeight="1">
      <c r="A739" s="15" t="inlineStr">
        <is>
          <t>CAST-738</t>
        </is>
      </c>
      <c r="B739" s="18" t="inlineStr">
        <is>
          <t>FILM-161</t>
        </is>
      </c>
      <c r="C739" s="5" t="inlineStr">
        <is>
          <t>Deewaar</t>
        </is>
      </c>
      <c r="D739" s="17" t="n">
        <v>2004</v>
      </c>
      <c r="E739" s="5" t="inlineStr">
        <is>
          <t>Akshaye Khanna</t>
        </is>
      </c>
      <c r="F739" s="5" t="inlineStr">
        <is>
          <t>Gaurav Kaul</t>
        </is>
      </c>
      <c r="G739" s="5" t="inlineStr">
        <is>
          <t>Co-lead</t>
        </is>
      </c>
      <c r="H739" s="5" t="inlineStr">
        <is>
          <t>Major</t>
        </is>
      </c>
      <c r="I739" s="5" t="inlineStr">
        <is>
          <t>Son of Bachchan's Major Ranvir Kaul, and the film's active protagonist while his father is imprisoned</t>
        </is>
      </c>
      <c r="J739" s="5" t="inlineStr">
        <is>
          <t>Carries the film's only romance, with Jabbar's daughter Radhika</t>
        </is>
      </c>
      <c r="K739" s="19" t="inlineStr">
        <is>
          <t>Son who sets off into Pakistan to find the father held for 33 years, infiltrates an army office block in a stolen courier uniform, steals the plans showing a water main under the prison, and coordinates the escape date with his father by code.</t>
        </is>
      </c>
      <c r="L739" s="5" t="n"/>
      <c r="M739" s="5" t="inlineStr">
        <is>
          <t>SOURCE-159</t>
        </is>
      </c>
    </row>
    <row r="740" ht="64" customHeight="1">
      <c r="A740" s="15" t="inlineStr">
        <is>
          <t>CAST-739</t>
        </is>
      </c>
      <c r="B740" s="18" t="inlineStr">
        <is>
          <t>FILM-161</t>
        </is>
      </c>
      <c r="C740" s="5" t="inlineStr">
        <is>
          <t>Deewaar</t>
        </is>
      </c>
      <c r="D740" s="17" t="n">
        <v>2004</v>
      </c>
      <c r="E740" s="5" t="inlineStr">
        <is>
          <t>Sanjay Dutt</t>
        </is>
      </c>
      <c r="F740" s="5" t="inlineStr">
        <is>
          <t>Khan</t>
        </is>
      </c>
      <c r="G740" s="5" t="inlineStr">
        <is>
          <t>Supporting</t>
        </is>
      </c>
      <c r="H740" s="5" t="inlineStr">
        <is>
          <t>Major</t>
        </is>
      </c>
      <c r="I740" s="5" t="inlineStr">
        <is>
          <t>Fellow prisoner who escapes, meets the son, and deliberately gets himself re-arrested to carry word back to Bachchan's Kaul</t>
        </is>
      </c>
      <c r="J740" s="5" t="inlineStr">
        <is>
          <t>Outside the romance</t>
        </is>
      </c>
      <c r="K740" s="19" t="inlineStr">
        <is>
          <t>The one prisoner who clears the minefield alive. Rescued by Gaurav, he chooses with great reluctance to be captured again so he can tell Kaul his son is in Pakistan and that a water main runs beneath the jail.</t>
        </is>
      </c>
      <c r="L740" s="5" t="n"/>
      <c r="M740" s="5" t="inlineStr">
        <is>
          <t>SOURCE-159</t>
        </is>
      </c>
    </row>
    <row r="741" ht="64" customHeight="1">
      <c r="A741" s="15" t="inlineStr">
        <is>
          <t>CAST-740</t>
        </is>
      </c>
      <c r="B741" s="18" t="inlineStr">
        <is>
          <t>FILM-161</t>
        </is>
      </c>
      <c r="C741" s="5" t="inlineStr">
        <is>
          <t>Deewaar</t>
        </is>
      </c>
      <c r="D741" s="17" t="n">
        <v>2004</v>
      </c>
      <c r="E741" s="5" t="inlineStr">
        <is>
          <t>Kay Kay Menon</t>
        </is>
      </c>
      <c r="F741" s="5" t="inlineStr">
        <is>
          <t>Sohail Miyaan</t>
        </is>
      </c>
      <c r="G741" s="5" t="inlineStr">
        <is>
          <t>Antagonist</t>
        </is>
      </c>
      <c r="H741" s="5" t="inlineStr">
        <is>
          <t>Major</t>
        </is>
      </c>
      <c r="I741" s="5" t="inlineStr">
        <is>
          <t>Warden of Saran Jail and Bachchan's direct captor and tormentor</t>
        </is>
      </c>
      <c r="J741" s="5" t="inlineStr">
        <is>
          <t>Outside the romance</t>
        </is>
      </c>
      <c r="K741" s="19" t="inlineStr">
        <is>
          <t>Cunning and sadistic camp warden who sighs with amusement as escaping prisoners are blown apart on his minefield, runs a planted spy among the POWs, and correctly reads Khan's voluntary return as a signal that something is coming.</t>
        </is>
      </c>
      <c r="L741" s="5" t="n"/>
      <c r="M741" s="5" t="inlineStr">
        <is>
          <t>SOURCE-159</t>
        </is>
      </c>
    </row>
    <row r="742" ht="49" customHeight="1">
      <c r="A742" s="15" t="inlineStr">
        <is>
          <t>CAST-741</t>
        </is>
      </c>
      <c r="B742" s="18" t="inlineStr">
        <is>
          <t>FILM-161</t>
        </is>
      </c>
      <c r="C742" s="5" t="inlineStr">
        <is>
          <t>Deewaar</t>
        </is>
      </c>
      <c r="D742" s="17" t="n">
        <v>2004</v>
      </c>
      <c r="E742" s="5" t="inlineStr">
        <is>
          <t>Amrita Rao</t>
        </is>
      </c>
      <c r="F742" s="5" t="inlineStr">
        <is>
          <t>Radhika Saluja</t>
        </is>
      </c>
      <c r="G742" s="5" t="inlineStr">
        <is>
          <t>Supporting</t>
        </is>
      </c>
      <c r="H742" s="5" t="inlineStr">
        <is>
          <t>Medium</t>
        </is>
      </c>
      <c r="I742" s="5" t="inlineStr">
        <is>
          <t>Daughter of the sympathetic Pakistani friend who first carries a letter out for Bachchan's Kaul</t>
        </is>
      </c>
      <c r="J742" s="5" t="inlineStr">
        <is>
          <t>The film's romantic lead, opposite the son rather than opposite Bachchan</t>
        </is>
      </c>
      <c r="K742" s="19" t="inlineStr">
        <is>
          <t>Jabbar's daughter and Gaurav's love interest, placing the film's romance one generation below its protagonist and on the Pakistani side of the border the escape has to cross.</t>
        </is>
      </c>
      <c r="L742" s="5" t="n"/>
      <c r="M742" s="5" t="inlineStr">
        <is>
          <t>SOURCE-159</t>
        </is>
      </c>
    </row>
    <row r="743" ht="79" customHeight="1">
      <c r="A743" s="15" t="inlineStr">
        <is>
          <t>CAST-742</t>
        </is>
      </c>
      <c r="B743" s="18" t="inlineStr">
        <is>
          <t>FILM-161</t>
        </is>
      </c>
      <c r="C743" s="5" t="inlineStr">
        <is>
          <t>Deewaar</t>
        </is>
      </c>
      <c r="D743" s="17" t="n">
        <v>2004</v>
      </c>
      <c r="E743" s="5" t="inlineStr">
        <is>
          <t>Tanuja</t>
        </is>
      </c>
      <c r="F743" s="5" t="n"/>
      <c r="G743" s="5" t="inlineStr">
        <is>
          <t>Family</t>
        </is>
      </c>
      <c r="H743" s="5" t="inlineStr">
        <is>
          <t>Medium</t>
        </is>
      </c>
      <c r="I743" s="5" t="inlineStr">
        <is>
          <t>Wife of Bachchan's Major Ranvir Kaul and mother of Gaurav</t>
        </is>
      </c>
      <c r="J743" s="5" t="inlineStr">
        <is>
          <t>Half of the film's established off-screen marriage; no courtship is dramatised</t>
        </is>
      </c>
      <c r="K743" s="19" t="inlineStr">
        <is>
          <t>Wife who petitions the Indian Army for the return of a husband missing since 1971 and is told the General's hands are tied. The film's cast list identifies her only by these relationships and gives her no character name, so Character is left blank.</t>
        </is>
      </c>
      <c r="L743" s="5" t="n"/>
      <c r="M743" s="5" t="inlineStr">
        <is>
          <t>SOURCE-159</t>
        </is>
      </c>
    </row>
    <row r="744" ht="49" customHeight="1">
      <c r="A744" s="15" t="inlineStr">
        <is>
          <t>CAST-743</t>
        </is>
      </c>
      <c r="B744" s="18" t="inlineStr">
        <is>
          <t>FILM-161</t>
        </is>
      </c>
      <c r="C744" s="5" t="inlineStr">
        <is>
          <t>Deewaar</t>
        </is>
      </c>
      <c r="D744" s="17" t="n">
        <v>2004</v>
      </c>
      <c r="E744" s="5" t="inlineStr">
        <is>
          <t>Akhilendra Mishra</t>
        </is>
      </c>
      <c r="F744" s="5" t="inlineStr">
        <is>
          <t>Jabbar Saluja</t>
        </is>
      </c>
      <c r="G744" s="5" t="inlineStr">
        <is>
          <t>Friend</t>
        </is>
      </c>
      <c r="H744" s="5" t="inlineStr">
        <is>
          <t>Medium</t>
        </is>
      </c>
      <c r="I744" s="5" t="inlineStr">
        <is>
          <t>Sympathetic Pakistani who smuggles the prisoners' first letter home and later guides the son</t>
        </is>
      </c>
      <c r="J744" s="5" t="inlineStr">
        <is>
          <t>Father of the woman the son loves</t>
        </is>
      </c>
      <c r="K744" s="19" t="inlineStr">
        <is>
          <t>The Pakistani friend through whom a fleeing prisoner sends word to India, and who tells Gaurav his father has been moved to Saran Jail. Radhika's father.</t>
        </is>
      </c>
      <c r="L744" s="5" t="n"/>
      <c r="M744" s="5" t="inlineStr">
        <is>
          <t>SOURCE-159</t>
        </is>
      </c>
    </row>
    <row r="745" ht="64" customHeight="1">
      <c r="A745" s="15" t="inlineStr">
        <is>
          <t>CAST-744</t>
        </is>
      </c>
      <c r="B745" s="18" t="inlineStr">
        <is>
          <t>FILM-161</t>
        </is>
      </c>
      <c r="C745" s="5" t="inlineStr">
        <is>
          <t>Deewaar</t>
        </is>
      </c>
      <c r="D745" s="17" t="n">
        <v>2004</v>
      </c>
      <c r="E745" s="5" t="inlineStr">
        <is>
          <t>Rajendranath Zutshi</t>
        </is>
      </c>
      <c r="F745" s="5" t="inlineStr">
        <is>
          <t>Capt. Jatin Kumar / Pakistani spy</t>
        </is>
      </c>
      <c r="G745" s="5" t="inlineStr">
        <is>
          <t>Antagonist</t>
        </is>
      </c>
      <c r="H745" s="5" t="inlineStr">
        <is>
          <t>Medium</t>
        </is>
      </c>
      <c r="I745" s="5" t="inlineStr">
        <is>
          <t>Plant inside Bachchan's own group of prisoners</t>
        </is>
      </c>
      <c r="J745" s="5" t="inlineStr">
        <is>
          <t>Outside the romance</t>
        </is>
      </c>
      <c r="K745" s="19" t="inlineStr">
        <is>
          <t>Passes as a captured Indian captain until the diggers find the real Captain Jatin's body in the debris beneath the prison. Exposed as Sohail's informer, he reports the tenth as the escape date, so Kaul and Khan move it to the ninth.</t>
        </is>
      </c>
      <c r="L745" s="5" t="n"/>
      <c r="M745" s="5" t="inlineStr">
        <is>
          <t>SOURCE-159</t>
        </is>
      </c>
    </row>
    <row r="746" ht="64" customHeight="1">
      <c r="A746" s="15" t="inlineStr">
        <is>
          <t>CAST-745</t>
        </is>
      </c>
      <c r="B746" s="18" t="inlineStr">
        <is>
          <t>FILM-162</t>
        </is>
      </c>
      <c r="C746" s="5" t="inlineStr">
        <is>
          <t>Kyun! Ho Gaya Na...</t>
        </is>
      </c>
      <c r="D746" s="17" t="n">
        <v>2004</v>
      </c>
      <c r="E746" s="5" t="inlineStr">
        <is>
          <t>Aishwarya Rai</t>
        </is>
      </c>
      <c r="F746" s="5" t="inlineStr">
        <is>
          <t>Diya Malhotra</t>
        </is>
      </c>
      <c r="G746" s="5" t="inlineStr">
        <is>
          <t>Co-lead</t>
        </is>
      </c>
      <c r="H746" s="5" t="inlineStr">
        <is>
          <t>Major</t>
        </is>
      </c>
      <c r="I746" s="5" t="inlineStr">
        <is>
          <t>Niece-figure who calls Bachchan's Raj Chauhan "Uncle" and works beside him at his Coorg orphanage</t>
        </is>
      </c>
      <c r="J746" s="5" t="inlineStr">
        <is>
          <t>The film's romantic lead</t>
        </is>
      </c>
      <c r="K746" s="19" t="inlineStr">
        <is>
          <t>University student with firm convictions about love and marriage who spends her time at the orphanage, falls for Arjun, is left heartbroken when he denies loving her, and finally marries him after a staged engagement forces his hand.</t>
        </is>
      </c>
      <c r="L746" s="5" t="n"/>
      <c r="M746" s="5" t="inlineStr">
        <is>
          <t>SOURCE-160</t>
        </is>
      </c>
    </row>
    <row r="747" ht="79" customHeight="1">
      <c r="A747" s="15" t="inlineStr">
        <is>
          <t>CAST-746</t>
        </is>
      </c>
      <c r="B747" s="18" t="inlineStr">
        <is>
          <t>FILM-162</t>
        </is>
      </c>
      <c r="C747" s="5" t="inlineStr">
        <is>
          <t>Kyun! Ho Gaya Na...</t>
        </is>
      </c>
      <c r="D747" s="17" t="n">
        <v>2004</v>
      </c>
      <c r="E747" s="5" t="inlineStr">
        <is>
          <t>Vivek Oberoi</t>
        </is>
      </c>
      <c r="F747" s="5" t="inlineStr">
        <is>
          <t>Arjun Khanna</t>
        </is>
      </c>
      <c r="G747" s="5" t="inlineStr">
        <is>
          <t>Co-lead</t>
        </is>
      </c>
      <c r="H747" s="5" t="inlineStr">
        <is>
          <t>Major</t>
        </is>
      </c>
      <c r="I747" s="5" t="inlineStr">
        <is>
          <t>The young man Bachchan's Raj sets out to teach a lesson about love</t>
        </is>
      </c>
      <c r="J747" s="5" t="inlineStr">
        <is>
          <t>The film's romantic lead</t>
        </is>
      </c>
      <c r="K747" s="19" t="inlineStr">
        <is>
          <t>Free-spirited introvert whose views on love are the opposite of Diya's. He refuses to admit his feelings, loses her, travels to the orphanage to apologise, and is manoeuvred into declaring himself by a marriage that turns out to be a fiction.</t>
        </is>
      </c>
      <c r="L747" s="5" t="n"/>
      <c r="M747" s="5" t="inlineStr">
        <is>
          <t>SOURCE-160</t>
        </is>
      </c>
    </row>
    <row r="748" ht="49" customHeight="1">
      <c r="A748" s="15" t="inlineStr">
        <is>
          <t>CAST-747</t>
        </is>
      </c>
      <c r="B748" s="18" t="inlineStr">
        <is>
          <t>FILM-162</t>
        </is>
      </c>
      <c r="C748" s="5" t="inlineStr">
        <is>
          <t>Kyun! Ho Gaya Na...</t>
        </is>
      </c>
      <c r="D748" s="17" t="n">
        <v>2004</v>
      </c>
      <c r="E748" s="5" t="inlineStr">
        <is>
          <t>Suniel Shetty</t>
        </is>
      </c>
      <c r="F748" s="5" t="inlineStr">
        <is>
          <t>Ishaan Rajput</t>
        </is>
      </c>
      <c r="G748" s="5" t="inlineStr">
        <is>
          <t>Supporting</t>
        </is>
      </c>
      <c r="H748" s="5" t="inlineStr">
        <is>
          <t>Medium</t>
        </is>
      </c>
      <c r="I748" s="5" t="inlineStr">
        <is>
          <t>Instrument of Bachchan's Raj Chauhan's plan</t>
        </is>
      </c>
      <c r="J748" s="5" t="inlineStr">
        <is>
          <t>Poses as Diya's fiancé to force Arjun to declare himself; the engagement is a device, not a rival romance</t>
        </is>
      </c>
      <c r="K748" s="19" t="inlineStr">
        <is>
          <t>Childhood friend Diya appears to be about to marry. The marriage is revealed as a ruse designed by Raj to teach Arjun to be honest about love and follow his heart.</t>
        </is>
      </c>
      <c r="L748" s="5" t="n"/>
      <c r="M748" s="5" t="inlineStr">
        <is>
          <t>SOURCE-160</t>
        </is>
      </c>
    </row>
    <row r="749" ht="34" customHeight="1">
      <c r="A749" s="15" t="inlineStr">
        <is>
          <t>CAST-748</t>
        </is>
      </c>
      <c r="B749" s="18" t="inlineStr">
        <is>
          <t>FILM-162</t>
        </is>
      </c>
      <c r="C749" s="5" t="inlineStr">
        <is>
          <t>Kyun! Ho Gaya Na...</t>
        </is>
      </c>
      <c r="D749" s="17" t="n">
        <v>2004</v>
      </c>
      <c r="E749" s="5" t="inlineStr">
        <is>
          <t>Om Puri</t>
        </is>
      </c>
      <c r="F749" s="5" t="inlineStr">
        <is>
          <t>Mr. Amit Khanna</t>
        </is>
      </c>
      <c r="G749" s="5" t="inlineStr">
        <is>
          <t>Family</t>
        </is>
      </c>
      <c r="H749" s="5" t="inlineStr">
        <is>
          <t>Medium</t>
        </is>
      </c>
      <c r="I749" s="5" t="inlineStr">
        <is>
          <t>Father of the young man Bachchan's character is educating</t>
        </is>
      </c>
      <c r="J749" s="5" t="inlineStr">
        <is>
          <t>Head of the household where the romance begins</t>
        </is>
      </c>
      <c r="K749" s="19" t="inlineStr">
        <is>
          <t>Arjun's father and the friend of Diya's father with whom she stays in Mumbai, which is how the couple meet.</t>
        </is>
      </c>
      <c r="L749" s="5" t="n"/>
      <c r="M749" s="5" t="inlineStr">
        <is>
          <t>SOURCE-160</t>
        </is>
      </c>
    </row>
    <row r="750" ht="34" customHeight="1">
      <c r="A750" s="15" t="inlineStr">
        <is>
          <t>CAST-749</t>
        </is>
      </c>
      <c r="B750" s="18" t="inlineStr">
        <is>
          <t>FILM-162</t>
        </is>
      </c>
      <c r="C750" s="5" t="inlineStr">
        <is>
          <t>Kyun! Ho Gaya Na...</t>
        </is>
      </c>
      <c r="D750" s="17" t="n">
        <v>2004</v>
      </c>
      <c r="E750" s="5" t="inlineStr">
        <is>
          <t>Dia Mirza</t>
        </is>
      </c>
      <c r="F750" s="5" t="inlineStr">
        <is>
          <t>Preeti Jaiswal</t>
        </is>
      </c>
      <c r="G750" s="5" t="inlineStr">
        <is>
          <t>Supporting</t>
        </is>
      </c>
      <c r="H750" s="5" t="inlineStr">
        <is>
          <t>Minor</t>
        </is>
      </c>
      <c r="I750" s="5" t="inlineStr">
        <is>
          <t>No direct connection to Bachchan's Raj Chauhan</t>
        </is>
      </c>
      <c r="J750" s="5" t="inlineStr">
        <is>
          <t>Peripheral to the central pairing</t>
        </is>
      </c>
      <c r="K750" s="19" t="inlineStr">
        <is>
          <t>Figure in the Mumbai circle around Arjun and Diya; the article gives her no developed function in the main romance.</t>
        </is>
      </c>
      <c r="L750" s="5" t="n"/>
      <c r="M750" s="5" t="inlineStr">
        <is>
          <t>SOURCE-160</t>
        </is>
      </c>
    </row>
    <row r="751" ht="79" customHeight="1">
      <c r="A751" s="15" t="inlineStr">
        <is>
          <t>CAST-750</t>
        </is>
      </c>
      <c r="B751" s="18" t="inlineStr">
        <is>
          <t>FILM-163</t>
        </is>
      </c>
      <c r="C751" s="5" t="inlineStr">
        <is>
          <t>Hum Kaun Hai?</t>
        </is>
      </c>
      <c r="D751" s="17" t="n">
        <v>2004</v>
      </c>
      <c r="E751" s="5" t="inlineStr">
        <is>
          <t>Dimple Kapadia</t>
        </is>
      </c>
      <c r="F751" s="5" t="inlineStr">
        <is>
          <t>Sandra Williams</t>
        </is>
      </c>
      <c r="G751" s="5" t="inlineStr">
        <is>
          <t>Co-lead</t>
        </is>
      </c>
      <c r="H751" s="5" t="inlineStr">
        <is>
          <t>Major</t>
        </is>
      </c>
      <c r="I751" s="5" t="inlineStr">
        <is>
          <t>Wife of Bachchan's Major Frank Williams and the film's point-of-view character</t>
        </is>
      </c>
      <c r="J751" s="5" t="inlineStr">
        <is>
          <t>Half of an established marriage; the film is a ghost story, not a romance</t>
        </is>
      </c>
      <c r="K751" s="19" t="inlineStr">
        <is>
          <t>Mother keeping a candle-lit house with the curtains permanently drawn because her children's eyes cannot bear sunlight. She hires three servants, senses a presence, then finds her letter to the employment agency still lying unposted in the mailbox.</t>
        </is>
      </c>
      <c r="L751" s="5" t="n"/>
      <c r="M751" s="5" t="inlineStr">
        <is>
          <t>SOURCE-161</t>
        </is>
      </c>
    </row>
    <row r="752" ht="49" customHeight="1">
      <c r="A752" s="15" t="inlineStr">
        <is>
          <t>CAST-751</t>
        </is>
      </c>
      <c r="B752" s="18" t="inlineStr">
        <is>
          <t>FILM-163</t>
        </is>
      </c>
      <c r="C752" s="5" t="inlineStr">
        <is>
          <t>Hum Kaun Hai?</t>
        </is>
      </c>
      <c r="D752" s="17" t="n">
        <v>2004</v>
      </c>
      <c r="E752" s="5" t="inlineStr">
        <is>
          <t>Dharmendra</t>
        </is>
      </c>
      <c r="F752" s="5" t="inlineStr">
        <is>
          <t>Virendra "Viru"</t>
        </is>
      </c>
      <c r="G752" s="5" t="inlineStr">
        <is>
          <t>Supporting</t>
        </is>
      </c>
      <c r="H752" s="5" t="inlineStr">
        <is>
          <t>Medium</t>
        </is>
      </c>
      <c r="I752" s="5" t="inlineStr">
        <is>
          <t>Separate strand from Bachchan's Frank Williams</t>
        </is>
      </c>
      <c r="J752" s="5" t="inlineStr">
        <is>
          <t>Outside the romance</t>
        </is>
      </c>
      <c r="K752" s="19" t="inlineStr">
        <is>
          <t>The film's other veteran presence, in a strand away from the Williams house. Pairs Dharmendra with Bachchan again, three decades after their 1970s multi-starrers.</t>
        </is>
      </c>
      <c r="L752" s="5" t="n"/>
      <c r="M752" s="5" t="inlineStr">
        <is>
          <t>SOURCE-161</t>
        </is>
      </c>
    </row>
    <row r="753" ht="49" customHeight="1">
      <c r="A753" s="15" t="inlineStr">
        <is>
          <t>CAST-752</t>
        </is>
      </c>
      <c r="B753" s="18" t="inlineStr">
        <is>
          <t>FILM-163</t>
        </is>
      </c>
      <c r="C753" s="5" t="inlineStr">
        <is>
          <t>Hum Kaun Hai?</t>
        </is>
      </c>
      <c r="D753" s="17" t="n">
        <v>2004</v>
      </c>
      <c r="E753" s="5" t="inlineStr">
        <is>
          <t>Moushumi Chatterjee</t>
        </is>
      </c>
      <c r="F753" s="5" t="inlineStr">
        <is>
          <t>Martha Pinto</t>
        </is>
      </c>
      <c r="G753" s="5" t="inlineStr">
        <is>
          <t>Supporting</t>
        </is>
      </c>
      <c r="H753" s="5" t="inlineStr">
        <is>
          <t>Medium</t>
        </is>
      </c>
      <c r="I753" s="5" t="inlineStr">
        <is>
          <t>One of the three servants whose arrival unsettles Bachchan's household</t>
        </is>
      </c>
      <c r="J753" s="5" t="inlineStr">
        <is>
          <t>Outside the romance</t>
        </is>
      </c>
      <c r="K753" s="19" t="inlineStr">
        <is>
          <t>Applies to be the butler and is hired, though no vacancy was ever advertised — the question of how she learnt of the post is the thread Sandra pulls.</t>
        </is>
      </c>
      <c r="L753" s="5" t="n"/>
      <c r="M753" s="5" t="inlineStr">
        <is>
          <t>SOURCE-161</t>
        </is>
      </c>
    </row>
    <row r="754" ht="49" customHeight="1">
      <c r="A754" s="15" t="inlineStr">
        <is>
          <t>CAST-753</t>
        </is>
      </c>
      <c r="B754" s="18" t="inlineStr">
        <is>
          <t>FILM-163</t>
        </is>
      </c>
      <c r="C754" s="5" t="inlineStr">
        <is>
          <t>Hum Kaun Hai?</t>
        </is>
      </c>
      <c r="D754" s="17" t="n">
        <v>2004</v>
      </c>
      <c r="E754" s="5" t="inlineStr">
        <is>
          <t>Hansika Motwani</t>
        </is>
      </c>
      <c r="F754" s="5" t="inlineStr">
        <is>
          <t>Sara Williams</t>
        </is>
      </c>
      <c r="G754" s="5" t="inlineStr">
        <is>
          <t>Family</t>
        </is>
      </c>
      <c r="H754" s="5" t="inlineStr">
        <is>
          <t>Medium</t>
        </is>
      </c>
      <c r="I754" s="5" t="inlineStr">
        <is>
          <t>Daughter of Bachchan's Frank Williams</t>
        </is>
      </c>
      <c r="J754" s="5" t="inlineStr">
        <is>
          <t>Outside the romance</t>
        </is>
      </c>
      <c r="K754" s="19" t="inlineStr">
        <is>
          <t>Child who alone sees the house's other occupants and draws them — a man, his wife, their son Vicky and an old woman with magical powers — while her mother disbelieves her.</t>
        </is>
      </c>
      <c r="L754" s="5" t="n"/>
      <c r="M754" s="5" t="inlineStr">
        <is>
          <t>SOURCE-161</t>
        </is>
      </c>
    </row>
    <row r="755" ht="34" customHeight="1">
      <c r="A755" s="15" t="inlineStr">
        <is>
          <t>CAST-754</t>
        </is>
      </c>
      <c r="B755" s="18" t="inlineStr">
        <is>
          <t>FILM-163</t>
        </is>
      </c>
      <c r="C755" s="5" t="inlineStr">
        <is>
          <t>Hum Kaun Hai?</t>
        </is>
      </c>
      <c r="D755" s="17" t="n">
        <v>2004</v>
      </c>
      <c r="E755" s="5" t="inlineStr">
        <is>
          <t>Seema Rahmani</t>
        </is>
      </c>
      <c r="F755" s="5" t="inlineStr">
        <is>
          <t>Maria</t>
        </is>
      </c>
      <c r="G755" s="5" t="inlineStr">
        <is>
          <t>Supporting</t>
        </is>
      </c>
      <c r="H755" s="5" t="inlineStr">
        <is>
          <t>Minor</t>
        </is>
      </c>
      <c r="I755" s="5" t="inlineStr">
        <is>
          <t>Servant in Bachchan's household</t>
        </is>
      </c>
      <c r="J755" s="5" t="inlineStr">
        <is>
          <t>Outside the romance</t>
        </is>
      </c>
      <c r="K755" s="19" t="inlineStr">
        <is>
          <t>The mute maid, one of the three who answer a vacancy that was never posted.</t>
        </is>
      </c>
      <c r="L755" s="5" t="n"/>
      <c r="M755" s="5" t="inlineStr">
        <is>
          <t>SOURCE-161</t>
        </is>
      </c>
    </row>
    <row r="756" ht="64" customHeight="1">
      <c r="A756" s="15" t="inlineStr">
        <is>
          <t>CAST-755</t>
        </is>
      </c>
      <c r="B756" s="18" t="inlineStr">
        <is>
          <t>FILM-164</t>
        </is>
      </c>
      <c r="C756" s="5" t="inlineStr">
        <is>
          <t>Veer-Zaara</t>
        </is>
      </c>
      <c r="D756" s="17" t="n">
        <v>2004</v>
      </c>
      <c r="E756" s="5" t="inlineStr">
        <is>
          <t>Shah Rukh Khan</t>
        </is>
      </c>
      <c r="F756" s="5" t="inlineStr">
        <is>
          <t>Veer Pratap Singh</t>
        </is>
      </c>
      <c r="G756" s="5" t="inlineStr">
        <is>
          <t>Co-lead</t>
        </is>
      </c>
      <c r="H756" s="5" t="inlineStr">
        <is>
          <t>Major</t>
        </is>
      </c>
      <c r="I756" s="5" t="inlineStr">
        <is>
          <t>Foster son of Bachchan's Chaudhary Sumer Singh, who with his wife raised him as their own</t>
        </is>
      </c>
      <c r="J756" s="5" t="inlineStr">
        <is>
          <t>The film's romantic lead; the love story is his</t>
        </is>
      </c>
      <c r="K756" s="19" t="inlineStr">
        <is>
          <t>Indian Air Force pilot who rescues Zaara after her bus crashes, brings her home for Lohri, then gives up his freedom rather than let Raza make her life a misery — serving twenty-two years as prisoner 786 without speaking his own name.</t>
        </is>
      </c>
      <c r="L756" s="5" t="n"/>
      <c r="M756" s="5" t="inlineStr">
        <is>
          <t>SOURCE-163</t>
        </is>
      </c>
    </row>
    <row r="757" ht="64" customHeight="1">
      <c r="A757" s="15" t="inlineStr">
        <is>
          <t>CAST-756</t>
        </is>
      </c>
      <c r="B757" s="18" t="inlineStr">
        <is>
          <t>FILM-164</t>
        </is>
      </c>
      <c r="C757" s="5" t="inlineStr">
        <is>
          <t>Veer-Zaara</t>
        </is>
      </c>
      <c r="D757" s="17" t="n">
        <v>2004</v>
      </c>
      <c r="E757" s="5" t="inlineStr">
        <is>
          <t>Preity Zinta</t>
        </is>
      </c>
      <c r="F757" s="5" t="inlineStr">
        <is>
          <t>Zaara Hayat Khan</t>
        </is>
      </c>
      <c r="G757" s="5" t="inlineStr">
        <is>
          <t>Co-lead</t>
        </is>
      </c>
      <c r="H757" s="5" t="inlineStr">
        <is>
          <t>Major</t>
        </is>
      </c>
      <c r="I757" s="5" t="inlineStr">
        <is>
          <t>The woman Bachchan's Bauji welcomes into his village home for Lohri</t>
        </is>
      </c>
      <c r="J757" s="5" t="inlineStr">
        <is>
          <t>The film's romantic lead</t>
        </is>
      </c>
      <c r="K757" s="19" t="inlineStr">
        <is>
          <t>Pakistani woman from a politically ambitious Lahore family who crosses to India to scatter her Sikh nanny's ashes, realises during her own wedding preparations that she loves Veer, and runs into his arms in front of her family.</t>
        </is>
      </c>
      <c r="L757" s="5" t="n"/>
      <c r="M757" s="5" t="inlineStr">
        <is>
          <t>SOURCE-163</t>
        </is>
      </c>
    </row>
    <row r="758" ht="49" customHeight="1">
      <c r="A758" s="15" t="inlineStr">
        <is>
          <t>CAST-757</t>
        </is>
      </c>
      <c r="B758" s="18" t="inlineStr">
        <is>
          <t>FILM-164</t>
        </is>
      </c>
      <c r="C758" s="5" t="inlineStr">
        <is>
          <t>Veer-Zaara</t>
        </is>
      </c>
      <c r="D758" s="17" t="n">
        <v>2004</v>
      </c>
      <c r="E758" s="5" t="inlineStr">
        <is>
          <t>Rani Mukerji</t>
        </is>
      </c>
      <c r="F758" s="5" t="inlineStr">
        <is>
          <t>Saamiya Siddiqui</t>
        </is>
      </c>
      <c r="G758" s="5" t="inlineStr">
        <is>
          <t>Supporting</t>
        </is>
      </c>
      <c r="H758" s="5" t="inlineStr">
        <is>
          <t>Major</t>
        </is>
      </c>
      <c r="I758" s="5" t="inlineStr">
        <is>
          <t>No scenes with Bachchan's Bauji, who belongs entirely to the flashback</t>
        </is>
      </c>
      <c r="J758" s="5" t="inlineStr">
        <is>
          <t>The listener who recovers the love story and argues it in court</t>
        </is>
      </c>
      <c r="K758" s="19" t="inlineStr">
        <is>
          <t>Budding Pakistani lawyer given prisoner 786 as her first case. Addressing him by his real name breaks a twenty-two-year silence, and the film's whole romance is told to her.</t>
        </is>
      </c>
      <c r="L758" s="5" t="n"/>
      <c r="M758" s="5" t="inlineStr">
        <is>
          <t>SOURCE-163</t>
        </is>
      </c>
    </row>
    <row r="759" ht="64" customHeight="1">
      <c r="A759" s="15" t="inlineStr">
        <is>
          <t>CAST-758</t>
        </is>
      </c>
      <c r="B759" s="18" t="inlineStr">
        <is>
          <t>FILM-164</t>
        </is>
      </c>
      <c r="C759" s="5" t="inlineStr">
        <is>
          <t>Veer-Zaara</t>
        </is>
      </c>
      <c r="D759" s="17" t="n">
        <v>2004</v>
      </c>
      <c r="E759" s="5" t="inlineStr">
        <is>
          <t>Hema Malini</t>
        </is>
      </c>
      <c r="F759" s="5" t="inlineStr">
        <is>
          <t>Saraswati Kaur</t>
        </is>
      </c>
      <c r="G759" s="5" t="inlineStr">
        <is>
          <t>Family</t>
        </is>
      </c>
      <c r="H759" s="5" t="inlineStr">
        <is>
          <t>Medium</t>
        </is>
      </c>
      <c r="I759" s="5" t="inlineStr">
        <is>
          <t>Wife of Bachchan's Chaudhary Sumer Singh</t>
        </is>
      </c>
      <c r="J759" s="5" t="inlineStr">
        <is>
          <t>Half of the film's settled older marriage, set against the young lovers; no courtship is dramatised and the workbook records no pairing row</t>
        </is>
      </c>
      <c r="K759" s="19" t="inlineStr">
        <is>
          <t>Veer's foster mother, who with Bauji took in an orphaned boy they could not have themselves and gave him the love the film treats as the source of his own capacity for sacrifice.</t>
        </is>
      </c>
      <c r="L759" s="5" t="n"/>
      <c r="M759" s="5" t="inlineStr">
        <is>
          <t>SOURCE-163</t>
        </is>
      </c>
    </row>
    <row r="760" ht="64" customHeight="1">
      <c r="A760" s="15" t="inlineStr">
        <is>
          <t>CAST-759</t>
        </is>
      </c>
      <c r="B760" s="18" t="inlineStr">
        <is>
          <t>FILM-164</t>
        </is>
      </c>
      <c r="C760" s="5" t="inlineStr">
        <is>
          <t>Veer-Zaara</t>
        </is>
      </c>
      <c r="D760" s="17" t="n">
        <v>2004</v>
      </c>
      <c r="E760" s="5" t="inlineStr">
        <is>
          <t>Manoj Bajpayee</t>
        </is>
      </c>
      <c r="F760" s="5" t="inlineStr">
        <is>
          <t>Raza Sharazi</t>
        </is>
      </c>
      <c r="G760" s="5" t="inlineStr">
        <is>
          <t>Antagonist</t>
        </is>
      </c>
      <c r="H760" s="5" t="inlineStr">
        <is>
          <t>Medium</t>
        </is>
      </c>
      <c r="I760" s="5" t="inlineStr">
        <is>
          <t>No connection to Bachchan's Bauji</t>
        </is>
      </c>
      <c r="J760" s="5" t="inlineStr">
        <is>
          <t>The external opposition that destroys the romance</t>
        </is>
      </c>
      <c r="K760" s="19" t="inlineStr">
        <is>
          <t>Zaara's wealthy politician fiancé. Outraged and jealous, he has Veer arrested and offers him a choice: life imprisonment as a spy, or freedom bought by leaving Zaara to a life Raza promises to make hell.</t>
        </is>
      </c>
      <c r="L760" s="5" t="n"/>
      <c r="M760" s="5" t="inlineStr">
        <is>
          <t>SOURCE-163</t>
        </is>
      </c>
    </row>
    <row r="761" ht="49" customHeight="1">
      <c r="A761" s="15" t="inlineStr">
        <is>
          <t>CAST-760</t>
        </is>
      </c>
      <c r="B761" s="18" t="inlineStr">
        <is>
          <t>FILM-164</t>
        </is>
      </c>
      <c r="C761" s="5" t="inlineStr">
        <is>
          <t>Veer-Zaara</t>
        </is>
      </c>
      <c r="D761" s="17" t="n">
        <v>2004</v>
      </c>
      <c r="E761" s="5" t="inlineStr">
        <is>
          <t>Boman Irani</t>
        </is>
      </c>
      <c r="F761" s="5" t="inlineStr">
        <is>
          <t>Jehangir Hayat Khan</t>
        </is>
      </c>
      <c r="G761" s="5" t="inlineStr">
        <is>
          <t>Family</t>
        </is>
      </c>
      <c r="H761" s="5" t="inlineStr">
        <is>
          <t>Medium</t>
        </is>
      </c>
      <c r="I761" s="5" t="inlineStr">
        <is>
          <t>No connection to Bachchan's Bauji</t>
        </is>
      </c>
      <c r="J761" s="5" t="inlineStr">
        <is>
          <t>The family interest the marriage is meant to serve</t>
        </is>
      </c>
      <c r="K761" s="19" t="inlineStr">
        <is>
          <t>Zaara's father, whose political career the match with Raza is to advance, and who falls ill with shock when his daughter runs to Veer.</t>
        </is>
      </c>
      <c r="L761" s="5" t="n"/>
      <c r="M761" s="5" t="inlineStr">
        <is>
          <t>SOURCE-163</t>
        </is>
      </c>
    </row>
    <row r="762" ht="64" customHeight="1">
      <c r="A762" s="15" t="inlineStr">
        <is>
          <t>CAST-761</t>
        </is>
      </c>
      <c r="B762" s="18" t="inlineStr">
        <is>
          <t>FILM-164</t>
        </is>
      </c>
      <c r="C762" s="5" t="inlineStr">
        <is>
          <t>Veer-Zaara</t>
        </is>
      </c>
      <c r="D762" s="17" t="n">
        <v>2004</v>
      </c>
      <c r="E762" s="5" t="inlineStr">
        <is>
          <t>Kirron Kher</t>
        </is>
      </c>
      <c r="F762" s="5" t="inlineStr">
        <is>
          <t>Mariam Hayat Khan</t>
        </is>
      </c>
      <c r="G762" s="5" t="inlineStr">
        <is>
          <t>Family</t>
        </is>
      </c>
      <c r="H762" s="5" t="inlineStr">
        <is>
          <t>Medium</t>
        </is>
      </c>
      <c r="I762" s="5" t="inlineStr">
        <is>
          <t>No connection to Bachchan's Bauji</t>
        </is>
      </c>
      <c r="J762" s="5" t="inlineStr">
        <is>
          <t>Makes the appeal that separates the lovers</t>
        </is>
      </c>
      <c r="K762" s="19" t="inlineStr">
        <is>
          <t>Zaara's mother, who opposes the match and finally begs Veer to leave her daughter for her husband's health and reputation — a plea he honours, which is what puts him in Raza's hands.</t>
        </is>
      </c>
      <c r="L762" s="5" t="n"/>
      <c r="M762" s="5" t="inlineStr">
        <is>
          <t>SOURCE-163</t>
        </is>
      </c>
    </row>
    <row r="763" ht="49" customHeight="1">
      <c r="A763" s="15" t="inlineStr">
        <is>
          <t>CAST-762</t>
        </is>
      </c>
      <c r="B763" s="18" t="inlineStr">
        <is>
          <t>FILM-164</t>
        </is>
      </c>
      <c r="C763" s="5" t="inlineStr">
        <is>
          <t>Veer-Zaara</t>
        </is>
      </c>
      <c r="D763" s="17" t="n">
        <v>2004</v>
      </c>
      <c r="E763" s="5" t="inlineStr">
        <is>
          <t>Divya Dutta</t>
        </is>
      </c>
      <c r="F763" s="5" t="inlineStr">
        <is>
          <t>Shabina "Shabbo" Ibrahim</t>
        </is>
      </c>
      <c r="G763" s="5" t="inlineStr">
        <is>
          <t>Friend</t>
        </is>
      </c>
      <c r="H763" s="5" t="inlineStr">
        <is>
          <t>Minor</t>
        </is>
      </c>
      <c r="I763" s="5" t="inlineStr">
        <is>
          <t>No connection to Bachchan's Bauji</t>
        </is>
      </c>
      <c r="J763" s="5" t="inlineStr">
        <is>
          <t>Sets the reunion in motion</t>
        </is>
      </c>
      <c r="K763" s="19" t="inlineStr">
        <is>
          <t>Zaara's friend, who secretly telephones Veer and begs him to come and take her away — the call that brings him to Pakistan.</t>
        </is>
      </c>
      <c r="L763" s="5" t="n"/>
      <c r="M763" s="5" t="inlineStr">
        <is>
          <t>SOURCE-163</t>
        </is>
      </c>
    </row>
    <row r="764" ht="79" customHeight="1">
      <c r="A764" s="15" t="inlineStr">
        <is>
          <t>CAST-763</t>
        </is>
      </c>
      <c r="B764" s="18" t="inlineStr">
        <is>
          <t>FILM-165</t>
        </is>
      </c>
      <c r="C764" s="5" t="inlineStr">
        <is>
          <t>Ab Tumhare Hawale Watan Saathiyo</t>
        </is>
      </c>
      <c r="D764" s="17" t="n">
        <v>2004</v>
      </c>
      <c r="E764" s="5" t="inlineStr">
        <is>
          <t>Bobby Deol</t>
        </is>
      </c>
      <c r="F764" s="5" t="inlineStr">
        <is>
          <t>Capt. Kunaljeet "Kunal" Singh / Lt Cdr. Vikramjeet "Vikram" Singh</t>
        </is>
      </c>
      <c r="G764" s="5" t="inlineStr">
        <is>
          <t>Co-lead</t>
        </is>
      </c>
      <c r="H764" s="5" t="inlineStr">
        <is>
          <t>Major</t>
        </is>
      </c>
      <c r="I764" s="5" t="inlineStr">
        <is>
          <t>In a dual role as both the son and the grandson of Bachchan's Major General Amarjeet Singh</t>
        </is>
      </c>
      <c r="J764" s="5" t="inlineStr">
        <is>
          <t>Carries the film's romance, as Kunal</t>
        </is>
      </c>
      <c r="K764" s="19" t="inlineStr">
        <is>
          <t>As Vikram, the naval officer who saves a hundred trapped soldiers as his ship sinks. As his son Kunal, an officer who joins for a passport to America, fakes heroism for a medal, loses the woman he stayed for, and finally earns his grandfather's regard.</t>
        </is>
      </c>
      <c r="L764" s="5" t="n"/>
      <c r="M764" s="5" t="inlineStr">
        <is>
          <t>SOURCE-162</t>
        </is>
      </c>
    </row>
    <row r="765" ht="49" customHeight="1">
      <c r="A765" s="15" t="inlineStr">
        <is>
          <t>CAST-764</t>
        </is>
      </c>
      <c r="B765" s="18" t="inlineStr">
        <is>
          <t>FILM-165</t>
        </is>
      </c>
      <c r="C765" s="5" t="inlineStr">
        <is>
          <t>Ab Tumhare Hawale Watan Saathiyo</t>
        </is>
      </c>
      <c r="D765" s="17" t="n">
        <v>2004</v>
      </c>
      <c r="E765" s="5" t="inlineStr">
        <is>
          <t>Akshay Kumar</t>
        </is>
      </c>
      <c r="F765" s="5" t="inlineStr">
        <is>
          <t>Major Rajeev Kumar Singh</t>
        </is>
      </c>
      <c r="G765" s="5" t="inlineStr">
        <is>
          <t>Supporting</t>
        </is>
      </c>
      <c r="H765" s="5" t="inlineStr">
        <is>
          <t>Major</t>
        </is>
      </c>
      <c r="I765" s="5" t="inlineStr">
        <is>
          <t>Officer of the army Bachchan's General embodies, and the man whose marriage breaks Kunal's last tie to it</t>
        </is>
      </c>
      <c r="J765" s="5" t="inlineStr">
        <is>
          <t>Marries the woman Kunal loves</t>
        </is>
      </c>
      <c r="K765" s="19" t="inlineStr">
        <is>
          <t>Senior officer presumed dead who was in fact a prisoner of war. His return, and his marriage to Shweta, severs the one thread keeping Kunal in uniform.</t>
        </is>
      </c>
      <c r="L765" s="5" t="n"/>
      <c r="M765" s="5" t="inlineStr">
        <is>
          <t>SOURCE-162</t>
        </is>
      </c>
    </row>
    <row r="766" ht="49" customHeight="1">
      <c r="A766" s="15" t="inlineStr">
        <is>
          <t>CAST-765</t>
        </is>
      </c>
      <c r="B766" s="18" t="inlineStr">
        <is>
          <t>FILM-165</t>
        </is>
      </c>
      <c r="C766" s="5" t="inlineStr">
        <is>
          <t>Ab Tumhare Hawale Watan Saathiyo</t>
        </is>
      </c>
      <c r="D766" s="17" t="n">
        <v>2004</v>
      </c>
      <c r="E766" s="5" t="inlineStr">
        <is>
          <t>Nagma</t>
        </is>
      </c>
      <c r="F766" s="5" t="inlineStr">
        <is>
          <t>Aarti Singh</t>
        </is>
      </c>
      <c r="G766" s="5" t="inlineStr">
        <is>
          <t>Family</t>
        </is>
      </c>
      <c r="H766" s="5" t="inlineStr">
        <is>
          <t>Medium</t>
        </is>
      </c>
      <c r="I766" s="5" t="inlineStr">
        <is>
          <t>Daughter-in-law of Bachchan's Amarjeet Singh</t>
        </is>
      </c>
      <c r="J766" s="5" t="inlineStr">
        <is>
          <t>Half of the widowed older marriage behind the plot</t>
        </is>
      </c>
      <c r="K766" s="19" t="inlineStr">
        <is>
          <t>Vikramjeet's wife, widowed when his ship goes down in the 1971 war, and mother of the grandson who inherits neither man's sense of duty.</t>
        </is>
      </c>
      <c r="L766" s="5" t="n"/>
      <c r="M766" s="5" t="inlineStr">
        <is>
          <t>SOURCE-162</t>
        </is>
      </c>
    </row>
    <row r="767" ht="64" customHeight="1">
      <c r="A767" s="15" t="inlineStr">
        <is>
          <t>CAST-766</t>
        </is>
      </c>
      <c r="B767" s="18" t="inlineStr">
        <is>
          <t>FILM-165</t>
        </is>
      </c>
      <c r="C767" s="5" t="inlineStr">
        <is>
          <t>Ab Tumhare Hawale Watan Saathiyo</t>
        </is>
      </c>
      <c r="D767" s="17" t="n">
        <v>2004</v>
      </c>
      <c r="E767" s="5" t="inlineStr">
        <is>
          <t>Divya Khosla</t>
        </is>
      </c>
      <c r="F767" s="5" t="inlineStr">
        <is>
          <t>Shweta Bhansali Singh</t>
        </is>
      </c>
      <c r="G767" s="5" t="inlineStr">
        <is>
          <t>Supporting</t>
        </is>
      </c>
      <c r="H767" s="5" t="inlineStr">
        <is>
          <t>Medium</t>
        </is>
      </c>
      <c r="I767" s="5" t="inlineStr">
        <is>
          <t>No direct link to Bachchan's General; her marriage reshapes his grandson</t>
        </is>
      </c>
      <c r="J767" s="5" t="inlineStr">
        <is>
          <t>The woman at the centre of the film's romance, for whom Kunal stays in the army and whom Rajeev marries</t>
        </is>
      </c>
      <c r="K767" s="19" t="inlineStr">
        <is>
          <t>The woman Kunal falls in love with and remains in uniform to be near, who is found at the end to be married to his senior officer. Her Hindi dialogue was dubbed by Mona Ghosh Shetty.</t>
        </is>
      </c>
      <c r="L767" s="5" t="inlineStr">
        <is>
          <t>Nominated for the Bollywood Movie Award for Best Female Debut (2005), the only award listed in the film's article</t>
        </is>
      </c>
      <c r="M767" s="5" t="inlineStr">
        <is>
          <t>SOURCE-162</t>
        </is>
      </c>
    </row>
    <row r="768" ht="34" customHeight="1">
      <c r="A768" s="15" t="inlineStr">
        <is>
          <t>CAST-767</t>
        </is>
      </c>
      <c r="B768" s="18" t="inlineStr">
        <is>
          <t>FILM-165</t>
        </is>
      </c>
      <c r="C768" s="5" t="inlineStr">
        <is>
          <t>Ab Tumhare Hawale Watan Saathiyo</t>
        </is>
      </c>
      <c r="D768" s="17" t="n">
        <v>2004</v>
      </c>
      <c r="E768" s="5" t="inlineStr">
        <is>
          <t>Sandali Sinha</t>
        </is>
      </c>
      <c r="F768" s="5" t="inlineStr">
        <is>
          <t>Captain Dr Sakshi Pant</t>
        </is>
      </c>
      <c r="G768" s="5" t="inlineStr">
        <is>
          <t>Supporting</t>
        </is>
      </c>
      <c r="H768" s="5" t="inlineStr">
        <is>
          <t>Minor</t>
        </is>
      </c>
      <c r="I768" s="5" t="inlineStr">
        <is>
          <t>No direct connection to Bachchan's General</t>
        </is>
      </c>
      <c r="J768" s="5" t="inlineStr">
        <is>
          <t>A second attachment for Kunal, described only as friend then girlfriend</t>
        </is>
      </c>
      <c r="K768" s="19" t="inlineStr">
        <is>
          <t>Army doctor listed as Kunal's friend and later girlfriend; the article gives the relationship no development.</t>
        </is>
      </c>
      <c r="L768" s="5" t="n"/>
      <c r="M768" s="5" t="inlineStr">
        <is>
          <t>SOURCE-162</t>
        </is>
      </c>
    </row>
    <row r="769" ht="49" customHeight="1">
      <c r="A769" s="15" t="inlineStr">
        <is>
          <t>CAST-768</t>
        </is>
      </c>
      <c r="B769" s="18" t="inlineStr">
        <is>
          <t>FILM-165</t>
        </is>
      </c>
      <c r="C769" s="5" t="inlineStr">
        <is>
          <t>Ab Tumhare Hawale Watan Saathiyo</t>
        </is>
      </c>
      <c r="D769" s="17" t="n">
        <v>2004</v>
      </c>
      <c r="E769" s="5" t="inlineStr">
        <is>
          <t>Danny Denzongpa</t>
        </is>
      </c>
      <c r="F769" s="5" t="inlineStr">
        <is>
          <t>Col. Ashfaque Khan</t>
        </is>
      </c>
      <c r="G769" s="5" t="inlineStr">
        <is>
          <t>Supporting</t>
        </is>
      </c>
      <c r="H769" s="5" t="inlineStr">
        <is>
          <t>Medium</t>
        </is>
      </c>
      <c r="I769" s="5" t="inlineStr">
        <is>
          <t>Opposite number to the army Bachchan's General represents</t>
        </is>
      </c>
      <c r="J769" s="5" t="inlineStr">
        <is>
          <t>Outside the romance</t>
        </is>
      </c>
      <c r="K769" s="19" t="inlineStr">
        <is>
          <t>Senior officer on the other side of the border, in a film whose climax is a plot by terrorists and rebel Pakistani officers to bomb the Amarnath temple and provoke communal strife.</t>
        </is>
      </c>
      <c r="L769" s="5" t="n"/>
      <c r="M769" s="5" t="inlineStr">
        <is>
          <t>SOURCE-162</t>
        </is>
      </c>
    </row>
    <row r="770" ht="109" customHeight="1">
      <c r="A770" s="15" t="inlineStr">
        <is>
          <t>CAST-769</t>
        </is>
      </c>
      <c r="B770" s="18" t="inlineStr">
        <is>
          <t>FILM-166</t>
        </is>
      </c>
      <c r="C770" s="5" t="inlineStr">
        <is>
          <t>Black</t>
        </is>
      </c>
      <c r="D770" s="17" t="n">
        <v>2005</v>
      </c>
      <c r="E770" s="5" t="inlineStr">
        <is>
          <t>Rani Mukerji</t>
        </is>
      </c>
      <c r="F770" s="5" t="inlineStr">
        <is>
          <t>Michelle McNally</t>
        </is>
      </c>
      <c r="G770" s="5" t="inlineStr">
        <is>
          <t>Co-lead</t>
        </is>
      </c>
      <c r="H770" s="5" t="inlineStr">
        <is>
          <t>Major</t>
        </is>
      </c>
      <c r="I770" s="5" t="inlineStr">
        <is>
          <t>Pupil of Bachchan's Debraj Sahai, and in the present-day frame his carer as he loses his own mind</t>
        </is>
      </c>
      <c r="J770" s="5" t="inlineStr">
        <is>
          <t>The film's central relationship is teacher and pupil; the workbook records no romance for it</t>
        </is>
      </c>
      <c r="K770" s="19" t="inlineStr">
        <is>
          <t>Deafblind and mute woman of 42 who lost sight, hearing and speech at two, grew into an uncontrollable child, and is drawn into language by Debraj. When he is diagnosed with Alzheimer's she refuses the prognosis and sets out to return him to himself.</t>
        </is>
      </c>
      <c r="L770" s="5" t="inlineStr">
        <is>
          <t>The film's accolades summary states Black won all four major Filmfare awards — Best Film, Best Director, Best Actor and Best Actress — the fifth film to do so, and 11 trophies in all; the summary names the categories rather than the recipients</t>
        </is>
      </c>
      <c r="M770" s="5" t="inlineStr">
        <is>
          <t>SOURCE-166</t>
        </is>
      </c>
    </row>
    <row r="771" ht="49" customHeight="1">
      <c r="A771" s="15" t="inlineStr">
        <is>
          <t>CAST-770</t>
        </is>
      </c>
      <c r="B771" s="18" t="inlineStr">
        <is>
          <t>FILM-166</t>
        </is>
      </c>
      <c r="C771" s="5" t="inlineStr">
        <is>
          <t>Black</t>
        </is>
      </c>
      <c r="D771" s="17" t="n">
        <v>2005</v>
      </c>
      <c r="E771" s="5" t="inlineStr">
        <is>
          <t>Ayesha Kapur</t>
        </is>
      </c>
      <c r="F771" s="5" t="inlineStr">
        <is>
          <t>Young Michelle</t>
        </is>
      </c>
      <c r="G771" s="5" t="inlineStr">
        <is>
          <t>Supporting</t>
        </is>
      </c>
      <c r="H771" s="5" t="inlineStr">
        <is>
          <t>Major</t>
        </is>
      </c>
      <c r="I771" s="5" t="inlineStr">
        <is>
          <t>The child Bachchan's Debraj takes on, and half of the film's long central flashback</t>
        </is>
      </c>
      <c r="J771" s="5" t="inlineStr">
        <is>
          <t>Outside romance entirely</t>
        </is>
      </c>
      <c r="K771" s="19" t="inlineStr">
        <is>
          <t>The eight-year-old Michelle: violent, raging against a world nothing reaches, and the pupil on whom Debraj gives up salary, allowance and alcohol in exchange for time and trust.</t>
        </is>
      </c>
      <c r="L771" s="5" t="n"/>
      <c r="M771" s="5" t="inlineStr">
        <is>
          <t>SOURCE-166</t>
        </is>
      </c>
    </row>
    <row r="772" ht="64" customHeight="1">
      <c r="A772" s="15" t="inlineStr">
        <is>
          <t>CAST-771</t>
        </is>
      </c>
      <c r="B772" s="18" t="inlineStr">
        <is>
          <t>FILM-166</t>
        </is>
      </c>
      <c r="C772" s="5" t="inlineStr">
        <is>
          <t>Black</t>
        </is>
      </c>
      <c r="D772" s="17" t="n">
        <v>2005</v>
      </c>
      <c r="E772" s="5" t="inlineStr">
        <is>
          <t>Shernaz Patel</t>
        </is>
      </c>
      <c r="F772" s="5" t="inlineStr">
        <is>
          <t>Catherine "Kathy" McNally</t>
        </is>
      </c>
      <c r="G772" s="5" t="inlineStr">
        <is>
          <t>Family</t>
        </is>
      </c>
      <c r="H772" s="5" t="inlineStr">
        <is>
          <t>Medium</t>
        </is>
      </c>
      <c r="I772" s="5" t="inlineStr">
        <is>
          <t>The parent who keeps Bachchan's Debraj in the house against her husband's orders</t>
        </is>
      </c>
      <c r="J772" s="5" t="inlineStr">
        <is>
          <t>Outside the romance</t>
        </is>
      </c>
      <c r="K772" s="19" t="inlineStr">
        <is>
          <t>Michelle's mother, at her wits' end with a daughter she cannot control. She grudgingly lets Debraj stay on during Paul's twenty-day absence, fearing the alternative is a mental hospital.</t>
        </is>
      </c>
      <c r="L772" s="5" t="n"/>
      <c r="M772" s="5" t="inlineStr">
        <is>
          <t>SOURCE-166</t>
        </is>
      </c>
    </row>
    <row r="773" ht="49" customHeight="1">
      <c r="A773" s="15" t="inlineStr">
        <is>
          <t>CAST-772</t>
        </is>
      </c>
      <c r="B773" s="18" t="inlineStr">
        <is>
          <t>FILM-166</t>
        </is>
      </c>
      <c r="C773" s="5" t="inlineStr">
        <is>
          <t>Black</t>
        </is>
      </c>
      <c r="D773" s="17" t="n">
        <v>2005</v>
      </c>
      <c r="E773" s="5" t="inlineStr">
        <is>
          <t>Dhritiman Chatterjee</t>
        </is>
      </c>
      <c r="F773" s="5" t="inlineStr">
        <is>
          <t>Paul McNally</t>
        </is>
      </c>
      <c r="G773" s="5" t="inlineStr">
        <is>
          <t>Family</t>
        </is>
      </c>
      <c r="H773" s="5" t="inlineStr">
        <is>
          <t>Medium</t>
        </is>
      </c>
      <c r="I773" s="5" t="inlineStr">
        <is>
          <t>The opposition to Bachchan's methods inside the household</t>
        </is>
      </c>
      <c r="J773" s="5" t="inlineStr">
        <is>
          <t>Outside the romance</t>
        </is>
      </c>
      <c r="K773" s="19" t="inlineStr">
        <is>
          <t>Michelle's father, who disapproves of Debraj's harshness and orders him out of the house, believing him gone while the teaching continues behind his back.</t>
        </is>
      </c>
      <c r="L773" s="5" t="n"/>
      <c r="M773" s="5" t="inlineStr">
        <is>
          <t>SOURCE-166</t>
        </is>
      </c>
    </row>
    <row r="774" ht="49" customHeight="1">
      <c r="A774" s="15" t="inlineStr">
        <is>
          <t>CAST-773</t>
        </is>
      </c>
      <c r="B774" s="18" t="inlineStr">
        <is>
          <t>FILM-166</t>
        </is>
      </c>
      <c r="C774" s="5" t="inlineStr">
        <is>
          <t>Black</t>
        </is>
      </c>
      <c r="D774" s="17" t="n">
        <v>2005</v>
      </c>
      <c r="E774" s="5" t="inlineStr">
        <is>
          <t>Nandana Sen</t>
        </is>
      </c>
      <c r="F774" s="5" t="inlineStr">
        <is>
          <t>Sara McNally</t>
        </is>
      </c>
      <c r="G774" s="5" t="inlineStr">
        <is>
          <t>Family</t>
        </is>
      </c>
      <c r="H774" s="5" t="inlineStr">
        <is>
          <t>Minor</t>
        </is>
      </c>
      <c r="I774" s="5" t="inlineStr">
        <is>
          <t>Sister of Bachchan's pupil</t>
        </is>
      </c>
      <c r="J774" s="5" t="inlineStr">
        <is>
          <t>Her wedding is a setting rather than a romance the film develops</t>
        </is>
      </c>
      <c r="K774" s="19" t="inlineStr">
        <is>
          <t>Michelle's younger sister, born while her parents are struggling to contain her, and one of the three who find the lost Debraj by the fountain in the present-day frame.</t>
        </is>
      </c>
      <c r="L774" s="5" t="n"/>
      <c r="M774" s="5" t="inlineStr">
        <is>
          <t>SOURCE-166</t>
        </is>
      </c>
    </row>
    <row r="775" ht="64" customHeight="1">
      <c r="A775" s="15" t="inlineStr">
        <is>
          <t>CAST-774</t>
        </is>
      </c>
      <c r="B775" s="18" t="inlineStr">
        <is>
          <t>FILM-167</t>
        </is>
      </c>
      <c r="C775" s="5" t="inlineStr">
        <is>
          <t>Waqt: The Race Against Time</t>
        </is>
      </c>
      <c r="D775" s="17" t="n">
        <v>2005</v>
      </c>
      <c r="E775" s="5" t="inlineStr">
        <is>
          <t>Akshay Kumar</t>
        </is>
      </c>
      <c r="F775" s="5" t="inlineStr">
        <is>
          <t>Aditya "Adi" Thakur</t>
        </is>
      </c>
      <c r="G775" s="5" t="inlineStr">
        <is>
          <t>Co-lead</t>
        </is>
      </c>
      <c r="H775" s="5" t="inlineStr">
        <is>
          <t>Major</t>
        </is>
      </c>
      <c r="I775" s="5" t="inlineStr">
        <is>
          <t>Son of Bachchan's Ishwar Chandra Thakur; the film is the quarrel between them</t>
        </is>
      </c>
      <c r="J775" s="5" t="inlineStr">
        <is>
          <t>Carries the film's romance, with Pooja</t>
        </is>
      </c>
      <c r="K775" s="19" t="inlineStr">
        <is>
          <t>Spoilt son who wants to be a film actor, elopes with his father's rival's daughter, is thrown out of the house, takes work as a stuntman, and learns what his father was doing only when he discovers the lung cancer being hidden from him.</t>
        </is>
      </c>
      <c r="L775" s="5" t="n"/>
      <c r="M775" s="5" t="inlineStr">
        <is>
          <t>SOURCE-167</t>
        </is>
      </c>
    </row>
    <row r="776" ht="64" customHeight="1">
      <c r="A776" s="15" t="inlineStr">
        <is>
          <t>CAST-775</t>
        </is>
      </c>
      <c r="B776" s="18" t="inlineStr">
        <is>
          <t>FILM-167</t>
        </is>
      </c>
      <c r="C776" s="5" t="inlineStr">
        <is>
          <t>Waqt: The Race Against Time</t>
        </is>
      </c>
      <c r="D776" s="17" t="n">
        <v>2005</v>
      </c>
      <c r="E776" s="5" t="inlineStr">
        <is>
          <t>Priyanka Chopra</t>
        </is>
      </c>
      <c r="F776" s="5" t="inlineStr">
        <is>
          <t>Pooja Singh Thakur</t>
        </is>
      </c>
      <c r="G776" s="5" t="inlineStr">
        <is>
          <t>Supporting</t>
        </is>
      </c>
      <c r="H776" s="5" t="inlineStr">
        <is>
          <t>Major</t>
        </is>
      </c>
      <c r="I776" s="5" t="inlineStr">
        <is>
          <t>Daughter-in-law of Bachchan's Ishwar, and daughter of his business rival</t>
        </is>
      </c>
      <c r="J776" s="5" t="inlineStr">
        <is>
          <t>The film's romantic lead, opposite the son</t>
        </is>
      </c>
      <c r="K776" s="19" t="inlineStr">
        <is>
          <t>Daughter of Ishwar's rival Nattu, secretly married to Aditya. Her pregnancy is what decides his parents to force him into responsibility, and she is turned out of the house with him.</t>
        </is>
      </c>
      <c r="L776" s="5" t="n"/>
      <c r="M776" s="5" t="inlineStr">
        <is>
          <t>SOURCE-167</t>
        </is>
      </c>
    </row>
    <row r="777" ht="64" customHeight="1">
      <c r="A777" s="15" t="inlineStr">
        <is>
          <t>CAST-776</t>
        </is>
      </c>
      <c r="B777" s="18" t="inlineStr">
        <is>
          <t>FILM-167</t>
        </is>
      </c>
      <c r="C777" s="5" t="inlineStr">
        <is>
          <t>Waqt: The Race Against Time</t>
        </is>
      </c>
      <c r="D777" s="17" t="n">
        <v>2005</v>
      </c>
      <c r="E777" s="5" t="inlineStr">
        <is>
          <t>Shefali Shah</t>
        </is>
      </c>
      <c r="F777" s="5" t="inlineStr">
        <is>
          <t>Sumitra Thakur</t>
        </is>
      </c>
      <c r="G777" s="5" t="inlineStr">
        <is>
          <t>Family</t>
        </is>
      </c>
      <c r="H777" s="5" t="inlineStr">
        <is>
          <t>Major</t>
        </is>
      </c>
      <c r="I777" s="5" t="inlineStr">
        <is>
          <t>Wife of Bachchan's Ishwar Chandra Thakur and joint owner of the toy factory</t>
        </is>
      </c>
      <c r="J777" s="5" t="inlineStr">
        <is>
          <t>Half of the film's established marriage; the closing image is hers</t>
        </is>
      </c>
      <c r="K777" s="19" t="inlineStr">
        <is>
          <t>Wife who scolds Ishwar for indulging their son and joins the decision to turn him out. The film ends on her, as her dead husband's spirit touches the flowers in her hair. Billed in the cast list as Shefali Shetty Shah.</t>
        </is>
      </c>
      <c r="L777" s="5" t="n"/>
      <c r="M777" s="5" t="inlineStr">
        <is>
          <t>SOURCE-167</t>
        </is>
      </c>
    </row>
    <row r="778" ht="49" customHeight="1">
      <c r="A778" s="15" t="inlineStr">
        <is>
          <t>CAST-777</t>
        </is>
      </c>
      <c r="B778" s="18" t="inlineStr">
        <is>
          <t>FILM-167</t>
        </is>
      </c>
      <c r="C778" s="5" t="inlineStr">
        <is>
          <t>Waqt: The Race Against Time</t>
        </is>
      </c>
      <c r="D778" s="17" t="n">
        <v>2005</v>
      </c>
      <c r="E778" s="5" t="inlineStr">
        <is>
          <t>Boman Irani</t>
        </is>
      </c>
      <c r="F778" s="5" t="inlineStr">
        <is>
          <t>Natham "Nattu" Singh</t>
        </is>
      </c>
      <c r="G778" s="5" t="inlineStr">
        <is>
          <t>Comic support</t>
        </is>
      </c>
      <c r="H778" s="5" t="inlineStr">
        <is>
          <t>Medium</t>
        </is>
      </c>
      <c r="I778" s="5" t="inlineStr">
        <is>
          <t>Business rival of Bachchan's Ishwar and father of his daughter-in-law</t>
        </is>
      </c>
      <c r="J778" s="5" t="inlineStr">
        <is>
          <t>The family obstacle to the marriage, on the bride's side</t>
        </is>
      </c>
      <c r="K778" s="19" t="inlineStr">
        <is>
          <t>Pooja's father and Ishwar's rival, the man whose daughter the son elopes with — the conflict that sets the two households against each other.</t>
        </is>
      </c>
      <c r="L778" s="5" t="n"/>
      <c r="M778" s="5" t="inlineStr">
        <is>
          <t>SOURCE-167</t>
        </is>
      </c>
    </row>
    <row r="779" ht="49" customHeight="1">
      <c r="A779" s="15" t="inlineStr">
        <is>
          <t>CAST-778</t>
        </is>
      </c>
      <c r="B779" s="18" t="inlineStr">
        <is>
          <t>FILM-167</t>
        </is>
      </c>
      <c r="C779" s="5" t="inlineStr">
        <is>
          <t>Waqt: The Race Against Time</t>
        </is>
      </c>
      <c r="D779" s="17" t="n">
        <v>2005</v>
      </c>
      <c r="E779" s="5" t="inlineStr">
        <is>
          <t>Rajpal Yadav</t>
        </is>
      </c>
      <c r="F779" s="5" t="inlineStr">
        <is>
          <t>Laxman Singh</t>
        </is>
      </c>
      <c r="G779" s="5" t="inlineStr">
        <is>
          <t>Comic support</t>
        </is>
      </c>
      <c r="H779" s="5" t="inlineStr">
        <is>
          <t>Minor</t>
        </is>
      </c>
      <c r="I779" s="5" t="inlineStr">
        <is>
          <t>Servant in Bachchan's household</t>
        </is>
      </c>
      <c r="J779" s="5" t="inlineStr">
        <is>
          <t>Outside the romance</t>
        </is>
      </c>
      <c r="K779" s="19" t="inlineStr">
        <is>
          <t>Ishwar's servant, present through the campaign of small cruelties — the removed fuse, the food withheld — by which the father drives his son towards adulthood.</t>
        </is>
      </c>
      <c r="L779" s="5" t="n"/>
      <c r="M779" s="5" t="inlineStr">
        <is>
          <t>SOURCE-167</t>
        </is>
      </c>
    </row>
    <row r="780" ht="34" customHeight="1">
      <c r="A780" s="15" t="inlineStr">
        <is>
          <t>CAST-779</t>
        </is>
      </c>
      <c r="B780" s="18" t="inlineStr">
        <is>
          <t>FILM-167</t>
        </is>
      </c>
      <c r="C780" s="5" t="inlineStr">
        <is>
          <t>Waqt: The Race Against Time</t>
        </is>
      </c>
      <c r="D780" s="17" t="n">
        <v>2005</v>
      </c>
      <c r="E780" s="5" t="inlineStr">
        <is>
          <t>Asawari Joshi</t>
        </is>
      </c>
      <c r="F780" s="5" t="inlineStr">
        <is>
          <t>Ashalata Singh</t>
        </is>
      </c>
      <c r="G780" s="5" t="inlineStr">
        <is>
          <t>Family</t>
        </is>
      </c>
      <c r="H780" s="5" t="inlineStr">
        <is>
          <t>Minor</t>
        </is>
      </c>
      <c r="I780" s="5" t="inlineStr">
        <is>
          <t>Wife of Bachchan's rival</t>
        </is>
      </c>
      <c r="J780" s="5" t="inlineStr">
        <is>
          <t>Mother of the bride</t>
        </is>
      </c>
      <c r="K780" s="19" t="inlineStr">
        <is>
          <t>Pooja's mother, on the far side of the feud between the two families.</t>
        </is>
      </c>
      <c r="L780" s="5" t="n"/>
      <c r="M780" s="5" t="inlineStr">
        <is>
          <t>SOURCE-167</t>
        </is>
      </c>
    </row>
    <row r="781" ht="94" customHeight="1">
      <c r="A781" s="15" t="inlineStr">
        <is>
          <t>CAST-780</t>
        </is>
      </c>
      <c r="B781" s="18" t="inlineStr">
        <is>
          <t>FILM-168</t>
        </is>
      </c>
      <c r="C781" s="5" t="inlineStr">
        <is>
          <t>Bunty Aur Babli</t>
        </is>
      </c>
      <c r="D781" s="17" t="n">
        <v>2005</v>
      </c>
      <c r="E781" s="5" t="inlineStr">
        <is>
          <t>Abhishek Bachchan</t>
        </is>
      </c>
      <c r="F781" s="5" t="inlineStr">
        <is>
          <t>Rakesh Trivedi / Bunty</t>
        </is>
      </c>
      <c r="G781" s="5" t="inlineStr">
        <is>
          <t>Co-lead</t>
        </is>
      </c>
      <c r="H781" s="5" t="inlineStr">
        <is>
          <t>Major</t>
        </is>
      </c>
      <c r="I781" s="5" t="inlineStr">
        <is>
          <t>The con man Bachchan's JCP Dashrath Singh spends the film pursuing, and finally lets go</t>
        </is>
      </c>
      <c r="J781" s="5" t="inlineStr">
        <is>
          <t>Half of the film's central couple, who marry and have a son mid-spree</t>
        </is>
      </c>
      <c r="K781" s="19" t="inlineStr">
        <is>
          <t>Small-town aspirant from Fursatgunj who runs from a railway job, has his business idea stolen, avenges it with an elaborate con, and becomes half of a celebrated pair of swindlers before deciding his son should not inherit the life.</t>
        </is>
      </c>
      <c r="L781" s="5" t="inlineStr">
        <is>
          <t>Won the Bollywood Movie Award and the Screen Award for Best Actor in a Comic Role; nominated for the Filmfare and Zee Cine Awards for Best Actor; shared the Screen Award for Jodi No. 1 with Rani Mukerji</t>
        </is>
      </c>
      <c r="M781" s="5" t="inlineStr">
        <is>
          <t>SOURCE-168</t>
        </is>
      </c>
    </row>
    <row r="782" ht="64" customHeight="1">
      <c r="A782" s="15" t="inlineStr">
        <is>
          <t>CAST-781</t>
        </is>
      </c>
      <c r="B782" s="18" t="inlineStr">
        <is>
          <t>FILM-168</t>
        </is>
      </c>
      <c r="C782" s="5" t="inlineStr">
        <is>
          <t>Bunty Aur Babli</t>
        </is>
      </c>
      <c r="D782" s="17" t="n">
        <v>2005</v>
      </c>
      <c r="E782" s="5" t="inlineStr">
        <is>
          <t>Rani Mukerji</t>
        </is>
      </c>
      <c r="F782" s="5" t="inlineStr">
        <is>
          <t>Vimmi Saluja / Babli</t>
        </is>
      </c>
      <c r="G782" s="5" t="inlineStr">
        <is>
          <t>Co-lead</t>
        </is>
      </c>
      <c r="H782" s="5" t="inlineStr">
        <is>
          <t>Major</t>
        </is>
      </c>
      <c r="I782" s="5" t="inlineStr">
        <is>
          <t>The other half of the pair Bachchan's policeman hunts</t>
        </is>
      </c>
      <c r="J782" s="5" t="inlineStr">
        <is>
          <t>Half of the film's central couple</t>
        </is>
      </c>
      <c r="K782" s="19" t="inlineStr">
        <is>
          <t>Would-be fashion designer from Pankinagar who runs from a queue of suitors, fails in Mumbai, and turns con artist with Rakesh. It is she who first weighs what their life will mean for their son.</t>
        </is>
      </c>
      <c r="L782" s="5" t="inlineStr">
        <is>
          <t>Nominated for the Filmfare, IIFA and Zee Cine Awards for Best Actress; shared the Screen Award for Jodi No. 1 with Abhishek Bachchan</t>
        </is>
      </c>
      <c r="M782" s="5" t="inlineStr">
        <is>
          <t>SOURCE-168</t>
        </is>
      </c>
    </row>
    <row r="783" ht="49" customHeight="1">
      <c r="A783" s="15" t="inlineStr">
        <is>
          <t>CAST-782</t>
        </is>
      </c>
      <c r="B783" s="18" t="inlineStr">
        <is>
          <t>FILM-168</t>
        </is>
      </c>
      <c r="C783" s="5" t="inlineStr">
        <is>
          <t>Bunty Aur Babli</t>
        </is>
      </c>
      <c r="D783" s="17" t="n">
        <v>2005</v>
      </c>
      <c r="E783" s="5" t="inlineStr">
        <is>
          <t>Raj Babbar</t>
        </is>
      </c>
      <c r="F783" s="5" t="inlineStr">
        <is>
          <t>T. T. Chandra Prakash Trivedi</t>
        </is>
      </c>
      <c r="G783" s="5" t="inlineStr">
        <is>
          <t>Family</t>
        </is>
      </c>
      <c r="H783" s="5" t="inlineStr">
        <is>
          <t>Medium</t>
        </is>
      </c>
      <c r="I783" s="5" t="inlineStr">
        <is>
          <t>No direct dealings with Bachchan's policeman</t>
        </is>
      </c>
      <c r="J783" s="5" t="inlineStr">
        <is>
          <t>The pressure the hero runs from, and the home the couple return to</t>
        </is>
      </c>
      <c r="K783" s="19" t="inlineStr">
        <is>
          <t>Ticket-examiner father pressing his son towards a government railway job — the pressure that sends Rakesh out of Fursatgunj, and the household the couple come back to at the end.</t>
        </is>
      </c>
      <c r="L783" s="5" t="n"/>
      <c r="M783" s="5" t="inlineStr">
        <is>
          <t>SOURCE-168</t>
        </is>
      </c>
    </row>
    <row r="784" ht="49" customHeight="1">
      <c r="A784" s="15" t="inlineStr">
        <is>
          <t>CAST-783</t>
        </is>
      </c>
      <c r="B784" s="18" t="inlineStr">
        <is>
          <t>FILM-168</t>
        </is>
      </c>
      <c r="C784" s="5" t="inlineStr">
        <is>
          <t>Bunty Aur Babli</t>
        </is>
      </c>
      <c r="D784" s="17" t="n">
        <v>2005</v>
      </c>
      <c r="E784" s="5" t="inlineStr">
        <is>
          <t>Aishwarya Rai Bachchan</t>
        </is>
      </c>
      <c r="F784" s="5" t="inlineStr">
        <is>
          <t>Bar dancer in "Kajra Re"</t>
        </is>
      </c>
      <c r="G784" s="5" t="inlineStr">
        <is>
          <t>Cameo</t>
        </is>
      </c>
      <c r="H784" s="5" t="inlineStr">
        <is>
          <t>Minor</t>
        </is>
      </c>
      <c r="I784" s="5" t="inlineStr">
        <is>
          <t>Appears opposite Bachchan and his son in the film's best-known song</t>
        </is>
      </c>
      <c r="J784" s="5" t="inlineStr">
        <is>
          <t>Outside the plot's romance</t>
        </is>
      </c>
      <c r="K784" s="19" t="inlineStr">
        <is>
          <t>Special appearance as the dancer in "Kajra Re", the number that put her on screen with both Bachchans and became the film's signature.</t>
        </is>
      </c>
      <c r="L784" s="5" t="inlineStr">
        <is>
          <t>Won the MTV Immies award for Best Performance in a Song – Female for "Kajra Re"</t>
        </is>
      </c>
      <c r="M784" s="5" t="inlineStr">
        <is>
          <t>SOURCE-168</t>
        </is>
      </c>
    </row>
    <row r="785" ht="49" customHeight="1">
      <c r="A785" s="15" t="inlineStr">
        <is>
          <t>CAST-784</t>
        </is>
      </c>
      <c r="B785" s="18" t="inlineStr">
        <is>
          <t>FILM-168</t>
        </is>
      </c>
      <c r="C785" s="5" t="inlineStr">
        <is>
          <t>Bunty Aur Babli</t>
        </is>
      </c>
      <c r="D785" s="17" t="n">
        <v>2005</v>
      </c>
      <c r="E785" s="5" t="inlineStr">
        <is>
          <t>Sanjay Mishra</t>
        </is>
      </c>
      <c r="F785" s="5" t="inlineStr">
        <is>
          <t>Q. Q. Qureshi</t>
        </is>
      </c>
      <c r="G785" s="5" t="inlineStr">
        <is>
          <t>Supporting</t>
        </is>
      </c>
      <c r="H785" s="5" t="inlineStr">
        <is>
          <t>Minor</t>
        </is>
      </c>
      <c r="I785" s="5" t="inlineStr">
        <is>
          <t>No direct dealings with Bachchan's policeman</t>
        </is>
      </c>
      <c r="J785" s="5" t="inlineStr">
        <is>
          <t>Outside the romance</t>
        </is>
      </c>
      <c r="K785" s="19" t="inlineStr">
        <is>
          <t>The man who pitches Rakesh's own business idea as his own and gets it approved. Duping him is the con that starts the spree.</t>
        </is>
      </c>
      <c r="L785" s="5" t="n"/>
      <c r="M785" s="5" t="inlineStr">
        <is>
          <t>SOURCE-168</t>
        </is>
      </c>
    </row>
    <row r="786" ht="34" customHeight="1">
      <c r="A786" s="15" t="inlineStr">
        <is>
          <t>CAST-785</t>
        </is>
      </c>
      <c r="B786" s="18" t="inlineStr">
        <is>
          <t>FILM-168</t>
        </is>
      </c>
      <c r="C786" s="5" t="inlineStr">
        <is>
          <t>Bunty Aur Babli</t>
        </is>
      </c>
      <c r="D786" s="17" t="n">
        <v>2005</v>
      </c>
      <c r="E786" s="5" t="inlineStr">
        <is>
          <t>Puneet Issar</t>
        </is>
      </c>
      <c r="F786" s="5" t="inlineStr">
        <is>
          <t>Mr. Saluja</t>
        </is>
      </c>
      <c r="G786" s="5" t="inlineStr">
        <is>
          <t>Family</t>
        </is>
      </c>
      <c r="H786" s="5" t="inlineStr">
        <is>
          <t>Minor</t>
        </is>
      </c>
      <c r="I786" s="5" t="inlineStr">
        <is>
          <t>No direct dealings with Bachchan's policeman</t>
        </is>
      </c>
      <c r="J786" s="5" t="inlineStr">
        <is>
          <t>The marriage pressure the heroine runs from</t>
        </is>
      </c>
      <c r="K786" s="19" t="inlineStr">
        <is>
          <t>Vimmi's father, whose procession of prospective grooms drives her out of Pankinagar.</t>
        </is>
      </c>
      <c r="L786" s="5" t="n"/>
      <c r="M786" s="5" t="inlineStr">
        <is>
          <t>SOURCE-168</t>
        </is>
      </c>
    </row>
    <row r="787" ht="64" customHeight="1">
      <c r="A787" s="15" t="inlineStr">
        <is>
          <t>CAST-786</t>
        </is>
      </c>
      <c r="B787" s="18" t="inlineStr">
        <is>
          <t>FILM-169</t>
        </is>
      </c>
      <c r="C787" s="5" t="inlineStr">
        <is>
          <t>Parineeta</t>
        </is>
      </c>
      <c r="D787" s="17" t="n">
        <v>2005</v>
      </c>
      <c r="E787" s="5" t="inlineStr">
        <is>
          <t>Saif Ali Khan</t>
        </is>
      </c>
      <c r="F787" s="5" t="inlineStr">
        <is>
          <t>Shekhar Rai</t>
        </is>
      </c>
      <c r="G787" s="5" t="inlineStr">
        <is>
          <t>Co-lead</t>
        </is>
      </c>
      <c r="H787" s="5" t="inlineStr">
        <is>
          <t>Major</t>
        </is>
      </c>
      <c r="I787" s="5" t="inlineStr">
        <is>
          <t>Bachchan narrates the film and does not appear in the story; Shekhar is its protagonist</t>
        </is>
      </c>
      <c r="J787" s="5" t="inlineStr">
        <is>
          <t>The film's romantic lead</t>
        </is>
      </c>
      <c r="K787" s="19" t="inlineStr">
        <is>
          <t>Rebellious musician son of a shrewd businessman, in love with Lalita and consumed by jealousy of Girish. Believing her married, he turns cold and bitter, and his self-hatred drives the second half.</t>
        </is>
      </c>
      <c r="L787" s="5" t="inlineStr">
        <is>
          <t>Nominated for the Filmfare Award for Best Actor</t>
        </is>
      </c>
      <c r="M787" s="5" t="inlineStr">
        <is>
          <t>SOURCE-175</t>
        </is>
      </c>
    </row>
    <row r="788" ht="64" customHeight="1">
      <c r="A788" s="15" t="inlineStr">
        <is>
          <t>CAST-787</t>
        </is>
      </c>
      <c r="B788" s="18" t="inlineStr">
        <is>
          <t>FILM-169</t>
        </is>
      </c>
      <c r="C788" s="5" t="inlineStr">
        <is>
          <t>Parineeta</t>
        </is>
      </c>
      <c r="D788" s="17" t="n">
        <v>2005</v>
      </c>
      <c r="E788" s="5" t="inlineStr">
        <is>
          <t>Vidya Balan</t>
        </is>
      </c>
      <c r="F788" s="5" t="inlineStr">
        <is>
          <t>Lalita</t>
        </is>
      </c>
      <c r="G788" s="5" t="inlineStr">
        <is>
          <t>Co-lead</t>
        </is>
      </c>
      <c r="H788" s="5" t="inlineStr">
        <is>
          <t>Major</t>
        </is>
      </c>
      <c r="I788" s="5" t="inlineStr">
        <is>
          <t>No scenes with Bachchan, whose role is the narration over the opening credits</t>
        </is>
      </c>
      <c r="J788" s="5" t="inlineStr">
        <is>
          <t>The film's romantic lead</t>
        </is>
      </c>
      <c r="K788" s="19" t="inlineStr">
        <is>
          <t>Orphaned girl raised in Gurcharan's household next door, a singer with unflinching love for Shekhar, who keeps her dignity through insult and resigns herself to circumstance when the haveli debt threatens her family.</t>
        </is>
      </c>
      <c r="L788" s="5" t="inlineStr">
        <is>
          <t>Won the Filmfare Award for Best Female Debut; nominated for the Filmfare Award for Best Actress</t>
        </is>
      </c>
      <c r="M788" s="5" t="inlineStr">
        <is>
          <t>SOURCE-175</t>
        </is>
      </c>
    </row>
    <row r="789" ht="49" customHeight="1">
      <c r="A789" s="15" t="inlineStr">
        <is>
          <t>CAST-788</t>
        </is>
      </c>
      <c r="B789" s="18" t="inlineStr">
        <is>
          <t>FILM-169</t>
        </is>
      </c>
      <c r="C789" s="5" t="inlineStr">
        <is>
          <t>Parineeta</t>
        </is>
      </c>
      <c r="D789" s="17" t="n">
        <v>2005</v>
      </c>
      <c r="E789" s="5" t="inlineStr">
        <is>
          <t>Sanjay Dutt</t>
        </is>
      </c>
      <c r="F789" s="5" t="inlineStr">
        <is>
          <t>Girish Sharma</t>
        </is>
      </c>
      <c r="G789" s="5" t="inlineStr">
        <is>
          <t>Supporting</t>
        </is>
      </c>
      <c r="H789" s="5" t="inlineStr">
        <is>
          <t>Major</t>
        </is>
      </c>
      <c r="I789" s="5" t="inlineStr">
        <is>
          <t>No scenes with Bachchan's narrator</t>
        </is>
      </c>
      <c r="J789" s="5" t="inlineStr">
        <is>
          <t>The third point of the triangle, and the man wrongly assumed to be Lalita's husband</t>
        </is>
      </c>
      <c r="K789" s="19" t="inlineStr">
        <is>
          <t>Straightforward steel businessman from London who supports Vasundhara's family after Gurcharan's death, is taken with Lalita, and quietly settles the debt on the ancestral haveli.</t>
        </is>
      </c>
      <c r="L789" s="5" t="inlineStr">
        <is>
          <t>Nominated for the Filmfare Award for Best Supporting Actor</t>
        </is>
      </c>
      <c r="M789" s="5" t="inlineStr">
        <is>
          <t>SOURCE-175</t>
        </is>
      </c>
    </row>
    <row r="790" ht="64" customHeight="1">
      <c r="A790" s="15" t="inlineStr">
        <is>
          <t>CAST-789</t>
        </is>
      </c>
      <c r="B790" s="18" t="inlineStr">
        <is>
          <t>FILM-169</t>
        </is>
      </c>
      <c r="C790" s="5" t="inlineStr">
        <is>
          <t>Parineeta</t>
        </is>
      </c>
      <c r="D790" s="17" t="n">
        <v>2005</v>
      </c>
      <c r="E790" s="5" t="inlineStr">
        <is>
          <t>Dia Mirza</t>
        </is>
      </c>
      <c r="F790" s="5" t="inlineStr">
        <is>
          <t>Gayatri Tantiya</t>
        </is>
      </c>
      <c r="G790" s="5" t="inlineStr">
        <is>
          <t>Romantic rival</t>
        </is>
      </c>
      <c r="H790" s="5" t="inlineStr">
        <is>
          <t>Medium</t>
        </is>
      </c>
      <c r="I790" s="5" t="inlineStr">
        <is>
          <t>No scenes with Bachchan's narrator</t>
        </is>
      </c>
      <c r="J790" s="5" t="inlineStr">
        <is>
          <t>The arranged match set against the love story</t>
        </is>
      </c>
      <c r="K790" s="19" t="inlineStr">
        <is>
          <t>Beautiful and devious industrialist's daughter whom Shekhar's father wants him to marry, and whose wedding night opens the film with Lalita's voice running through the groom's head.</t>
        </is>
      </c>
      <c r="L790" s="5" t="n"/>
      <c r="M790" s="5" t="inlineStr">
        <is>
          <t>SOURCE-175</t>
        </is>
      </c>
    </row>
    <row r="791" ht="49" customHeight="1">
      <c r="A791" s="15" t="inlineStr">
        <is>
          <t>CAST-790</t>
        </is>
      </c>
      <c r="B791" s="18" t="inlineStr">
        <is>
          <t>FILM-169</t>
        </is>
      </c>
      <c r="C791" s="5" t="inlineStr">
        <is>
          <t>Parineeta</t>
        </is>
      </c>
      <c r="D791" s="17" t="n">
        <v>2005</v>
      </c>
      <c r="E791" s="5" t="inlineStr">
        <is>
          <t>Sabyasachi Chakrabarty</t>
        </is>
      </c>
      <c r="F791" s="5" t="inlineStr">
        <is>
          <t>Navinchandra Rai</t>
        </is>
      </c>
      <c r="G791" s="5" t="inlineStr">
        <is>
          <t>Antagonist</t>
        </is>
      </c>
      <c r="H791" s="5" t="inlineStr">
        <is>
          <t>Medium</t>
        </is>
      </c>
      <c r="I791" s="5" t="inlineStr">
        <is>
          <t>No scenes with Bachchan's narrator</t>
        </is>
      </c>
      <c r="J791" s="5" t="inlineStr">
        <is>
          <t>The external opposition to the romance</t>
        </is>
      </c>
      <c r="K791" s="19" t="inlineStr">
        <is>
          <t>Shekhar's shrewd, conniving father, who holds the mortgage on Gurcharan's haveli and plans to take it over and sell it as a hotel — the scheme Lalita stumbles on at his own office.</t>
        </is>
      </c>
      <c r="L791" s="5" t="n"/>
      <c r="M791" s="5" t="inlineStr">
        <is>
          <t>SOURCE-175</t>
        </is>
      </c>
    </row>
    <row r="792" ht="49" customHeight="1">
      <c r="A792" s="15" t="inlineStr">
        <is>
          <t>CAST-791</t>
        </is>
      </c>
      <c r="B792" s="18" t="inlineStr">
        <is>
          <t>FILM-169</t>
        </is>
      </c>
      <c r="C792" s="5" t="inlineStr">
        <is>
          <t>Parineeta</t>
        </is>
      </c>
      <c r="D792" s="17" t="n">
        <v>2005</v>
      </c>
      <c r="E792" s="5" t="inlineStr">
        <is>
          <t>Rekha</t>
        </is>
      </c>
      <c r="F792" s="5" t="inlineStr">
        <is>
          <t>Performer in "Kaisi Paheli Zindagaani"</t>
        </is>
      </c>
      <c r="G792" s="5" t="inlineStr">
        <is>
          <t>Cameo</t>
        </is>
      </c>
      <c r="H792" s="5" t="inlineStr">
        <is>
          <t>Minor</t>
        </is>
      </c>
      <c r="I792" s="5" t="inlineStr">
        <is>
          <t>No scenes with Bachchan, though both appear in the same film for the first time since the 1980s</t>
        </is>
      </c>
      <c r="J792" s="5" t="inlineStr">
        <is>
          <t>A musical set piece outside the plot</t>
        </is>
      </c>
      <c r="K792" s="19" t="inlineStr">
        <is>
          <t>Special appearance in the song "Kaisi Paheli Zindagaani", staged as a 1960s Calcutta cabaret number.</t>
        </is>
      </c>
      <c r="L792" s="5" t="n"/>
      <c r="M792" s="5" t="inlineStr">
        <is>
          <t>SOURCE-175</t>
        </is>
      </c>
    </row>
    <row r="793" ht="64" customHeight="1">
      <c r="A793" s="15" t="inlineStr">
        <is>
          <t>CAST-792</t>
        </is>
      </c>
      <c r="B793" s="18" t="inlineStr">
        <is>
          <t>FILM-170</t>
        </is>
      </c>
      <c r="C793" s="5" t="inlineStr">
        <is>
          <t>Paheli</t>
        </is>
      </c>
      <c r="D793" s="17" t="n">
        <v>2005</v>
      </c>
      <c r="E793" s="5" t="inlineStr">
        <is>
          <t>Shah Rukh Khan</t>
        </is>
      </c>
      <c r="F793" s="5" t="inlineStr">
        <is>
          <t>Kishanlal / the ghost</t>
        </is>
      </c>
      <c r="G793" s="5" t="inlineStr">
        <is>
          <t>Co-lead</t>
        </is>
      </c>
      <c r="H793" s="5" t="inlineStr">
        <is>
          <t>Major</t>
        </is>
      </c>
      <c r="I793" s="5" t="inlineStr">
        <is>
          <t>Bachchan's shepherd is the figure who resolves the riddle these two halves create</t>
        </is>
      </c>
      <c r="J793" s="5" t="inlineStr">
        <is>
          <t>The film's romance, on both sides of it, in a dual role</t>
        </is>
      </c>
      <c r="K793" s="19" t="inlineStr">
        <is>
          <t>In a dual role: the dutiful merchant's son who leaves his bride on their wedding night for a five-year business trip, and the ghost who takes his shape out of desire for her and becomes the husband she wants.</t>
        </is>
      </c>
      <c r="L793" s="5" t="inlineStr">
        <is>
          <t>Nominated for the Zee Cine Award and the Screen Award for Best Actor</t>
        </is>
      </c>
      <c r="M793" s="5" t="inlineStr">
        <is>
          <t>SOURCE-173</t>
        </is>
      </c>
    </row>
    <row r="794" ht="64" customHeight="1">
      <c r="A794" s="15" t="inlineStr">
        <is>
          <t>CAST-793</t>
        </is>
      </c>
      <c r="B794" s="18" t="inlineStr">
        <is>
          <t>FILM-170</t>
        </is>
      </c>
      <c r="C794" s="5" t="inlineStr">
        <is>
          <t>Paheli</t>
        </is>
      </c>
      <c r="D794" s="17" t="n">
        <v>2005</v>
      </c>
      <c r="E794" s="5" t="inlineStr">
        <is>
          <t>Rani Mukerji</t>
        </is>
      </c>
      <c r="F794" s="5" t="inlineStr">
        <is>
          <t>Lachchi</t>
        </is>
      </c>
      <c r="G794" s="5" t="inlineStr">
        <is>
          <t>Co-lead</t>
        </is>
      </c>
      <c r="H794" s="5" t="inlineStr">
        <is>
          <t>Major</t>
        </is>
      </c>
      <c r="I794" s="5" t="inlineStr">
        <is>
          <t>The woman whose choice Bachchan's Gadariya is finally asked to adjudicate</t>
        </is>
      </c>
      <c r="J794" s="5" t="inlineStr">
        <is>
          <t>The film's romantic lead and the one making its central choice</t>
        </is>
      </c>
      <c r="K794" s="19" t="inlineStr">
        <is>
          <t>Rajasthani bride abandoned on her wedding night, who knowingly takes the ghost wearing her husband's face as hers — the film's dilemma is her decision between the man she is married to and the one who wants her.</t>
        </is>
      </c>
      <c r="L794" s="5" t="n"/>
      <c r="M794" s="5" t="inlineStr">
        <is>
          <t>SOURCE-173</t>
        </is>
      </c>
    </row>
    <row r="795" ht="49" customHeight="1">
      <c r="A795" s="15" t="inlineStr">
        <is>
          <t>CAST-794</t>
        </is>
      </c>
      <c r="B795" s="18" t="inlineStr">
        <is>
          <t>FILM-170</t>
        </is>
      </c>
      <c r="C795" s="5" t="inlineStr">
        <is>
          <t>Paheli</t>
        </is>
      </c>
      <c r="D795" s="17" t="n">
        <v>2005</v>
      </c>
      <c r="E795" s="5" t="inlineStr">
        <is>
          <t>Anupam Kher</t>
        </is>
      </c>
      <c r="F795" s="5" t="inlineStr">
        <is>
          <t>Bhanwarlal</t>
        </is>
      </c>
      <c r="G795" s="5" t="inlineStr">
        <is>
          <t>Family</t>
        </is>
      </c>
      <c r="H795" s="5" t="inlineStr">
        <is>
          <t>Medium</t>
        </is>
      </c>
      <c r="I795" s="5" t="inlineStr">
        <is>
          <t>No dealings with Bachchan's shepherd</t>
        </is>
      </c>
      <c r="J795" s="5" t="inlineStr">
        <is>
          <t>The paternal authority that causes the separation</t>
        </is>
      </c>
      <c r="K795" s="19" t="inlineStr">
        <is>
          <t>Wealthy merchant whose insistence that his son leave on an auspicious date empties the marriage bed, and who later accepts the impostor home for five gold coins a morning.</t>
        </is>
      </c>
      <c r="L795" s="5" t="n"/>
      <c r="M795" s="5" t="inlineStr">
        <is>
          <t>SOURCE-173</t>
        </is>
      </c>
    </row>
    <row r="796" ht="49" customHeight="1">
      <c r="A796" s="15" t="inlineStr">
        <is>
          <t>CAST-795</t>
        </is>
      </c>
      <c r="B796" s="18" t="inlineStr">
        <is>
          <t>FILM-170</t>
        </is>
      </c>
      <c r="C796" s="5" t="inlineStr">
        <is>
          <t>Paheli</t>
        </is>
      </c>
      <c r="D796" s="17" t="n">
        <v>2005</v>
      </c>
      <c r="E796" s="5" t="inlineStr">
        <is>
          <t>Juhi Chawla</t>
        </is>
      </c>
      <c r="F796" s="5" t="inlineStr">
        <is>
          <t>Gajrobai</t>
        </is>
      </c>
      <c r="G796" s="5" t="inlineStr">
        <is>
          <t>Family</t>
        </is>
      </c>
      <c r="H796" s="5" t="inlineStr">
        <is>
          <t>Medium</t>
        </is>
      </c>
      <c r="I796" s="5" t="inlineStr">
        <is>
          <t>No dealings with Bachchan's shepherd</t>
        </is>
      </c>
      <c r="J796" s="5" t="inlineStr">
        <is>
          <t>The parallel case of a wife left behind</t>
        </is>
      </c>
      <c r="K796" s="19" t="inlineStr">
        <is>
          <t>Kishanlal's aunt, who consoles the abandoned Lachchi out of her own experience: her husband Sunderlal vanished without a word to the family.</t>
        </is>
      </c>
      <c r="L796" s="5" t="n"/>
      <c r="M796" s="5" t="inlineStr">
        <is>
          <t>SOURCE-173</t>
        </is>
      </c>
    </row>
    <row r="797" ht="49" customHeight="1">
      <c r="A797" s="15" t="inlineStr">
        <is>
          <t>CAST-796</t>
        </is>
      </c>
      <c r="B797" s="18" t="inlineStr">
        <is>
          <t>FILM-170</t>
        </is>
      </c>
      <c r="C797" s="5" t="inlineStr">
        <is>
          <t>Paheli</t>
        </is>
      </c>
      <c r="D797" s="17" t="n">
        <v>2005</v>
      </c>
      <c r="E797" s="5" t="inlineStr">
        <is>
          <t>Rajpal Yadav</t>
        </is>
      </c>
      <c r="F797" s="5" t="inlineStr">
        <is>
          <t>Bhoja</t>
        </is>
      </c>
      <c r="G797" s="5" t="inlineStr">
        <is>
          <t>Comic support</t>
        </is>
      </c>
      <c r="H797" s="5" t="inlineStr">
        <is>
          <t>Minor</t>
        </is>
      </c>
      <c r="I797" s="5" t="inlineStr">
        <is>
          <t>No dealings with Bachchan's shepherd</t>
        </is>
      </c>
      <c r="J797" s="5" t="inlineStr">
        <is>
          <t>The flaw that threatens to expose the substitution</t>
        </is>
      </c>
      <c r="K797" s="19" t="inlineStr">
        <is>
          <t>Kishanlal's servant, and the ghost's one blunder: he cannot account for a letter arriving from a master who is supposedly at home.</t>
        </is>
      </c>
      <c r="L797" s="5" t="n"/>
      <c r="M797" s="5" t="inlineStr">
        <is>
          <t>SOURCE-173</t>
        </is>
      </c>
    </row>
    <row r="798" ht="49" customHeight="1">
      <c r="A798" s="15" t="inlineStr">
        <is>
          <t>CAST-797</t>
        </is>
      </c>
      <c r="B798" s="18" t="inlineStr">
        <is>
          <t>FILM-170</t>
        </is>
      </c>
      <c r="C798" s="5" t="inlineStr">
        <is>
          <t>Paheli</t>
        </is>
      </c>
      <c r="D798" s="17" t="n">
        <v>2005</v>
      </c>
      <c r="E798" s="5" t="inlineStr">
        <is>
          <t>Naseeruddin Shah</t>
        </is>
      </c>
      <c r="F798" s="5" t="inlineStr">
        <is>
          <t>Male puppet (voice)</t>
        </is>
      </c>
      <c r="G798" s="5" t="inlineStr">
        <is>
          <t>Supporting</t>
        </is>
      </c>
      <c r="H798" s="5" t="inlineStr">
        <is>
          <t>Minor</t>
        </is>
      </c>
      <c r="I798" s="5" t="inlineStr">
        <is>
          <t>Frames the tale in which Bachchan appears</t>
        </is>
      </c>
      <c r="J798" s="5" t="inlineStr">
        <is>
          <t>Narrates the romance rather than taking part in it</t>
        </is>
      </c>
      <c r="K798" s="19" t="inlineStr">
        <is>
          <t>Voice of one of the two puppets who narrate the film — a voice-only credit, as Bachchan's own narration credits elsewhere in this filmography are.</t>
        </is>
      </c>
      <c r="L798" s="5" t="n"/>
      <c r="M798" s="5" t="inlineStr">
        <is>
          <t>SOURCE-173</t>
        </is>
      </c>
    </row>
    <row r="799" ht="34" customHeight="1">
      <c r="A799" s="15" t="inlineStr">
        <is>
          <t>CAST-798</t>
        </is>
      </c>
      <c r="B799" s="18" t="inlineStr">
        <is>
          <t>FILM-170</t>
        </is>
      </c>
      <c r="C799" s="5" t="inlineStr">
        <is>
          <t>Paheli</t>
        </is>
      </c>
      <c r="D799" s="17" t="n">
        <v>2005</v>
      </c>
      <c r="E799" s="5" t="inlineStr">
        <is>
          <t>Ratna Pathak Shah</t>
        </is>
      </c>
      <c r="F799" s="5" t="inlineStr">
        <is>
          <t>Female puppet (voice)</t>
        </is>
      </c>
      <c r="G799" s="5" t="inlineStr">
        <is>
          <t>Supporting</t>
        </is>
      </c>
      <c r="H799" s="5" t="inlineStr">
        <is>
          <t>Minor</t>
        </is>
      </c>
      <c r="I799" s="5" t="inlineStr">
        <is>
          <t>Frames the tale in which Bachchan appears</t>
        </is>
      </c>
      <c r="J799" s="5" t="inlineStr">
        <is>
          <t>Narrates the romance rather than taking part in it</t>
        </is>
      </c>
      <c r="K799" s="19" t="inlineStr">
        <is>
          <t>Voice of the second narrating puppet, opposite Naseeruddin Shah's.</t>
        </is>
      </c>
      <c r="L799" s="5" t="n"/>
      <c r="M799" s="5" t="inlineStr">
        <is>
          <t>SOURCE-173</t>
        </is>
      </c>
    </row>
    <row r="800" ht="79" customHeight="1">
      <c r="A800" s="15" t="inlineStr">
        <is>
          <t>CAST-799</t>
        </is>
      </c>
      <c r="B800" s="18" t="inlineStr">
        <is>
          <t>FILM-171</t>
        </is>
      </c>
      <c r="C800" s="5" t="inlineStr">
        <is>
          <t>Sarkar</t>
        </is>
      </c>
      <c r="D800" s="17" t="n">
        <v>2005</v>
      </c>
      <c r="E800" s="5" t="inlineStr">
        <is>
          <t>Abhishek Bachchan</t>
        </is>
      </c>
      <c r="F800" s="5" t="inlineStr">
        <is>
          <t>Shankar Nagre</t>
        </is>
      </c>
      <c r="G800" s="5" t="inlineStr">
        <is>
          <t>Co-lead</t>
        </is>
      </c>
      <c r="H800" s="5" t="inlineStr">
        <is>
          <t>Major</t>
        </is>
      </c>
      <c r="I800" s="5" t="inlineStr">
        <is>
          <t>Younger son of Bachchan's Subhash Nagre, and the son who believes in him absolutely</t>
        </is>
      </c>
      <c r="J800" s="5" t="inlineStr">
        <is>
          <t>Carries the film's only romantic thread, with Pooja, and breaks it off over her doubts about his father</t>
        </is>
      </c>
      <c r="K800" s="19" t="inlineStr">
        <is>
          <t>Son returned from the United States who keeps faith in his father when everyone else believes the murder charge, takes over as Sarkar while he is imprisoned, and ends the film having killed his own brother to hold the house together.</t>
        </is>
      </c>
      <c r="L800" s="5" t="inlineStr">
        <is>
          <t>Won the Filmfare, IIFA and Zee Cine Awards for Best Supporting Actor; nominated for the Bollywood Movie Award and the Screen Award in the same category</t>
        </is>
      </c>
      <c r="M800" s="5" t="inlineStr">
        <is>
          <t>SOURCE-169</t>
        </is>
      </c>
    </row>
    <row r="801" ht="94" customHeight="1">
      <c r="A801" s="15" t="inlineStr">
        <is>
          <t>CAST-800</t>
        </is>
      </c>
      <c r="B801" s="18" t="inlineStr">
        <is>
          <t>FILM-171</t>
        </is>
      </c>
      <c r="C801" s="5" t="inlineStr">
        <is>
          <t>Sarkar</t>
        </is>
      </c>
      <c r="D801" s="17" t="n">
        <v>2005</v>
      </c>
      <c r="E801" s="5" t="inlineStr">
        <is>
          <t>Kay Kay Menon</t>
        </is>
      </c>
      <c r="F801" s="5" t="inlineStr">
        <is>
          <t>Vishnu Nagre</t>
        </is>
      </c>
      <c r="G801" s="5" t="inlineStr">
        <is>
          <t>Antagonist</t>
        </is>
      </c>
      <c r="H801" s="5" t="inlineStr">
        <is>
          <t>Major</t>
        </is>
      </c>
      <c r="I801" s="5" t="inlineStr">
        <is>
          <t>Elder son of Bachchan's Sarkar, expelled from the house and finally turned assassin against him</t>
        </is>
      </c>
      <c r="J801" s="5" t="inlineStr">
        <is>
          <t>His pursuit of the actress Sapna is the film's counter-image to romance: he is more interested in her than in his wife</t>
        </is>
      </c>
      <c r="K801" s="19" t="inlineStr">
        <is>
          <t>Sleazy producer son who murders the actor sleeping with Sapna, is thrown out, returns feigning repentance, and is talked into approaching his bedridden father in the dark with intent to kill.</t>
        </is>
      </c>
      <c r="L801" s="5" t="inlineStr">
        <is>
          <t>Nominated for the Filmfare Award for Best Performance in a Negative Role, the Zee Cine Award in the same category, the Screen Award for Best Actor in a Negative Role and the Bollywood Movie Award for Best Villain</t>
        </is>
      </c>
      <c r="M801" s="5" t="inlineStr">
        <is>
          <t>SOURCE-169</t>
        </is>
      </c>
    </row>
    <row r="802" ht="64" customHeight="1">
      <c r="A802" s="15" t="inlineStr">
        <is>
          <t>CAST-801</t>
        </is>
      </c>
      <c r="B802" s="18" t="inlineStr">
        <is>
          <t>FILM-171</t>
        </is>
      </c>
      <c r="C802" s="5" t="inlineStr">
        <is>
          <t>Sarkar</t>
        </is>
      </c>
      <c r="D802" s="17" t="n">
        <v>2005</v>
      </c>
      <c r="E802" s="5" t="inlineStr">
        <is>
          <t>Supriya Pathak</t>
        </is>
      </c>
      <c r="F802" s="5" t="inlineStr">
        <is>
          <t>Pushpa Nagre</t>
        </is>
      </c>
      <c r="G802" s="5" t="inlineStr">
        <is>
          <t>Family</t>
        </is>
      </c>
      <c r="H802" s="5" t="inlineStr">
        <is>
          <t>Medium</t>
        </is>
      </c>
      <c r="I802" s="5" t="inlineStr">
        <is>
          <t>Wife of Bachchan's Subhash Nagre</t>
        </is>
      </c>
      <c r="J802" s="5" t="inlineStr">
        <is>
          <t>A spouse-only role: the marriage is established and undramatised, and the workbook records no pairing row for it</t>
        </is>
      </c>
      <c r="K802" s="19" t="inlineStr">
        <is>
          <t>Wife at the centre of the Nagre household through the arrest, the attempt on her husband's life in prison and the war between their two sons.</t>
        </is>
      </c>
      <c r="L802" s="5" t="n"/>
      <c r="M802" s="5" t="inlineStr">
        <is>
          <t>SOURCE-169</t>
        </is>
      </c>
    </row>
    <row r="803" ht="49" customHeight="1">
      <c r="A803" s="15" t="inlineStr">
        <is>
          <t>CAST-802</t>
        </is>
      </c>
      <c r="B803" s="18" t="inlineStr">
        <is>
          <t>FILM-171</t>
        </is>
      </c>
      <c r="C803" s="5" t="inlineStr">
        <is>
          <t>Sarkar</t>
        </is>
      </c>
      <c r="D803" s="17" t="n">
        <v>2005</v>
      </c>
      <c r="E803" s="5" t="inlineStr">
        <is>
          <t>Katrina Kaif</t>
        </is>
      </c>
      <c r="F803" s="5" t="inlineStr">
        <is>
          <t>Pooja Chauhan</t>
        </is>
      </c>
      <c r="G803" s="5" t="inlineStr">
        <is>
          <t>Supporting</t>
        </is>
      </c>
      <c r="H803" s="5" t="inlineStr">
        <is>
          <t>Medium</t>
        </is>
      </c>
      <c r="I803" s="5" t="inlineStr">
        <is>
          <t>Her doubts about Bachchan's Sarkar are what cost her the relationship</t>
        </is>
      </c>
      <c r="J803" s="5" t="inlineStr">
        <is>
          <t>The film's romantic interest, opposite the son</t>
        </is>
      </c>
      <c r="K803" s="19" t="inlineStr">
        <is>
          <t>Shankar's love, brought back from the United States with him, whose misgivings about his father's image lead him to break with her. Her voice was dubbed by Mona Ghosh Shetty.</t>
        </is>
      </c>
      <c r="L803" s="5" t="inlineStr">
        <is>
          <t>Nominated for the Zee Cine Award for Most Promising Debut – Female</t>
        </is>
      </c>
      <c r="M803" s="5" t="inlineStr">
        <is>
          <t>SOURCE-169</t>
        </is>
      </c>
    </row>
    <row r="804" ht="49" customHeight="1">
      <c r="A804" s="15" t="inlineStr">
        <is>
          <t>CAST-803</t>
        </is>
      </c>
      <c r="B804" s="18" t="inlineStr">
        <is>
          <t>FILM-171</t>
        </is>
      </c>
      <c r="C804" s="5" t="inlineStr">
        <is>
          <t>Sarkar</t>
        </is>
      </c>
      <c r="D804" s="17" t="n">
        <v>2005</v>
      </c>
      <c r="E804" s="5" t="inlineStr">
        <is>
          <t>Anupam Kher</t>
        </is>
      </c>
      <c r="F804" s="5" t="inlineStr">
        <is>
          <t>Motilal Khurana</t>
        </is>
      </c>
      <c r="G804" s="5" t="inlineStr">
        <is>
          <t>Supporting</t>
        </is>
      </c>
      <c r="H804" s="5" t="inlineStr">
        <is>
          <t>Medium</t>
        </is>
      </c>
      <c r="I804" s="5" t="inlineStr">
        <is>
          <t>Bachchan's most outspoken public critic, and the man whose murder is pinned on him</t>
        </is>
      </c>
      <c r="J804" s="5" t="inlineStr">
        <is>
          <t>Outside the romance</t>
        </is>
      </c>
      <c r="K804" s="19" t="inlineStr">
        <is>
          <t>Upright political leader of non-violent conviction and a declared opponent of Sarkar. He is assassinated precisely so that the killing can be laid at Sarkar's door.</t>
        </is>
      </c>
      <c r="L804" s="5" t="n"/>
      <c r="M804" s="5" t="inlineStr">
        <is>
          <t>SOURCE-169</t>
        </is>
      </c>
    </row>
    <row r="805" ht="49" customHeight="1">
      <c r="A805" s="15" t="inlineStr">
        <is>
          <t>CAST-804</t>
        </is>
      </c>
      <c r="B805" s="18" t="inlineStr">
        <is>
          <t>FILM-171</t>
        </is>
      </c>
      <c r="C805" s="5" t="inlineStr">
        <is>
          <t>Sarkar</t>
        </is>
      </c>
      <c r="D805" s="17" t="n">
        <v>2005</v>
      </c>
      <c r="E805" s="5" t="inlineStr">
        <is>
          <t>Kota Srinivasa Rao</t>
        </is>
      </c>
      <c r="F805" s="5" t="inlineStr">
        <is>
          <t>Selvar Mani</t>
        </is>
      </c>
      <c r="G805" s="5" t="inlineStr">
        <is>
          <t>Antagonist</t>
        </is>
      </c>
      <c r="H805" s="5" t="inlineStr">
        <is>
          <t>Medium</t>
        </is>
      </c>
      <c r="I805" s="5" t="inlineStr">
        <is>
          <t>Former associate of Bachchan's Sarkar who turns on him</t>
        </is>
      </c>
      <c r="J805" s="5" t="inlineStr">
        <is>
          <t>Outside the romance</t>
        </is>
      </c>
      <c r="K805" s="19" t="inlineStr">
        <is>
          <t>Old associate who allies with Rasheed, is asked by Shankar for help against the plot to kill his father, and reveals the betrayal at the moment it costs Khansaab his life.</t>
        </is>
      </c>
      <c r="L805" s="5" t="n"/>
      <c r="M805" s="5" t="inlineStr">
        <is>
          <t>SOURCE-169</t>
        </is>
      </c>
    </row>
    <row r="806" ht="49" customHeight="1">
      <c r="A806" s="15" t="inlineStr">
        <is>
          <t>CAST-805</t>
        </is>
      </c>
      <c r="B806" s="18" t="inlineStr">
        <is>
          <t>FILM-171</t>
        </is>
      </c>
      <c r="C806" s="5" t="inlineStr">
        <is>
          <t>Sarkar</t>
        </is>
      </c>
      <c r="D806" s="17" t="n">
        <v>2005</v>
      </c>
      <c r="E806" s="5" t="inlineStr">
        <is>
          <t>Zakir Hussain</t>
        </is>
      </c>
      <c r="F806" s="5" t="inlineStr">
        <is>
          <t>Rashid</t>
        </is>
      </c>
      <c r="G806" s="5" t="inlineStr">
        <is>
          <t>Antagonist</t>
        </is>
      </c>
      <c r="H806" s="5" t="inlineStr">
        <is>
          <t>Medium</t>
        </is>
      </c>
      <c r="I806" s="5" t="inlineStr">
        <is>
          <t>The Dubai don whose deal Bachchan's Sarkar refuses on moral grounds</t>
        </is>
      </c>
      <c r="J806" s="5" t="inlineStr">
        <is>
          <t>Outside the romance</t>
        </is>
      </c>
      <c r="K806" s="19" t="inlineStr">
        <is>
          <t>Dubai-based don whose proposal Sarkar rejects and forbids him to pursue alone. He assembles the coalition that frames Sarkar and works on Vishnu to murder him.</t>
        </is>
      </c>
      <c r="L806" s="5" t="inlineStr">
        <is>
          <t>Nominated for the Bollywood Movie Award for Best Villain</t>
        </is>
      </c>
      <c r="M806" s="5" t="inlineStr">
        <is>
          <t>SOURCE-169</t>
        </is>
      </c>
    </row>
    <row r="807" ht="49" customHeight="1">
      <c r="A807" s="15" t="inlineStr">
        <is>
          <t>CAST-806</t>
        </is>
      </c>
      <c r="B807" s="18" t="inlineStr">
        <is>
          <t>FILM-171</t>
        </is>
      </c>
      <c r="C807" s="5" t="inlineStr">
        <is>
          <t>Sarkar</t>
        </is>
      </c>
      <c r="D807" s="17" t="n">
        <v>2005</v>
      </c>
      <c r="E807" s="5" t="inlineStr">
        <is>
          <t>Deepak Shirke</t>
        </is>
      </c>
      <c r="F807" s="5" t="inlineStr">
        <is>
          <t>CM Madan Rathod</t>
        </is>
      </c>
      <c r="G807" s="5" t="inlineStr">
        <is>
          <t>Friend</t>
        </is>
      </c>
      <c r="H807" s="5" t="inlineStr">
        <is>
          <t>Minor</t>
        </is>
      </c>
      <c r="I807" s="5" t="inlineStr">
        <is>
          <t>Described in the cast list as Bachchan's Sarkar's best friend and confidant</t>
        </is>
      </c>
      <c r="J807" s="5" t="inlineStr">
        <is>
          <t>Outside the romance</t>
        </is>
      </c>
      <c r="K807" s="19" t="inlineStr">
        <is>
          <t>Chief Minister and Sarkar's closest political ally, the relationship that shows how far the protagonist's authority reaches into the state.</t>
        </is>
      </c>
      <c r="L807" s="5" t="n"/>
      <c r="M807" s="5" t="inlineStr">
        <is>
          <t>SOURCE-169</t>
        </is>
      </c>
    </row>
    <row r="808" ht="64" customHeight="1">
      <c r="A808" s="15" t="inlineStr">
        <is>
          <t>CAST-807</t>
        </is>
      </c>
      <c r="B808" s="18" t="inlineStr">
        <is>
          <t>FILM-172</t>
        </is>
      </c>
      <c r="C808" s="5" t="inlineStr">
        <is>
          <t>Viruddh</t>
        </is>
      </c>
      <c r="D808" s="17" t="n">
        <v>2005</v>
      </c>
      <c r="E808" s="5" t="inlineStr">
        <is>
          <t>Sharmila Tagore</t>
        </is>
      </c>
      <c r="F808" s="5" t="inlineStr">
        <is>
          <t>Sumitra Patwardhan</t>
        </is>
      </c>
      <c r="G808" s="5" t="inlineStr">
        <is>
          <t>Co-lead</t>
        </is>
      </c>
      <c r="H808" s="5" t="inlineStr">
        <is>
          <t>Major</t>
        </is>
      </c>
      <c r="I808" s="5" t="inlineStr">
        <is>
          <t>Wife of Bachchan's Vidhyadhar Patwardhan</t>
        </is>
      </c>
      <c r="J808" s="5" t="inlineStr">
        <is>
          <t>The film's one relationship, recorded in the workbook as PAIR-089 — a long middle-class marriage tested by the killing of their son</t>
        </is>
      </c>
      <c r="K808" s="19" t="inlineStr">
        <is>
          <t>Mother of the murdered Amar and the other half of the couple the film is built on: a middle-class marriage that has to absorb a son's death, a false drug charge against his name and a husband who decides to seek justice with a gun.</t>
        </is>
      </c>
      <c r="L808" s="5" t="inlineStr">
        <is>
          <t>Nominated for the Filmfare Award for Best Actress</t>
        </is>
      </c>
      <c r="M808" s="5" t="inlineStr">
        <is>
          <t>SOURCE-170</t>
        </is>
      </c>
    </row>
    <row r="809" ht="64" customHeight="1">
      <c r="A809" s="15" t="inlineStr">
        <is>
          <t>CAST-808</t>
        </is>
      </c>
      <c r="B809" s="18" t="inlineStr">
        <is>
          <t>FILM-172</t>
        </is>
      </c>
      <c r="C809" s="5" t="inlineStr">
        <is>
          <t>Viruddh</t>
        </is>
      </c>
      <c r="D809" s="17" t="n">
        <v>2005</v>
      </c>
      <c r="E809" s="5" t="inlineStr">
        <is>
          <t>John Abraham</t>
        </is>
      </c>
      <c r="F809" s="5" t="inlineStr">
        <is>
          <t>Amar Patwardhan</t>
        </is>
      </c>
      <c r="G809" s="5" t="inlineStr">
        <is>
          <t>Supporting</t>
        </is>
      </c>
      <c r="H809" s="5" t="inlineStr">
        <is>
          <t>Major</t>
        </is>
      </c>
      <c r="I809" s="5" t="inlineStr">
        <is>
          <t>Son of Bachchan's Vidhyadhar, and the film's narrator in its opening</t>
        </is>
      </c>
      <c r="J809" s="5" t="inlineStr">
        <is>
          <t>His own engagement to Jenny is the household's happiness before the death</t>
        </is>
      </c>
      <c r="K809" s="19" t="inlineStr">
        <is>
          <t>Son working in London who comes home to announce his marriage to Jenny, is mortally wounded outside a pub trying to stop a killer, and dies in hospital on the night of his own surprise birthday party.</t>
        </is>
      </c>
      <c r="L809" s="5" t="n"/>
      <c r="M809" s="5" t="inlineStr">
        <is>
          <t>SOURCE-170</t>
        </is>
      </c>
    </row>
    <row r="810" ht="49" customHeight="1">
      <c r="A810" s="15" t="inlineStr">
        <is>
          <t>CAST-809</t>
        </is>
      </c>
      <c r="B810" s="18" t="inlineStr">
        <is>
          <t>FILM-172</t>
        </is>
      </c>
      <c r="C810" s="5" t="inlineStr">
        <is>
          <t>Viruddh</t>
        </is>
      </c>
      <c r="D810" s="17" t="n">
        <v>2005</v>
      </c>
      <c r="E810" s="5" t="inlineStr">
        <is>
          <t>Sanjay Dutt</t>
        </is>
      </c>
      <c r="F810" s="5" t="inlineStr">
        <is>
          <t>Ali Asgar</t>
        </is>
      </c>
      <c r="G810" s="5" t="inlineStr">
        <is>
          <t>Friend</t>
        </is>
      </c>
      <c r="H810" s="5" t="inlineStr">
        <is>
          <t>Medium</t>
        </is>
      </c>
      <c r="I810" s="5" t="inlineStr">
        <is>
          <t>The one ally Bachchan's Vidhyadhar has once the law fails him</t>
        </is>
      </c>
      <c r="J810" s="5" t="inlineStr">
        <is>
          <t>Outside the romance</t>
        </is>
      </c>
      <c r="K810" s="19" t="inlineStr">
        <is>
          <t>Reformed goon and mechanic known to the Patwardhans, who decides to help them and procures the gun Vidhyadhar carries into Harshwardhan's office.</t>
        </is>
      </c>
      <c r="L810" s="5" t="n"/>
      <c r="M810" s="5" t="inlineStr">
        <is>
          <t>SOURCE-170</t>
        </is>
      </c>
    </row>
    <row r="811" ht="64" customHeight="1">
      <c r="A811" s="15" t="inlineStr">
        <is>
          <t>CAST-810</t>
        </is>
      </c>
      <c r="B811" s="18" t="inlineStr">
        <is>
          <t>FILM-172</t>
        </is>
      </c>
      <c r="C811" s="5" t="inlineStr">
        <is>
          <t>Viruddh</t>
        </is>
      </c>
      <c r="D811" s="17" t="n">
        <v>2005</v>
      </c>
      <c r="E811" s="5" t="inlineStr">
        <is>
          <t>Anusha Dandekar</t>
        </is>
      </c>
      <c r="F811" s="5" t="inlineStr">
        <is>
          <t>Jenny</t>
        </is>
      </c>
      <c r="G811" s="5" t="inlineStr">
        <is>
          <t>Supporting</t>
        </is>
      </c>
      <c r="H811" s="5" t="inlineStr">
        <is>
          <t>Medium</t>
        </is>
      </c>
      <c r="I811" s="5" t="inlineStr">
        <is>
          <t>Bachchan's Vidhyadhar bails her out and sends her to safety</t>
        </is>
      </c>
      <c r="J811" s="5" t="inlineStr">
        <is>
          <t>Half of the film's younger, interrupted romance</t>
        </is>
      </c>
      <c r="K811" s="19" t="inlineStr">
        <is>
          <t>Amar's girlfriend from London, whom the police try to implicate as his accomplice and threaten with rape. Carrying his child, she is bailed out by Vidhyadhar and sent back to London.</t>
        </is>
      </c>
      <c r="L811" s="5" t="n"/>
      <c r="M811" s="5" t="inlineStr">
        <is>
          <t>SOURCE-170</t>
        </is>
      </c>
    </row>
    <row r="812" ht="64" customHeight="1">
      <c r="A812" s="15" t="inlineStr">
        <is>
          <t>CAST-811</t>
        </is>
      </c>
      <c r="B812" s="18" t="inlineStr">
        <is>
          <t>FILM-172</t>
        </is>
      </c>
      <c r="C812" s="5" t="inlineStr">
        <is>
          <t>Viruddh</t>
        </is>
      </c>
      <c r="D812" s="17" t="n">
        <v>2005</v>
      </c>
      <c r="E812" s="5" t="inlineStr">
        <is>
          <t>Amitabh Dayal</t>
        </is>
      </c>
      <c r="F812" s="5" t="inlineStr">
        <is>
          <t>Harshwardhan Kadam</t>
        </is>
      </c>
      <c r="G812" s="5" t="inlineStr">
        <is>
          <t>Antagonist</t>
        </is>
      </c>
      <c r="H812" s="5" t="inlineStr">
        <is>
          <t>Major</t>
        </is>
      </c>
      <c r="I812" s="5" t="inlineStr">
        <is>
          <t>The killer of Bachchan's son, and the man he shoots</t>
        </is>
      </c>
      <c r="J812" s="5" t="inlineStr">
        <is>
          <t>Outside the romance</t>
        </is>
      </c>
      <c r="K812" s="19" t="inlineStr">
        <is>
          <t>Minister's son who murders in front of a witness and walks free as the police bury the case. He confesses arrogantly to Vidhyadhar's face, not knowing a pocket recorder is running — the evidence that exonerates father and son both.</t>
        </is>
      </c>
      <c r="L812" s="5" t="n"/>
      <c r="M812" s="5" t="inlineStr">
        <is>
          <t>SOURCE-170</t>
        </is>
      </c>
    </row>
    <row r="813" ht="49" customHeight="1">
      <c r="A813" s="15" t="inlineStr">
        <is>
          <t>CAST-812</t>
        </is>
      </c>
      <c r="B813" s="18" t="inlineStr">
        <is>
          <t>FILM-172</t>
        </is>
      </c>
      <c r="C813" s="5" t="inlineStr">
        <is>
          <t>Viruddh</t>
        </is>
      </c>
      <c r="D813" s="17" t="n">
        <v>2005</v>
      </c>
      <c r="E813" s="5" t="inlineStr">
        <is>
          <t>Prem Chopra</t>
        </is>
      </c>
      <c r="F813" s="5" t="inlineStr">
        <is>
          <t>Mr. Sumit Arora</t>
        </is>
      </c>
      <c r="G813" s="5" t="inlineStr">
        <is>
          <t>Supporting</t>
        </is>
      </c>
      <c r="H813" s="5" t="inlineStr">
        <is>
          <t>Minor</t>
        </is>
      </c>
      <c r="I813" s="5" t="inlineStr">
        <is>
          <t>Part of the world that closes against Bachchan's family</t>
        </is>
      </c>
      <c r="J813" s="5" t="inlineStr">
        <is>
          <t>Outside the romance</t>
        </is>
      </c>
      <c r="K813" s="19" t="inlineStr">
        <is>
          <t>One of the figures around the cover-up, in a film whose subject is an ordinary family finding every institution ranged against it.</t>
        </is>
      </c>
      <c r="L813" s="5" t="n"/>
      <c r="M813" s="5" t="inlineStr">
        <is>
          <t>SOURCE-170</t>
        </is>
      </c>
    </row>
    <row r="814" ht="64" customHeight="1">
      <c r="A814" s="15" t="inlineStr">
        <is>
          <t>CAST-813</t>
        </is>
      </c>
      <c r="B814" s="18" t="inlineStr">
        <is>
          <t>FILM-173</t>
        </is>
      </c>
      <c r="C814" s="5" t="inlineStr">
        <is>
          <t>Ramji Londonwaley</t>
        </is>
      </c>
      <c r="D814" s="17" t="n">
        <v>2005</v>
      </c>
      <c r="E814" s="5" t="inlineStr">
        <is>
          <t>R. Madhavan</t>
        </is>
      </c>
      <c r="F814" s="5" t="inlineStr">
        <is>
          <t>Ramnarayan Tiwari (Ramji) / Robert</t>
        </is>
      </c>
      <c r="G814" s="5" t="inlineStr">
        <is>
          <t>Co-lead</t>
        </is>
      </c>
      <c r="H814" s="5" t="inlineStr">
        <is>
          <t>Major</t>
        </is>
      </c>
      <c r="I814" s="5" t="inlineStr">
        <is>
          <t>Bachchan appears as himself in a guest capacity; Ramji is the film's protagonist</t>
        </is>
      </c>
      <c r="J814" s="5" t="inlineStr">
        <is>
          <t>Carries the film's romance, by way of a marriage of convenience</t>
        </is>
      </c>
      <c r="K814" s="19" t="inlineStr">
        <is>
          <t>Bihari cook who goes to London to earn his sister's dowry, is left jobless when his employer dies before signing the papers, works illegally, and marries a British citizen for papers — converting to Christianity as Robert.</t>
        </is>
      </c>
      <c r="L814" s="5" t="n"/>
      <c r="M814" s="5" t="inlineStr">
        <is>
          <t>SOURCE-174</t>
        </is>
      </c>
    </row>
    <row r="815" ht="49" customHeight="1">
      <c r="A815" s="15" t="inlineStr">
        <is>
          <t>CAST-814</t>
        </is>
      </c>
      <c r="B815" s="18" t="inlineStr">
        <is>
          <t>FILM-173</t>
        </is>
      </c>
      <c r="C815" s="5" t="inlineStr">
        <is>
          <t>Ramji Londonwaley</t>
        </is>
      </c>
      <c r="D815" s="17" t="n">
        <v>2005</v>
      </c>
      <c r="E815" s="5" t="inlineStr">
        <is>
          <t>Samita Bangargi</t>
        </is>
      </c>
      <c r="F815" s="5" t="inlineStr">
        <is>
          <t>Samira (Sammy)</t>
        </is>
      </c>
      <c r="G815" s="5" t="inlineStr">
        <is>
          <t>Supporting</t>
        </is>
      </c>
      <c r="H815" s="5" t="inlineStr">
        <is>
          <t>Major</t>
        </is>
      </c>
      <c r="I815" s="5" t="inlineStr">
        <is>
          <t>No scenes with Bachchan's guest appearance as himself</t>
        </is>
      </c>
      <c r="J815" s="5" t="inlineStr">
        <is>
          <t>The film's romantic lead, in a marriage that begins as a legal fiction</t>
        </is>
      </c>
      <c r="K815" s="19" t="inlineStr">
        <is>
          <t>The lawyer's girlfriend who marries Ramji over a weekend so he can stay in Britain, then prepares with him for the consulate interview by learning who he actually is.</t>
        </is>
      </c>
      <c r="L815" s="5" t="n"/>
      <c r="M815" s="5" t="inlineStr">
        <is>
          <t>SOURCE-174</t>
        </is>
      </c>
    </row>
    <row r="816" ht="64" customHeight="1">
      <c r="A816" s="15" t="inlineStr">
        <is>
          <t>CAST-815</t>
        </is>
      </c>
      <c r="B816" s="18" t="inlineStr">
        <is>
          <t>FILM-173</t>
        </is>
      </c>
      <c r="C816" s="5" t="inlineStr">
        <is>
          <t>Ramji Londonwaley</t>
        </is>
      </c>
      <c r="D816" s="17" t="n">
        <v>2005</v>
      </c>
      <c r="E816" s="5" t="inlineStr">
        <is>
          <t>Harsh Chhaya</t>
        </is>
      </c>
      <c r="F816" s="5" t="inlineStr">
        <is>
          <t>Guru</t>
        </is>
      </c>
      <c r="G816" s="5" t="inlineStr">
        <is>
          <t>Supporting</t>
        </is>
      </c>
      <c r="H816" s="5" t="inlineStr">
        <is>
          <t>Medium</t>
        </is>
      </c>
      <c r="I816" s="5" t="inlineStr">
        <is>
          <t>No scenes with Bachchan's guest appearance</t>
        </is>
      </c>
      <c r="J816" s="5" t="inlineStr">
        <is>
          <t>Pushes the hero into the marriage of convenience</t>
        </is>
      </c>
      <c r="K816" s="19" t="inlineStr">
        <is>
          <t>Restaurant owner who employs Ramji without a work permit, prospers on his cooking, and presses him into the fake marriage so that he has a defence in the case over hiring illegal workers.</t>
        </is>
      </c>
      <c r="L816" s="5" t="n"/>
      <c r="M816" s="5" t="inlineStr">
        <is>
          <t>SOURCE-174</t>
        </is>
      </c>
    </row>
    <row r="817" ht="49" customHeight="1">
      <c r="A817" s="15" t="inlineStr">
        <is>
          <t>CAST-816</t>
        </is>
      </c>
      <c r="B817" s="18" t="inlineStr">
        <is>
          <t>FILM-173</t>
        </is>
      </c>
      <c r="C817" s="5" t="inlineStr">
        <is>
          <t>Ramji Londonwaley</t>
        </is>
      </c>
      <c r="D817" s="17" t="n">
        <v>2005</v>
      </c>
      <c r="E817" s="5" t="inlineStr">
        <is>
          <t>Rajendranath Zutshi</t>
        </is>
      </c>
      <c r="F817" s="5" t="inlineStr">
        <is>
          <t>Jai Kapoor</t>
        </is>
      </c>
      <c r="G817" s="5" t="inlineStr">
        <is>
          <t>Antagonist</t>
        </is>
      </c>
      <c r="H817" s="5" t="inlineStr">
        <is>
          <t>Medium</t>
        </is>
      </c>
      <c r="I817" s="5" t="inlineStr">
        <is>
          <t>No scenes with Bachchan's guest appearance</t>
        </is>
      </c>
      <c r="J817" s="5" t="inlineStr">
        <is>
          <t>Owns the marriage scheme and is exposed by it</t>
        </is>
      </c>
      <c r="K817" s="19" t="inlineStr">
        <is>
          <t>Cunning lawyer who proposes that Ramji marry his own girlfriend, charges Guru heavily for it, and is undone when Ramji meets the ex-wife he abandoned along with their son.</t>
        </is>
      </c>
      <c r="L817" s="5" t="n"/>
      <c r="M817" s="5" t="inlineStr">
        <is>
          <t>SOURCE-174</t>
        </is>
      </c>
    </row>
    <row r="818" ht="34" customHeight="1">
      <c r="A818" s="15" t="inlineStr">
        <is>
          <t>CAST-817</t>
        </is>
      </c>
      <c r="B818" s="18" t="inlineStr">
        <is>
          <t>FILM-173</t>
        </is>
      </c>
      <c r="C818" s="5" t="inlineStr">
        <is>
          <t>Ramji Londonwaley</t>
        </is>
      </c>
      <c r="D818" s="17" t="n">
        <v>2005</v>
      </c>
      <c r="E818" s="5" t="inlineStr">
        <is>
          <t>Satish Shah</t>
        </is>
      </c>
      <c r="F818" s="5" t="inlineStr">
        <is>
          <t>Bishambar Mehra</t>
        </is>
      </c>
      <c r="G818" s="5" t="inlineStr">
        <is>
          <t>Comic support</t>
        </is>
      </c>
      <c r="H818" s="5" t="inlineStr">
        <is>
          <t>Minor</t>
        </is>
      </c>
      <c r="I818" s="5" t="inlineStr">
        <is>
          <t>No scenes with Bachchan's guest appearance</t>
        </is>
      </c>
      <c r="J818" s="5" t="inlineStr">
        <is>
          <t>Outside the romance</t>
        </is>
      </c>
      <c r="K818" s="19" t="inlineStr">
        <is>
          <t>Comic figure in the London Indian circle the film moves through.</t>
        </is>
      </c>
      <c r="L818" s="5" t="n"/>
      <c r="M818" s="5" t="inlineStr">
        <is>
          <t>SOURCE-174</t>
        </is>
      </c>
    </row>
    <row r="819" ht="64" customHeight="1">
      <c r="A819" s="15" t="inlineStr">
        <is>
          <t>CAST-818</t>
        </is>
      </c>
      <c r="B819" s="18" t="inlineStr">
        <is>
          <t>FILM-174</t>
        </is>
      </c>
      <c r="C819" s="5" t="inlineStr">
        <is>
          <t>Dil Jo Bhi Kahey...</t>
        </is>
      </c>
      <c r="D819" s="17" t="n">
        <v>2005</v>
      </c>
      <c r="E819" s="5" t="inlineStr">
        <is>
          <t>Revathi</t>
        </is>
      </c>
      <c r="F819" s="5" t="inlineStr">
        <is>
          <t>Sandhya Sinha</t>
        </is>
      </c>
      <c r="G819" s="5" t="inlineStr">
        <is>
          <t>Family</t>
        </is>
      </c>
      <c r="H819" s="5" t="inlineStr">
        <is>
          <t>Major</t>
        </is>
      </c>
      <c r="I819" s="5" t="inlineStr">
        <is>
          <t>Wife of Bachchan's Shekhar Sinha</t>
        </is>
      </c>
      <c r="J819" s="5" t="inlineStr">
        <is>
          <t>A spouse-only role with no pairing record; her objection is the obstacle the romance has to clear</t>
        </is>
      </c>
      <c r="K819" s="19" t="inlineStr">
        <is>
          <t>Mother who disapproves of her son's Roman Catholic Franco-Mauritian beloved on grounds of faith and tells him to end it, and whose asthma is the reason he submits to an engagement he does not want. Billed in the cast list as Revathi Nair.</t>
        </is>
      </c>
      <c r="L819" s="5" t="n"/>
      <c r="M819" s="5" t="inlineStr">
        <is>
          <t>SOURCE-171</t>
        </is>
      </c>
    </row>
    <row r="820" ht="64" customHeight="1">
      <c r="A820" s="15" t="inlineStr">
        <is>
          <t>CAST-819</t>
        </is>
      </c>
      <c r="B820" s="18" t="inlineStr">
        <is>
          <t>FILM-174</t>
        </is>
      </c>
      <c r="C820" s="5" t="inlineStr">
        <is>
          <t>Dil Jo Bhi Kahey...</t>
        </is>
      </c>
      <c r="D820" s="17" t="n">
        <v>2005</v>
      </c>
      <c r="E820" s="5" t="inlineStr">
        <is>
          <t>Karan Sharma</t>
        </is>
      </c>
      <c r="F820" s="5" t="inlineStr">
        <is>
          <t>Jai Sinha</t>
        </is>
      </c>
      <c r="G820" s="5" t="inlineStr">
        <is>
          <t>Co-lead</t>
        </is>
      </c>
      <c r="H820" s="5" t="inlineStr">
        <is>
          <t>Major</t>
        </is>
      </c>
      <c r="I820" s="5" t="inlineStr">
        <is>
          <t>Son of Bachchan's Shekhar Sinha</t>
        </is>
      </c>
      <c r="J820" s="5" t="inlineStr">
        <is>
          <t>The film's romantic lead</t>
        </is>
      </c>
      <c r="K820" s="19" t="inlineStr">
        <is>
          <t>Son who goes to Stockholm to study cookery, falls in love with Sophie, is rejected by her father on ethnic grounds and by his own mother on religious ones, and fails to appear at the church for their planned elopement.</t>
        </is>
      </c>
      <c r="L820" s="5" t="n"/>
      <c r="M820" s="5" t="inlineStr">
        <is>
          <t>SOURCE-171</t>
        </is>
      </c>
    </row>
    <row r="821" ht="64" customHeight="1">
      <c r="A821" s="15" t="inlineStr">
        <is>
          <t>CAST-820</t>
        </is>
      </c>
      <c r="B821" s="18" t="inlineStr">
        <is>
          <t>FILM-174</t>
        </is>
      </c>
      <c r="C821" s="5" t="inlineStr">
        <is>
          <t>Dil Jo Bhi Kahey...</t>
        </is>
      </c>
      <c r="D821" s="17" t="n">
        <v>2005</v>
      </c>
      <c r="E821" s="5" t="inlineStr">
        <is>
          <t>Bhumika Chawla</t>
        </is>
      </c>
      <c r="F821" s="5" t="inlineStr">
        <is>
          <t>Gayatri Pandey</t>
        </is>
      </c>
      <c r="G821" s="5" t="inlineStr">
        <is>
          <t>Supporting</t>
        </is>
      </c>
      <c r="H821" s="5" t="inlineStr">
        <is>
          <t>Major</t>
        </is>
      </c>
      <c r="I821" s="5" t="inlineStr">
        <is>
          <t>Betrothed to the son of Bachchan's Shekhar to satisfy his wife's wish</t>
        </is>
      </c>
      <c r="J821" s="5" t="inlineStr">
        <is>
          <t>The arranged match who chooses to dismantle her own engagement</t>
        </is>
      </c>
      <c r="K821" s="19" t="inlineStr">
        <is>
          <t>The woman Jai becomes engaged to for his mother's sake. Learning of his love for Sophie, she invents a false pregnancy for Sophie that forces both families to accept the couple, and leaves Mauritius as the film ends.</t>
        </is>
      </c>
      <c r="L821" s="5" t="n"/>
      <c r="M821" s="5" t="inlineStr">
        <is>
          <t>SOURCE-171</t>
        </is>
      </c>
    </row>
    <row r="822" ht="64" customHeight="1">
      <c r="A822" s="15" t="inlineStr">
        <is>
          <t>CAST-821</t>
        </is>
      </c>
      <c r="B822" s="18" t="inlineStr">
        <is>
          <t>FILM-174</t>
        </is>
      </c>
      <c r="C822" s="5" t="inlineStr">
        <is>
          <t>Dil Jo Bhi Kahey...</t>
        </is>
      </c>
      <c r="D822" s="17" t="n">
        <v>2005</v>
      </c>
      <c r="E822" s="5" t="inlineStr">
        <is>
          <t>Annabelle Wallis</t>
        </is>
      </c>
      <c r="F822" s="5" t="inlineStr">
        <is>
          <t>Sophie Besson</t>
        </is>
      </c>
      <c r="G822" s="5" t="inlineStr">
        <is>
          <t>Supporting</t>
        </is>
      </c>
      <c r="H822" s="5" t="inlineStr">
        <is>
          <t>Major</t>
        </is>
      </c>
      <c r="I822" s="5" t="inlineStr">
        <is>
          <t>The woman Bachchan's Shekhar is willing to accept and his wife is not</t>
        </is>
      </c>
      <c r="J822" s="5" t="inlineStr">
        <is>
          <t>The film's romantic lead</t>
        </is>
      </c>
      <c r="K822" s="19" t="inlineStr">
        <is>
          <t>Roman Catholic Franco-Mauritian woman who meets Jai in Stockholm, is refused by both families, waits at a church he never reaches, and returns to her parents to marry the man they have chosen.</t>
        </is>
      </c>
      <c r="L822" s="5" t="n"/>
      <c r="M822" s="5" t="inlineStr">
        <is>
          <t>SOURCE-171</t>
        </is>
      </c>
    </row>
    <row r="823" ht="64" customHeight="1">
      <c r="A823" s="15" t="inlineStr">
        <is>
          <t>CAST-822</t>
        </is>
      </c>
      <c r="B823" s="18" t="inlineStr">
        <is>
          <t>FILM-174</t>
        </is>
      </c>
      <c r="C823" s="5" t="inlineStr">
        <is>
          <t>Dil Jo Bhi Kahey...</t>
        </is>
      </c>
      <c r="D823" s="17" t="n">
        <v>2005</v>
      </c>
      <c r="E823" s="5" t="inlineStr">
        <is>
          <t>Malcolm Stoddard</t>
        </is>
      </c>
      <c r="F823" s="5" t="inlineStr">
        <is>
          <t>Norman Besson</t>
        </is>
      </c>
      <c r="G823" s="5" t="inlineStr">
        <is>
          <t>Antagonist</t>
        </is>
      </c>
      <c r="H823" s="5" t="inlineStr">
        <is>
          <t>Medium</t>
        </is>
      </c>
      <c r="I823" s="5" t="inlineStr">
        <is>
          <t>The counterpart to Bachchan's Shekhar on the other side of the match, and the harsher of the two fathers</t>
        </is>
      </c>
      <c r="J823" s="5" t="inlineStr">
        <is>
          <t>The external opposition to the romance</t>
        </is>
      </c>
      <c r="K823" s="19" t="inlineStr">
        <is>
          <t>Large Mauritian landowner who disapproves of Jai instantly because of his ethnicity — the film's sharpest statement of the communal and religious divisions it sets against the couple.</t>
        </is>
      </c>
      <c r="L823" s="5" t="n"/>
      <c r="M823" s="5" t="inlineStr">
        <is>
          <t>SOURCE-171</t>
        </is>
      </c>
    </row>
    <row r="824" ht="49" customHeight="1">
      <c r="A824" s="15" t="inlineStr">
        <is>
          <t>CAST-823</t>
        </is>
      </c>
      <c r="B824" s="18" t="inlineStr">
        <is>
          <t>FILM-175</t>
        </is>
      </c>
      <c r="C824" s="5" t="inlineStr">
        <is>
          <t>Amrithadhare</t>
        </is>
      </c>
      <c r="D824" s="17" t="n">
        <v>2005</v>
      </c>
      <c r="E824" s="5" t="inlineStr">
        <is>
          <t>Dhyan</t>
        </is>
      </c>
      <c r="F824" s="5" t="inlineStr">
        <is>
          <t>Puru (Purandara)</t>
        </is>
      </c>
      <c r="G824" s="5" t="inlineStr">
        <is>
          <t>Co-lead</t>
        </is>
      </c>
      <c r="H824" s="5" t="inlineStr">
        <is>
          <t>Major</t>
        </is>
      </c>
      <c r="I824" s="5" t="inlineStr">
        <is>
          <t>Bachchan appears as himself in a guest capacity in this Kannada film; Puru is its protagonist</t>
        </is>
      </c>
      <c r="J824" s="5" t="inlineStr">
        <is>
          <t>Half of the film's central marriage</t>
        </is>
      </c>
      <c r="K824" s="19" t="inlineStr">
        <is>
          <t>Husband who behaves like a suitor years into the marriage: a miser set against his spendthrift wife, wanting to build a house before they have a child.</t>
        </is>
      </c>
      <c r="L824" s="5" t="n"/>
      <c r="M824" s="5" t="inlineStr">
        <is>
          <t>SOURCE-176</t>
        </is>
      </c>
    </row>
    <row r="825" ht="64" customHeight="1">
      <c r="A825" s="15" t="inlineStr">
        <is>
          <t>CAST-824</t>
        </is>
      </c>
      <c r="B825" s="18" t="inlineStr">
        <is>
          <t>FILM-175</t>
        </is>
      </c>
      <c r="C825" s="5" t="inlineStr">
        <is>
          <t>Amrithadhare</t>
        </is>
      </c>
      <c r="D825" s="17" t="n">
        <v>2005</v>
      </c>
      <c r="E825" s="5" t="inlineStr">
        <is>
          <t>Ramya</t>
        </is>
      </c>
      <c r="F825" s="5" t="inlineStr">
        <is>
          <t>Amritha</t>
        </is>
      </c>
      <c r="G825" s="5" t="inlineStr">
        <is>
          <t>Co-lead</t>
        </is>
      </c>
      <c r="H825" s="5" t="inlineStr">
        <is>
          <t>Major</t>
        </is>
      </c>
      <c r="I825" s="5" t="inlineStr">
        <is>
          <t>No scenes with Bachchan's guest appearance as himself</t>
        </is>
      </c>
      <c r="J825" s="5" t="inlineStr">
        <is>
          <t>Half of the film's central marriage</t>
        </is>
      </c>
      <c r="K825" s="19" t="inlineStr">
        <is>
          <t>Wife who wants a child and a family before a house, against a husband who wants the reverse — the quarrel the film uses to look at modern marriage and the emptiness of a large home without a large family in it.</t>
        </is>
      </c>
      <c r="L825" s="5" t="inlineStr">
        <is>
          <t>Nominated for the Filmfare Award for Best Actress – Kannada at the 53rd Filmfare Awards South</t>
        </is>
      </c>
      <c r="M825" s="5" t="inlineStr">
        <is>
          <t>SOURCE-176</t>
        </is>
      </c>
    </row>
    <row r="826" ht="34" customHeight="1">
      <c r="A826" s="15" t="inlineStr">
        <is>
          <t>CAST-825</t>
        </is>
      </c>
      <c r="B826" s="18" t="inlineStr">
        <is>
          <t>FILM-175</t>
        </is>
      </c>
      <c r="C826" s="5" t="inlineStr">
        <is>
          <t>Amrithadhare</t>
        </is>
      </c>
      <c r="D826" s="17" t="n">
        <v>2005</v>
      </c>
      <c r="E826" s="5" t="inlineStr">
        <is>
          <t>Ganesh</t>
        </is>
      </c>
      <c r="F826" s="5" t="inlineStr">
        <is>
          <t>Venky</t>
        </is>
      </c>
      <c r="G826" s="5" t="inlineStr">
        <is>
          <t>Friend</t>
        </is>
      </c>
      <c r="H826" s="5" t="inlineStr">
        <is>
          <t>Minor</t>
        </is>
      </c>
      <c r="I826" s="5" t="inlineStr">
        <is>
          <t>No scenes with Bachchan's guest appearance</t>
        </is>
      </c>
      <c r="J826" s="5" t="inlineStr">
        <is>
          <t>Peripheral to the marriage</t>
        </is>
      </c>
      <c r="K826" s="19" t="inlineStr">
        <is>
          <t>Puru's colleague, one of the circle of friends around the couple.</t>
        </is>
      </c>
      <c r="L826" s="5" t="n"/>
      <c r="M826" s="5" t="inlineStr">
        <is>
          <t>SOURCE-176</t>
        </is>
      </c>
    </row>
    <row r="827" ht="34" customHeight="1">
      <c r="A827" s="15" t="inlineStr">
        <is>
          <t>CAST-826</t>
        </is>
      </c>
      <c r="B827" s="18" t="inlineStr">
        <is>
          <t>FILM-175</t>
        </is>
      </c>
      <c r="C827" s="5" t="inlineStr">
        <is>
          <t>Amrithadhare</t>
        </is>
      </c>
      <c r="D827" s="17" t="n">
        <v>2005</v>
      </c>
      <c r="E827" s="5" t="inlineStr">
        <is>
          <t>Bhavya</t>
        </is>
      </c>
      <c r="F827" s="5" t="inlineStr">
        <is>
          <t>Amritha's mother</t>
        </is>
      </c>
      <c r="G827" s="5" t="inlineStr">
        <is>
          <t>Family</t>
        </is>
      </c>
      <c r="H827" s="5" t="inlineStr">
        <is>
          <t>Minor</t>
        </is>
      </c>
      <c r="I827" s="5" t="inlineStr">
        <is>
          <t>No scenes with Bachchan's guest appearance</t>
        </is>
      </c>
      <c r="J827" s="5" t="inlineStr">
        <is>
          <t>Family around the marriage</t>
        </is>
      </c>
      <c r="K827" s="19" t="inlineStr">
        <is>
          <t>Amritha's mother; the cast list gives her no name beyond the relationship.</t>
        </is>
      </c>
      <c r="L827" s="5" t="n"/>
      <c r="M827" s="5" t="inlineStr">
        <is>
          <t>SOURCE-176</t>
        </is>
      </c>
    </row>
    <row r="828" ht="64" customHeight="1">
      <c r="A828" s="15" t="inlineStr">
        <is>
          <t>CAST-827</t>
        </is>
      </c>
      <c r="B828" s="18" t="inlineStr">
        <is>
          <t>FILM-176</t>
        </is>
      </c>
      <c r="C828" s="5" t="inlineStr">
        <is>
          <t>Ek Ajnabee</t>
        </is>
      </c>
      <c r="D828" s="17" t="n">
        <v>2005</v>
      </c>
      <c r="E828" s="5" t="inlineStr">
        <is>
          <t>Arjun Rampal</t>
        </is>
      </c>
      <c r="F828" s="5" t="inlineStr">
        <is>
          <t>Captain Shekhar Verma</t>
        </is>
      </c>
      <c r="G828" s="5" t="inlineStr">
        <is>
          <t>Antagonist</t>
        </is>
      </c>
      <c r="H828" s="5" t="inlineStr">
        <is>
          <t>Major</t>
        </is>
      </c>
      <c r="I828" s="5" t="inlineStr">
        <is>
          <t>Friend and former comrade of Bachchan's Col. Suryaveer Singh, who hires him and is revealed as the enemy</t>
        </is>
      </c>
      <c r="J828" s="5" t="inlineStr">
        <is>
          <t>Outside romance; the film has none</t>
        </is>
      </c>
      <c r="K828" s="19" t="inlineStr">
        <is>
          <t>The former comrade who brings Surya to Bangkok to guard a child, and turns out to have staged the kidnappings — using Surya to eliminate his own enemies, and dying at his hands once the design is clear.</t>
        </is>
      </c>
      <c r="L828" s="5" t="n"/>
      <c r="M828" s="5" t="inlineStr">
        <is>
          <t>SOURCE-172</t>
        </is>
      </c>
    </row>
    <row r="829" ht="79" customHeight="1">
      <c r="A829" s="15" t="inlineStr">
        <is>
          <t>CAST-828</t>
        </is>
      </c>
      <c r="B829" s="18" t="inlineStr">
        <is>
          <t>FILM-176</t>
        </is>
      </c>
      <c r="C829" s="5" t="inlineStr">
        <is>
          <t>Ek Ajnabee</t>
        </is>
      </c>
      <c r="D829" s="17" t="n">
        <v>2005</v>
      </c>
      <c r="E829" s="5" t="inlineStr">
        <is>
          <t>Rucha Vaidya</t>
        </is>
      </c>
      <c r="F829" s="5" t="inlineStr">
        <is>
          <t>Anamika R. Rathore</t>
        </is>
      </c>
      <c r="G829" s="5" t="inlineStr">
        <is>
          <t>Supporting</t>
        </is>
      </c>
      <c r="H829" s="5" t="inlineStr">
        <is>
          <t>Major</t>
        </is>
      </c>
      <c r="I829" s="5" t="inlineStr">
        <is>
          <t>The child Bachchan's Surya is hired to protect, and the one who breaks through his bitterness</t>
        </is>
      </c>
      <c r="J829" s="5" t="inlineStr">
        <is>
          <t>Outside romance; the film's central bond is guardian and child</t>
        </is>
      </c>
      <c r="K829" s="19" t="inlineStr">
        <is>
          <t>Girl whose swimming meet the alcoholic ex-officer is coaxed into helping her train for, and whose kidnapping he is injured trying to prevent. The film's whole plot runs on her. Billed as Baby Rucha Vaidya; she also plays the young Jodhaa in FILM-193.</t>
        </is>
      </c>
      <c r="L829" s="5" t="n"/>
      <c r="M829" s="5" t="inlineStr">
        <is>
          <t>SOURCE-172</t>
        </is>
      </c>
    </row>
    <row r="830" ht="79" customHeight="1">
      <c r="A830" s="15" t="inlineStr">
        <is>
          <t>CAST-829</t>
        </is>
      </c>
      <c r="B830" s="18" t="inlineStr">
        <is>
          <t>FILM-176</t>
        </is>
      </c>
      <c r="C830" s="5" t="inlineStr">
        <is>
          <t>Ek Ajnabee</t>
        </is>
      </c>
      <c r="D830" s="17" t="n">
        <v>2005</v>
      </c>
      <c r="E830" s="5" t="inlineStr">
        <is>
          <t>Perizaad Zorabian</t>
        </is>
      </c>
      <c r="F830" s="5" t="inlineStr">
        <is>
          <t>Nikasha R. Rathore</t>
        </is>
      </c>
      <c r="G830" s="5" t="inlineStr">
        <is>
          <t>Family</t>
        </is>
      </c>
      <c r="H830" s="5" t="inlineStr">
        <is>
          <t>Medium</t>
        </is>
      </c>
      <c r="I830" s="5" t="inlineStr">
        <is>
          <t>Mother of the child in Bachchan's charge; he spends the rest of his life with the two of them</t>
        </is>
      </c>
      <c r="J830" s="5" t="inlineStr">
        <is>
          <t>The film ends with Surya living with mother and daughter, but the article frames it as guardianship rather than romance, and the workbook records no pairing</t>
        </is>
      </c>
      <c r="K830" s="19" t="inlineStr">
        <is>
          <t>Mother of the kidnapped girl, in the NRI household in Bangkok that engages Surya.</t>
        </is>
      </c>
      <c r="L830" s="5" t="n"/>
      <c r="M830" s="5" t="inlineStr">
        <is>
          <t>SOURCE-172</t>
        </is>
      </c>
    </row>
    <row r="831" ht="49" customHeight="1">
      <c r="A831" s="15" t="inlineStr">
        <is>
          <t>CAST-830</t>
        </is>
      </c>
      <c r="B831" s="18" t="inlineStr">
        <is>
          <t>FILM-176</t>
        </is>
      </c>
      <c r="C831" s="5" t="inlineStr">
        <is>
          <t>Ek Ajnabee</t>
        </is>
      </c>
      <c r="D831" s="17" t="n">
        <v>2005</v>
      </c>
      <c r="E831" s="5" t="inlineStr">
        <is>
          <t>Vikram Chatwal</t>
        </is>
      </c>
      <c r="F831" s="5" t="inlineStr">
        <is>
          <t>Ravi Rathore</t>
        </is>
      </c>
      <c r="G831" s="5" t="inlineStr">
        <is>
          <t>Family</t>
        </is>
      </c>
      <c r="H831" s="5" t="inlineStr">
        <is>
          <t>Medium</t>
        </is>
      </c>
      <c r="I831" s="5" t="inlineStr">
        <is>
          <t>The father who cannot do what Bachchan's Surya does</t>
        </is>
      </c>
      <c r="J831" s="5" t="inlineStr">
        <is>
          <t>Outside the romance</t>
        </is>
      </c>
      <c r="K831" s="19" t="inlineStr">
        <is>
          <t>Father unable to raise the ransom for his own daughter, and whose lawyer Chang proves to be part of the conspiracy behind her abduction.</t>
        </is>
      </c>
      <c r="L831" s="5" t="n"/>
      <c r="M831" s="5" t="inlineStr">
        <is>
          <t>SOURCE-172</t>
        </is>
      </c>
    </row>
    <row r="832" ht="34" customHeight="1">
      <c r="A832" s="15" t="inlineStr">
        <is>
          <t>CAST-831</t>
        </is>
      </c>
      <c r="B832" s="18" t="inlineStr">
        <is>
          <t>FILM-176</t>
        </is>
      </c>
      <c r="C832" s="5" t="inlineStr">
        <is>
          <t>Ek Ajnabee</t>
        </is>
      </c>
      <c r="D832" s="17" t="n">
        <v>2005</v>
      </c>
      <c r="E832" s="5" t="inlineStr">
        <is>
          <t>Lara Dutta</t>
        </is>
      </c>
      <c r="F832" s="5" t="inlineStr">
        <is>
          <t>Adult Anamika</t>
        </is>
      </c>
      <c r="G832" s="5" t="inlineStr">
        <is>
          <t>Cameo</t>
        </is>
      </c>
      <c r="H832" s="5" t="inlineStr">
        <is>
          <t>Minor</t>
        </is>
      </c>
      <c r="I832" s="5" t="inlineStr">
        <is>
          <t>Plays the grown woman Bachchan's Surya raised, in the closing scene</t>
        </is>
      </c>
      <c r="J832" s="5" t="inlineStr">
        <is>
          <t>Outside the romance</t>
        </is>
      </c>
      <c r="K832" s="19" t="inlineStr">
        <is>
          <t>The adult Anamika of the epilogue, fifteen years on, now with a bodyguard of her own and Surya as his mentor.</t>
        </is>
      </c>
      <c r="L832" s="5" t="n"/>
      <c r="M832" s="5" t="inlineStr">
        <is>
          <t>SOURCE-172</t>
        </is>
      </c>
    </row>
    <row r="833" ht="49" customHeight="1">
      <c r="A833" s="15" t="inlineStr">
        <is>
          <t>CAST-832</t>
        </is>
      </c>
      <c r="B833" s="18" t="inlineStr">
        <is>
          <t>FILM-176</t>
        </is>
      </c>
      <c r="C833" s="5" t="inlineStr">
        <is>
          <t>Ek Ajnabee</t>
        </is>
      </c>
      <c r="D833" s="17" t="n">
        <v>2005</v>
      </c>
      <c r="E833" s="5" t="inlineStr">
        <is>
          <t>Abhishek Bachchan</t>
        </is>
      </c>
      <c r="F833" s="5" t="inlineStr">
        <is>
          <t>Bodyguard</t>
        </is>
      </c>
      <c r="G833" s="5" t="inlineStr">
        <is>
          <t>Cameo</t>
        </is>
      </c>
      <c r="H833" s="5" t="inlineStr">
        <is>
          <t>Minor</t>
        </is>
      </c>
      <c r="I833" s="5" t="inlineStr">
        <is>
          <t>Special appearance as the bodyguard Bachchan's Surya mentors</t>
        </is>
      </c>
      <c r="J833" s="5" t="inlineStr">
        <is>
          <t>Outside the romance</t>
        </is>
      </c>
      <c r="K833" s="19" t="inlineStr">
        <is>
          <t>Special appearance as the new bodyguard in the epilogue — one of several films in this stretch that put father and son in the same frame.</t>
        </is>
      </c>
      <c r="L833" s="5" t="n"/>
      <c r="M833" s="5" t="inlineStr">
        <is>
          <t>SOURCE-172</t>
        </is>
      </c>
    </row>
    <row r="834" ht="64" customHeight="1">
      <c r="A834" s="15" t="inlineStr">
        <is>
          <t>CAST-833</t>
        </is>
      </c>
      <c r="B834" s="18" t="inlineStr">
        <is>
          <t>FILM-177</t>
        </is>
      </c>
      <c r="C834" s="5" t="inlineStr">
        <is>
          <t>Family</t>
        </is>
      </c>
      <c r="D834" s="17" t="n">
        <v>2006</v>
      </c>
      <c r="E834" s="5" t="inlineStr">
        <is>
          <t>Akshay Kumar</t>
        </is>
      </c>
      <c r="F834" s="5" t="inlineStr">
        <is>
          <t>Shekhar Bhatia</t>
        </is>
      </c>
      <c r="G834" s="5" t="inlineStr">
        <is>
          <t>Co-lead</t>
        </is>
      </c>
      <c r="H834" s="5" t="inlineStr">
        <is>
          <t>Major</t>
        </is>
      </c>
      <c r="I834" s="5" t="inlineStr">
        <is>
          <t>The innocent man Bachchan's Viren Sahi shoots, setting the plot going</t>
        </is>
      </c>
      <c r="J834" s="5" t="inlineStr">
        <is>
          <t>Half of the film's settled young marriage</t>
        </is>
      </c>
      <c r="K834" s="19" t="inlineStr">
        <is>
          <t>Kind-hearted canteen owner searching the city for his runaway younger brother. He stops to help the wounded at a cinema stampede, is shot by Viren as one of Khan's men, and dies after being struck by Viren's car.</t>
        </is>
      </c>
      <c r="L834" s="5" t="n"/>
      <c r="M834" s="5" t="inlineStr">
        <is>
          <t>SOURCE-177</t>
        </is>
      </c>
    </row>
    <row r="835" ht="64" customHeight="1">
      <c r="A835" s="15" t="inlineStr">
        <is>
          <t>CAST-834</t>
        </is>
      </c>
      <c r="B835" s="18" t="inlineStr">
        <is>
          <t>FILM-177</t>
        </is>
      </c>
      <c r="C835" s="5" t="inlineStr">
        <is>
          <t>Family</t>
        </is>
      </c>
      <c r="D835" s="17" t="n">
        <v>2006</v>
      </c>
      <c r="E835" s="5" t="inlineStr">
        <is>
          <t>Aryeman Ramsay</t>
        </is>
      </c>
      <c r="F835" s="5" t="inlineStr">
        <is>
          <t>Aryan Bhatia</t>
        </is>
      </c>
      <c r="G835" s="5" t="inlineStr">
        <is>
          <t>Co-lead</t>
        </is>
      </c>
      <c r="H835" s="5" t="inlineStr">
        <is>
          <t>Major</t>
        </is>
      </c>
      <c r="I835" s="5" t="inlineStr">
        <is>
          <t>The antagonist of Bachchan's antagonist: he kidnaps the don's family to force him to justice</t>
        </is>
      </c>
      <c r="J835" s="5" t="inlineStr">
        <is>
          <t>Outside the romance</t>
        </is>
      </c>
      <c r="K835" s="19" t="inlineStr">
        <is>
          <t>Younger brother whose running away causes the death, and who forms a gang to abduct Viren's entire family — refusing to harm them because he knows what a family is worth, the film's moral counterweight to Bachchan's don.</t>
        </is>
      </c>
      <c r="L835" s="5" t="n"/>
      <c r="M835" s="5" t="inlineStr">
        <is>
          <t>SOURCE-177</t>
        </is>
      </c>
    </row>
    <row r="836" ht="64" customHeight="1">
      <c r="A836" s="15" t="inlineStr">
        <is>
          <t>CAST-835</t>
        </is>
      </c>
      <c r="B836" s="18" t="inlineStr">
        <is>
          <t>FILM-177</t>
        </is>
      </c>
      <c r="C836" s="5" t="inlineStr">
        <is>
          <t>Family</t>
        </is>
      </c>
      <c r="D836" s="17" t="n">
        <v>2006</v>
      </c>
      <c r="E836" s="5" t="inlineStr">
        <is>
          <t>Sushant Singh</t>
        </is>
      </c>
      <c r="F836" s="5" t="inlineStr">
        <is>
          <t>Abhir Sahi</t>
        </is>
      </c>
      <c r="G836" s="5" t="inlineStr">
        <is>
          <t>Antagonist</t>
        </is>
      </c>
      <c r="H836" s="5" t="inlineStr">
        <is>
          <t>Major</t>
        </is>
      </c>
      <c r="I836" s="5" t="inlineStr">
        <is>
          <t>Son of Bachchan's Viren, and finally the man who orders his father's killing</t>
        </is>
      </c>
      <c r="J836" s="5" t="inlineStr">
        <is>
          <t>Outside the romance</t>
        </is>
      </c>
      <c r="K836" s="19" t="inlineStr">
        <is>
          <t>The don's spoilt son, whose beating by a rival starts the revenge. He escapes captivity, accidentally shoots his own mother while aiming at Aryan, and arranges for corrupt police to kill his father in a staged encounter.</t>
        </is>
      </c>
      <c r="L836" s="5" t="n"/>
      <c r="M836" s="5" t="inlineStr">
        <is>
          <t>SOURCE-177</t>
        </is>
      </c>
    </row>
    <row r="837" ht="49" customHeight="1">
      <c r="A837" s="15" t="inlineStr">
        <is>
          <t>CAST-836</t>
        </is>
      </c>
      <c r="B837" s="18" t="inlineStr">
        <is>
          <t>FILM-177</t>
        </is>
      </c>
      <c r="C837" s="5" t="inlineStr">
        <is>
          <t>Family</t>
        </is>
      </c>
      <c r="D837" s="17" t="n">
        <v>2006</v>
      </c>
      <c r="E837" s="5" t="inlineStr">
        <is>
          <t>Shernaz Patel</t>
        </is>
      </c>
      <c r="F837" s="5" t="inlineStr">
        <is>
          <t>Sharda Sahi</t>
        </is>
      </c>
      <c r="G837" s="5" t="inlineStr">
        <is>
          <t>Family</t>
        </is>
      </c>
      <c r="H837" s="5" t="inlineStr">
        <is>
          <t>Medium</t>
        </is>
      </c>
      <c r="I837" s="5" t="inlineStr">
        <is>
          <t>Wife of Bachchan's Viren Sahi</t>
        </is>
      </c>
      <c r="J837" s="5" t="inlineStr">
        <is>
          <t>A spouse-only role with no pairing record</t>
        </is>
      </c>
      <c r="K837" s="19" t="inlineStr">
        <is>
          <t>The don's wife, held with the rest of the family and killed by a shot from her own son's gun. Her cremation is the point at which Viren decides to surrender.</t>
        </is>
      </c>
      <c r="L837" s="5" t="n"/>
      <c r="M837" s="5" t="inlineStr">
        <is>
          <t>SOURCE-177</t>
        </is>
      </c>
    </row>
    <row r="838" ht="34" customHeight="1">
      <c r="A838" s="15" t="inlineStr">
        <is>
          <t>CAST-837</t>
        </is>
      </c>
      <c r="B838" s="18" t="inlineStr">
        <is>
          <t>FILM-177</t>
        </is>
      </c>
      <c r="C838" s="5" t="inlineStr">
        <is>
          <t>Family</t>
        </is>
      </c>
      <c r="D838" s="17" t="n">
        <v>2006</v>
      </c>
      <c r="E838" s="5" t="inlineStr">
        <is>
          <t>Bhumika Chawla</t>
        </is>
      </c>
      <c r="F838" s="5" t="inlineStr">
        <is>
          <t>Dr. Kavita Bhatia</t>
        </is>
      </c>
      <c r="G838" s="5" t="inlineStr">
        <is>
          <t>Supporting</t>
        </is>
      </c>
      <c r="H838" s="5" t="inlineStr">
        <is>
          <t>Medium</t>
        </is>
      </c>
      <c r="I838" s="5" t="inlineStr">
        <is>
          <t>Widow of the man Bachchan's Viren kills</t>
        </is>
      </c>
      <c r="J838" s="5" t="inlineStr">
        <is>
          <t>Half of the film's settled young marriage</t>
        </is>
      </c>
      <c r="K838" s="19" t="inlineStr">
        <is>
          <t>Doctor married to Shekhar, widowed by the shooting outside the cinema.</t>
        </is>
      </c>
      <c r="L838" s="5" t="n"/>
      <c r="M838" s="5" t="inlineStr">
        <is>
          <t>SOURCE-177</t>
        </is>
      </c>
    </row>
    <row r="839" ht="49" customHeight="1">
      <c r="A839" s="15" t="inlineStr">
        <is>
          <t>CAST-838</t>
        </is>
      </c>
      <c r="B839" s="18" t="inlineStr">
        <is>
          <t>FILM-177</t>
        </is>
      </c>
      <c r="C839" s="5" t="inlineStr">
        <is>
          <t>Family</t>
        </is>
      </c>
      <c r="D839" s="17" t="n">
        <v>2006</v>
      </c>
      <c r="E839" s="5" t="inlineStr">
        <is>
          <t>Kader Khan</t>
        </is>
      </c>
      <c r="F839" s="5" t="inlineStr">
        <is>
          <t>Karim Khan</t>
        </is>
      </c>
      <c r="G839" s="5" t="inlineStr">
        <is>
          <t>Antagonist</t>
        </is>
      </c>
      <c r="H839" s="5" t="inlineStr">
        <is>
          <t>Medium</t>
        </is>
      </c>
      <c r="I839" s="5" t="inlineStr">
        <is>
          <t>Arch-rival of Bachchan's Viren Sahi</t>
        </is>
      </c>
      <c r="J839" s="5" t="inlineStr">
        <is>
          <t>Outside the romance</t>
        </is>
      </c>
      <c r="K839" s="19" t="inlineStr">
        <is>
          <t>The rival don who has Viren's son attacked, and whose nephew Viren travels from Bangkok to India to kill — the errand that kills Shekhar instead.</t>
        </is>
      </c>
      <c r="L839" s="5" t="n"/>
      <c r="M839" s="5" t="inlineStr">
        <is>
          <t>SOURCE-177</t>
        </is>
      </c>
    </row>
    <row r="840" ht="64" customHeight="1">
      <c r="A840" s="15" t="inlineStr">
        <is>
          <t>CAST-839</t>
        </is>
      </c>
      <c r="B840" s="18" t="inlineStr">
        <is>
          <t>FILM-178</t>
        </is>
      </c>
      <c r="C840" s="5" t="inlineStr">
        <is>
          <t>Darna Zaroori Hai</t>
        </is>
      </c>
      <c r="D840" s="17" t="n">
        <v>2006</v>
      </c>
      <c r="E840" s="5" t="inlineStr">
        <is>
          <t>Riteish Deshmukh</t>
        </is>
      </c>
      <c r="F840" s="5" t="inlineStr">
        <is>
          <t>Altaaf Bilal</t>
        </is>
      </c>
      <c r="G840" s="5" t="inlineStr">
        <is>
          <t>Co-lead</t>
        </is>
      </c>
      <c r="H840" s="5" t="inlineStr">
        <is>
          <t>Major</t>
        </is>
      </c>
      <c r="I840" s="5" t="inlineStr">
        <is>
          <t>The one actor in this anthology who plays opposite Bachchan: his biotechnology student, in the Ram Gopal Varma segment</t>
        </is>
      </c>
      <c r="J840" s="5" t="inlineStr">
        <is>
          <t>Outside romance; the segment is a two-hander</t>
        </is>
      </c>
      <c r="K840" s="19" t="inlineStr">
        <is>
          <t>Student taking tuition at Professor Sunil Khanna's home, increasingly unnerved as his teacher keeps pointing out someone in the kitchen, the dining room, on the sofa — until the professor walks him to the mirror.</t>
        </is>
      </c>
      <c r="L840" s="5" t="n"/>
      <c r="M840" s="5" t="inlineStr">
        <is>
          <t>SOURCE-178</t>
        </is>
      </c>
    </row>
    <row r="841" ht="49" customHeight="1">
      <c r="A841" s="15" t="inlineStr">
        <is>
          <t>CAST-840</t>
        </is>
      </c>
      <c r="B841" s="18" t="inlineStr">
        <is>
          <t>FILM-178</t>
        </is>
      </c>
      <c r="C841" s="5" t="inlineStr">
        <is>
          <t>Darna Zaroori Hai</t>
        </is>
      </c>
      <c r="D841" s="17" t="n">
        <v>2006</v>
      </c>
      <c r="E841" s="5" t="inlineStr">
        <is>
          <t>Ava Mukherjee</t>
        </is>
      </c>
      <c r="F841" s="5" t="inlineStr">
        <is>
          <t>Old woman (storyteller)</t>
        </is>
      </c>
      <c r="G841" s="5" t="inlineStr">
        <is>
          <t>Supporting</t>
        </is>
      </c>
      <c r="H841" s="5" t="inlineStr">
        <is>
          <t>Medium</t>
        </is>
      </c>
      <c r="I841" s="5" t="inlineStr">
        <is>
          <t>Frames the segment Bachchan appears in, without sharing scenes with him</t>
        </is>
      </c>
      <c r="J841" s="5" t="inlineStr">
        <is>
          <t>Outside the romance</t>
        </is>
      </c>
      <c r="K841" s="19" t="inlineStr">
        <is>
          <t>The old woman in the deserted forest house who agrees to tell five lost children six scary stories — the framing device that contains Bachchan's story as its first.</t>
        </is>
      </c>
      <c r="L841" s="5" t="n"/>
      <c r="M841" s="5" t="inlineStr">
        <is>
          <t>SOURCE-178</t>
        </is>
      </c>
    </row>
    <row r="842" ht="49" customHeight="1">
      <c r="A842" s="15" t="inlineStr">
        <is>
          <t>CAST-841</t>
        </is>
      </c>
      <c r="B842" s="18" t="inlineStr">
        <is>
          <t>FILM-178</t>
        </is>
      </c>
      <c r="C842" s="5" t="inlineStr">
        <is>
          <t>Darna Zaroori Hai</t>
        </is>
      </c>
      <c r="D842" s="17" t="n">
        <v>2006</v>
      </c>
      <c r="E842" s="5" t="inlineStr">
        <is>
          <t>Anil Kapoor</t>
        </is>
      </c>
      <c r="F842" s="5" t="inlineStr">
        <is>
          <t>Karan Chopra</t>
        </is>
      </c>
      <c r="G842" s="5" t="inlineStr">
        <is>
          <t>Co-lead</t>
        </is>
      </c>
      <c r="H842" s="5" t="inlineStr">
        <is>
          <t>Medium</t>
        </is>
      </c>
      <c r="I842" s="5" t="inlineStr">
        <is>
          <t>Leads a different segment and shares no scenes with Bachchan</t>
        </is>
      </c>
      <c r="J842" s="5" t="inlineStr">
        <is>
          <t>Outside the romance</t>
        </is>
      </c>
      <c r="K842" s="19" t="inlineStr">
        <is>
          <t>Lead of one of the film's six separately directed stories. The anthology structure means his and Bachchan's work never meet on screen.</t>
        </is>
      </c>
      <c r="L842" s="5" t="n"/>
      <c r="M842" s="5" t="inlineStr">
        <is>
          <t>SOURCE-178</t>
        </is>
      </c>
    </row>
    <row r="843" ht="34" customHeight="1">
      <c r="A843" s="15" t="inlineStr">
        <is>
          <t>CAST-842</t>
        </is>
      </c>
      <c r="B843" s="18" t="inlineStr">
        <is>
          <t>FILM-178</t>
        </is>
      </c>
      <c r="C843" s="5" t="inlineStr">
        <is>
          <t>Darna Zaroori Hai</t>
        </is>
      </c>
      <c r="D843" s="17" t="n">
        <v>2006</v>
      </c>
      <c r="E843" s="5" t="inlineStr">
        <is>
          <t>Suniel Shetty</t>
        </is>
      </c>
      <c r="F843" s="5" t="inlineStr">
        <is>
          <t>Vishwas Talegaonkar</t>
        </is>
      </c>
      <c r="G843" s="5" t="inlineStr">
        <is>
          <t>Co-lead</t>
        </is>
      </c>
      <c r="H843" s="5" t="inlineStr">
        <is>
          <t>Medium</t>
        </is>
      </c>
      <c r="I843" s="5" t="inlineStr">
        <is>
          <t>Leads a different segment and shares no scenes with Bachchan</t>
        </is>
      </c>
      <c r="J843" s="5" t="inlineStr">
        <is>
          <t>His segment has a wife; the main film has no romance</t>
        </is>
      </c>
      <c r="K843" s="19" t="inlineStr">
        <is>
          <t>Lead of another of the six stories, played opposite Sonali Kulkarni as his wife.</t>
        </is>
      </c>
      <c r="L843" s="5" t="n"/>
      <c r="M843" s="5" t="inlineStr">
        <is>
          <t>SOURCE-178</t>
        </is>
      </c>
    </row>
    <row r="844" ht="34" customHeight="1">
      <c r="A844" s="15" t="inlineStr">
        <is>
          <t>CAST-843</t>
        </is>
      </c>
      <c r="B844" s="18" t="inlineStr">
        <is>
          <t>FILM-178</t>
        </is>
      </c>
      <c r="C844" s="5" t="inlineStr">
        <is>
          <t>Darna Zaroori Hai</t>
        </is>
      </c>
      <c r="D844" s="17" t="n">
        <v>2006</v>
      </c>
      <c r="E844" s="5" t="inlineStr">
        <is>
          <t>Arjun Rampal</t>
        </is>
      </c>
      <c r="F844" s="5" t="inlineStr">
        <is>
          <t>Kunal Bhattacharya</t>
        </is>
      </c>
      <c r="G844" s="5" t="inlineStr">
        <is>
          <t>Co-lead</t>
        </is>
      </c>
      <c r="H844" s="5" t="inlineStr">
        <is>
          <t>Medium</t>
        </is>
      </c>
      <c r="I844" s="5" t="inlineStr">
        <is>
          <t>Leads a different segment and shares no scenes with Bachchan</t>
        </is>
      </c>
      <c r="J844" s="5" t="inlineStr">
        <is>
          <t>Outside the romance</t>
        </is>
      </c>
      <c r="K844" s="19" t="inlineStr">
        <is>
          <t>Photographer, and a spirit, in his own segment of the anthology.</t>
        </is>
      </c>
      <c r="L844" s="5" t="n"/>
      <c r="M844" s="5" t="inlineStr">
        <is>
          <t>SOURCE-178</t>
        </is>
      </c>
    </row>
    <row r="845" ht="34" customHeight="1">
      <c r="A845" s="15" t="inlineStr">
        <is>
          <t>CAST-844</t>
        </is>
      </c>
      <c r="B845" s="18" t="inlineStr">
        <is>
          <t>FILM-178</t>
        </is>
      </c>
      <c r="C845" s="5" t="inlineStr">
        <is>
          <t>Darna Zaroori Hai</t>
        </is>
      </c>
      <c r="D845" s="17" t="n">
        <v>2006</v>
      </c>
      <c r="E845" s="5" t="inlineStr">
        <is>
          <t>Bipasha Basu</t>
        </is>
      </c>
      <c r="F845" s="5" t="inlineStr">
        <is>
          <t>Varsha</t>
        </is>
      </c>
      <c r="G845" s="5" t="inlineStr">
        <is>
          <t>Supporting</t>
        </is>
      </c>
      <c r="H845" s="5" t="inlineStr">
        <is>
          <t>Medium</t>
        </is>
      </c>
      <c r="I845" s="5" t="inlineStr">
        <is>
          <t>Appears in a different segment and shares no scenes with Bachchan</t>
        </is>
      </c>
      <c r="J845" s="5" t="inlineStr">
        <is>
          <t>Outside the romance</t>
        </is>
      </c>
      <c r="K845" s="19" t="inlineStr">
        <is>
          <t>One of the film's segment leads, in the same year she appeared as herself in Bachchan's Viruddh.</t>
        </is>
      </c>
      <c r="L845" s="5" t="n"/>
      <c r="M845" s="5" t="inlineStr">
        <is>
          <t>SOURCE-178</t>
        </is>
      </c>
    </row>
    <row r="846" ht="64" customHeight="1">
      <c r="A846" s="15" t="inlineStr">
        <is>
          <t>CAST-845</t>
        </is>
      </c>
      <c r="B846" s="18" t="inlineStr">
        <is>
          <t>FILM-179</t>
        </is>
      </c>
      <c r="C846" s="5" t="inlineStr">
        <is>
          <t>Kabhi Alvida Naa Kehna</t>
        </is>
      </c>
      <c r="D846" s="17" t="n">
        <v>2006</v>
      </c>
      <c r="E846" s="5" t="inlineStr">
        <is>
          <t>Shah Rukh Khan</t>
        </is>
      </c>
      <c r="F846" s="5" t="inlineStr">
        <is>
          <t>Dev Saran</t>
        </is>
      </c>
      <c r="G846" s="5" t="inlineStr">
        <is>
          <t>Co-lead</t>
        </is>
      </c>
      <c r="H846" s="5" t="inlineStr">
        <is>
          <t>Major</t>
        </is>
      </c>
      <c r="I846" s="5" t="inlineStr">
        <is>
          <t>No family tie to Bachchan's Sam; the two men's households are joined by the affair</t>
        </is>
      </c>
      <c r="J846" s="5" t="inlineStr">
        <is>
          <t>The film's romantic lead, in the adulterous central relationship</t>
        </is>
      </c>
      <c r="K846" s="19" t="inlineStr">
        <is>
          <t>Soccer player whose career ends under a car on the day he first meets Maya. Embittered, jealous of his wife's success and unable to reach his son, he finds in Maya a shared marital unhappiness that becomes an affair.</t>
        </is>
      </c>
      <c r="L846" s="5" t="n"/>
      <c r="M846" s="5" t="inlineStr">
        <is>
          <t>SOURCE-179</t>
        </is>
      </c>
    </row>
    <row r="847" ht="64" customHeight="1">
      <c r="A847" s="15" t="inlineStr">
        <is>
          <t>CAST-846</t>
        </is>
      </c>
      <c r="B847" s="18" t="inlineStr">
        <is>
          <t>FILM-179</t>
        </is>
      </c>
      <c r="C847" s="5" t="inlineStr">
        <is>
          <t>Kabhi Alvida Naa Kehna</t>
        </is>
      </c>
      <c r="D847" s="17" t="n">
        <v>2006</v>
      </c>
      <c r="E847" s="5" t="inlineStr">
        <is>
          <t>Rani Mukerji</t>
        </is>
      </c>
      <c r="F847" s="5" t="inlineStr">
        <is>
          <t>Maya Talwar</t>
        </is>
      </c>
      <c r="G847" s="5" t="inlineStr">
        <is>
          <t>Co-lead</t>
        </is>
      </c>
      <c r="H847" s="5" t="inlineStr">
        <is>
          <t>Major</t>
        </is>
      </c>
      <c r="I847" s="5" t="inlineStr">
        <is>
          <t>Daughter-in-law of Bachchan's Sam Talwar, who on his deathbed tells her to leave his son</t>
        </is>
      </c>
      <c r="J847" s="5" t="inlineStr">
        <is>
          <t>The film's romantic lead</t>
        </is>
      </c>
      <c r="K847" s="19" t="inlineStr">
        <is>
          <t>Orphaned schoolteacher who marries her closest friend without loving him, struggles with infertility and emotional distance, and meets Dev by chance on her wedding day. A few of her lines were dubbed by Mona Ghosh Shetty.</t>
        </is>
      </c>
      <c r="L847" s="5" t="n"/>
      <c r="M847" s="5" t="inlineStr">
        <is>
          <t>SOURCE-179</t>
        </is>
      </c>
    </row>
    <row r="848" ht="64" customHeight="1">
      <c r="A848" s="15" t="inlineStr">
        <is>
          <t>CAST-847</t>
        </is>
      </c>
      <c r="B848" s="18" t="inlineStr">
        <is>
          <t>FILM-179</t>
        </is>
      </c>
      <c r="C848" s="5" t="inlineStr">
        <is>
          <t>Kabhi Alvida Naa Kehna</t>
        </is>
      </c>
      <c r="D848" s="17" t="n">
        <v>2006</v>
      </c>
      <c r="E848" s="5" t="inlineStr">
        <is>
          <t>Abhishek Bachchan</t>
        </is>
      </c>
      <c r="F848" s="5" t="inlineStr">
        <is>
          <t>Rishi Talwar</t>
        </is>
      </c>
      <c r="G848" s="5" t="inlineStr">
        <is>
          <t>Supporting</t>
        </is>
      </c>
      <c r="H848" s="5" t="inlineStr">
        <is>
          <t>Major</t>
        </is>
      </c>
      <c r="I848" s="5" t="inlineStr">
        <is>
          <t>Son of Bachchan's Samarjit Talwar</t>
        </is>
      </c>
      <c r="J848" s="5" t="inlineStr">
        <is>
          <t>The husband displaced by the affair, and the one who finally forgives</t>
        </is>
      </c>
      <c r="K848" s="19" t="inlineStr">
        <is>
          <t>Son raised by a widowed, flamboyant father, married to a woman who cannot reach him. He divorces Maya after her confession, then visits her years later to say he has forgiven her and is marrying again.</t>
        </is>
      </c>
      <c r="L848" s="5" t="inlineStr">
        <is>
          <t>Won the Filmfare Award for Best Supporting Actor; the film led the 52nd Filmfare Awards with 23 nominations</t>
        </is>
      </c>
      <c r="M848" s="5" t="inlineStr">
        <is>
          <t>SOURCE-179</t>
        </is>
      </c>
    </row>
    <row r="849" ht="64" customHeight="1">
      <c r="A849" s="15" t="inlineStr">
        <is>
          <t>CAST-848</t>
        </is>
      </c>
      <c r="B849" s="18" t="inlineStr">
        <is>
          <t>FILM-179</t>
        </is>
      </c>
      <c r="C849" s="5" t="inlineStr">
        <is>
          <t>Kabhi Alvida Naa Kehna</t>
        </is>
      </c>
      <c r="D849" s="17" t="n">
        <v>2006</v>
      </c>
      <c r="E849" s="5" t="inlineStr">
        <is>
          <t>Preity Zinta</t>
        </is>
      </c>
      <c r="F849" s="5" t="inlineStr">
        <is>
          <t>Rhea Saran</t>
        </is>
      </c>
      <c r="G849" s="5" t="inlineStr">
        <is>
          <t>Supporting</t>
        </is>
      </c>
      <c r="H849" s="5" t="inlineStr">
        <is>
          <t>Major</t>
        </is>
      </c>
      <c r="I849" s="5" t="inlineStr">
        <is>
          <t>No direct tie to Bachchan's Sam; her mother-in-law becomes his friend</t>
        </is>
      </c>
      <c r="J849" s="5" t="inlineStr">
        <is>
          <t>The wife the affair is conducted against</t>
        </is>
      </c>
      <c r="K849" s="19" t="inlineStr">
        <is>
          <t>Fashion magazine editor whose success her husband resents. She turns down a London promotion for her family's sake, and after the confession divorces Dev and keeps both her son and her mother-in-law.</t>
        </is>
      </c>
      <c r="L849" s="5" t="n"/>
      <c r="M849" s="5" t="inlineStr">
        <is>
          <t>SOURCE-179</t>
        </is>
      </c>
    </row>
    <row r="850" ht="94" customHeight="1">
      <c r="A850" s="15" t="inlineStr">
        <is>
          <t>CAST-849</t>
        </is>
      </c>
      <c r="B850" s="18" t="inlineStr">
        <is>
          <t>FILM-179</t>
        </is>
      </c>
      <c r="C850" s="5" t="inlineStr">
        <is>
          <t>Kabhi Alvida Naa Kehna</t>
        </is>
      </c>
      <c r="D850" s="17" t="n">
        <v>2006</v>
      </c>
      <c r="E850" s="5" t="inlineStr">
        <is>
          <t>Kirron Kher</t>
        </is>
      </c>
      <c r="F850" s="5" t="inlineStr">
        <is>
          <t>Kamaljit "Kamal" Saran</t>
        </is>
      </c>
      <c r="G850" s="5" t="inlineStr">
        <is>
          <t>Family</t>
        </is>
      </c>
      <c r="H850" s="5" t="inlineStr">
        <is>
          <t>Medium</t>
        </is>
      </c>
      <c r="I850" s="5" t="inlineStr">
        <is>
          <t>The friend Bachchan's Sam Talwar makes, and the person beside him when he discovers the affair</t>
        </is>
      </c>
      <c r="J850" s="5" t="inlineStr">
        <is>
          <t>The friendship between the two older parents runs parallel to the young couples' collapse; the article frames it as friendship and the workbook records no pairing for Bachchan's Sam</t>
        </is>
      </c>
      <c r="K850" s="19" t="inlineStr">
        <is>
          <t>Dev's widowed mother, who befriends Sam, and with him walks in on Dev and Maya embracing — the discovery that kills Sam that night. She stays with Rhea and her grandson afterwards.</t>
        </is>
      </c>
      <c r="L850" s="5" t="n"/>
      <c r="M850" s="5" t="inlineStr">
        <is>
          <t>SOURCE-179</t>
        </is>
      </c>
    </row>
    <row r="851" ht="34" customHeight="1">
      <c r="A851" s="15" t="inlineStr">
        <is>
          <t>CAST-850</t>
        </is>
      </c>
      <c r="B851" s="18" t="inlineStr">
        <is>
          <t>FILM-179</t>
        </is>
      </c>
      <c r="C851" s="5" t="inlineStr">
        <is>
          <t>Kabhi Alvida Naa Kehna</t>
        </is>
      </c>
      <c r="D851" s="17" t="n">
        <v>2006</v>
      </c>
      <c r="E851" s="5" t="inlineStr">
        <is>
          <t>Arjun Rampal</t>
        </is>
      </c>
      <c r="F851" s="5" t="inlineStr">
        <is>
          <t>Jai Mehra</t>
        </is>
      </c>
      <c r="G851" s="5" t="inlineStr">
        <is>
          <t>Supporting</t>
        </is>
      </c>
      <c r="H851" s="5" t="inlineStr">
        <is>
          <t>Minor</t>
        </is>
      </c>
      <c r="I851" s="5" t="inlineStr">
        <is>
          <t>No direct tie to Bachchan's Sam</t>
        </is>
      </c>
      <c r="J851" s="5" t="inlineStr">
        <is>
          <t>The suspicion the husband's jealousy attaches to</t>
        </is>
      </c>
      <c r="K851" s="19" t="inlineStr">
        <is>
          <t>Rhea's boss, and the figure around whom Dev's insecurity about his wife's professional world gathers.</t>
        </is>
      </c>
      <c r="L851" s="5" t="n"/>
      <c r="M851" s="5" t="inlineStr">
        <is>
          <t>SOURCE-179</t>
        </is>
      </c>
    </row>
    <row r="852" ht="64" customHeight="1">
      <c r="A852" s="15" t="inlineStr">
        <is>
          <t>CAST-851</t>
        </is>
      </c>
      <c r="B852" s="18" t="inlineStr">
        <is>
          <t>FILM-180</t>
        </is>
      </c>
      <c r="C852" s="5" t="inlineStr">
        <is>
          <t>Ganga</t>
        </is>
      </c>
      <c r="D852" s="17" t="n">
        <v>2006</v>
      </c>
      <c r="E852" s="5" t="inlineStr">
        <is>
          <t>Nagma</t>
        </is>
      </c>
      <c r="F852" s="5" t="inlineStr">
        <is>
          <t>Ganga</t>
        </is>
      </c>
      <c r="G852" s="5" t="inlineStr">
        <is>
          <t>Co-lead</t>
        </is>
      </c>
      <c r="H852" s="5" t="inlineStr">
        <is>
          <t>Major</t>
        </is>
      </c>
      <c r="I852" s="5" t="inlineStr">
        <is>
          <t>The village woman whose marriage Bachchan's Thakur Vijay Singh proposes, and whose accuser is his son</t>
        </is>
      </c>
      <c r="J852" s="5" t="inlineStr">
        <is>
          <t>The film's romantic and marital centre</t>
        </is>
      </c>
      <c r="K852" s="19" t="inlineStr">
        <is>
          <t>Educated village woman accused of infidelity by her bridegroom on their wedding day. Cleared by Shankar's intervention, she marries him instead, and faces a hostile sister-in-law and a vengeful Ranjit in her new household.</t>
        </is>
      </c>
      <c r="L852" s="5" t="n"/>
      <c r="M852" s="5" t="inlineStr">
        <is>
          <t>SOURCE-181</t>
        </is>
      </c>
    </row>
    <row r="853" ht="49" customHeight="1">
      <c r="A853" s="15" t="inlineStr">
        <is>
          <t>CAST-852</t>
        </is>
      </c>
      <c r="B853" s="18" t="inlineStr">
        <is>
          <t>FILM-180</t>
        </is>
      </c>
      <c r="C853" s="5" t="inlineStr">
        <is>
          <t>Ganga</t>
        </is>
      </c>
      <c r="D853" s="17" t="n">
        <v>2006</v>
      </c>
      <c r="E853" s="5" t="inlineStr">
        <is>
          <t>Ravi Kishan</t>
        </is>
      </c>
      <c r="F853" s="5" t="inlineStr">
        <is>
          <t>Shankar</t>
        </is>
      </c>
      <c r="G853" s="5" t="inlineStr">
        <is>
          <t>Co-lead</t>
        </is>
      </c>
      <c r="H853" s="5" t="inlineStr">
        <is>
          <t>Major</t>
        </is>
      </c>
      <c r="I853" s="5" t="inlineStr">
        <is>
          <t>Set against Bachchan's Thakur household by defending Ganga twice</t>
        </is>
      </c>
      <c r="J853" s="5" t="inlineStr">
        <is>
          <t>The film's romantic lead</t>
        </is>
      </c>
      <c r="K853" s="19" t="inlineStr">
        <is>
          <t>Man who comes to Ganga's aid and is crippled for it, intervenes again to prove her innocent, and marries her — inheriting the enmity of the Thakur's son.</t>
        </is>
      </c>
      <c r="L853" s="5" t="n"/>
      <c r="M853" s="5" t="inlineStr">
        <is>
          <t>SOURCE-181</t>
        </is>
      </c>
    </row>
    <row r="854" ht="49" customHeight="1">
      <c r="A854" s="15" t="inlineStr">
        <is>
          <t>CAST-853</t>
        </is>
      </c>
      <c r="B854" s="18" t="inlineStr">
        <is>
          <t>FILM-180</t>
        </is>
      </c>
      <c r="C854" s="5" t="inlineStr">
        <is>
          <t>Ganga</t>
        </is>
      </c>
      <c r="D854" s="17" t="n">
        <v>2006</v>
      </c>
      <c r="E854" s="5" t="inlineStr">
        <is>
          <t>Hema Malini</t>
        </is>
      </c>
      <c r="F854" s="5" t="inlineStr">
        <is>
          <t>Savitri</t>
        </is>
      </c>
      <c r="G854" s="5" t="inlineStr">
        <is>
          <t>Family</t>
        </is>
      </c>
      <c r="H854" s="5" t="inlineStr">
        <is>
          <t>Medium</t>
        </is>
      </c>
      <c r="I854" s="5" t="inlineStr">
        <is>
          <t>Paired with Bachchan in the Thakur household of this Bhojpuri film</t>
        </is>
      </c>
      <c r="J854" s="5" t="inlineStr">
        <is>
          <t>No pairing record; the older couple's marriage is a given, not a story</t>
        </is>
      </c>
      <c r="K854" s="19" t="inlineStr">
        <is>
          <t>The senior woman of the Thakur family, in the first of two Bhojpuri films that put Bachchan and Hema Malini together under Deepak Sawant's production.</t>
        </is>
      </c>
      <c r="L854" s="5" t="n"/>
      <c r="M854" s="5" t="inlineStr">
        <is>
          <t>SOURCE-181</t>
        </is>
      </c>
    </row>
    <row r="855" ht="64" customHeight="1">
      <c r="A855" s="15" t="inlineStr">
        <is>
          <t>CAST-854</t>
        </is>
      </c>
      <c r="B855" s="18" t="inlineStr">
        <is>
          <t>FILM-180</t>
        </is>
      </c>
      <c r="C855" s="5" t="inlineStr">
        <is>
          <t>Ganga</t>
        </is>
      </c>
      <c r="D855" s="17" t="n">
        <v>2006</v>
      </c>
      <c r="E855" s="5" t="inlineStr">
        <is>
          <t>Ajai Sharma</t>
        </is>
      </c>
      <c r="F855" s="5" t="inlineStr">
        <is>
          <t>Ranjit</t>
        </is>
      </c>
      <c r="G855" s="5" t="inlineStr">
        <is>
          <t>Antagonist</t>
        </is>
      </c>
      <c r="H855" s="5" t="inlineStr">
        <is>
          <t>Major</t>
        </is>
      </c>
      <c r="I855" s="5" t="inlineStr">
        <is>
          <t>Son of Bachchan's Thakur Vijay Singh, and the film's antagonist</t>
        </is>
      </c>
      <c r="J855" s="5" t="inlineStr">
        <is>
          <t>The failed bridegroom and the standing threat to the marriage that replaces his</t>
        </is>
      </c>
      <c r="K855" s="19" t="inlineStr">
        <is>
          <t>The Thakur's affluent son, chastised by Ganga at the river, then offered her hand by his own father. He accuses her of infidelity at the wedding and spends the rest of the film seeking revenge on the couple.</t>
        </is>
      </c>
      <c r="L855" s="5" t="n"/>
      <c r="M855" s="5" t="inlineStr">
        <is>
          <t>SOURCE-181</t>
        </is>
      </c>
    </row>
    <row r="856" ht="34" customHeight="1">
      <c r="A856" s="15" t="inlineStr">
        <is>
          <t>CAST-855</t>
        </is>
      </c>
      <c r="B856" s="18" t="inlineStr">
        <is>
          <t>FILM-180</t>
        </is>
      </c>
      <c r="C856" s="5" t="inlineStr">
        <is>
          <t>Ganga</t>
        </is>
      </c>
      <c r="D856" s="17" t="n">
        <v>2006</v>
      </c>
      <c r="E856" s="5" t="inlineStr">
        <is>
          <t>Manoj Tiwari</t>
        </is>
      </c>
      <c r="F856" s="5" t="inlineStr">
        <is>
          <t>Bajrangi</t>
        </is>
      </c>
      <c r="G856" s="5" t="inlineStr">
        <is>
          <t>Supporting</t>
        </is>
      </c>
      <c r="H856" s="5" t="inlineStr">
        <is>
          <t>Minor</t>
        </is>
      </c>
      <c r="I856" s="5" t="inlineStr">
        <is>
          <t>Part of the village world around Bachchan's Thakur</t>
        </is>
      </c>
      <c r="J856" s="5" t="inlineStr">
        <is>
          <t>Outside the romance</t>
        </is>
      </c>
      <c r="K856" s="19" t="inlineStr">
        <is>
          <t>Bhojpuri star in a supporting turn; he also sings on the soundtrack of the sequel, Gangotri (FILM-192).</t>
        </is>
      </c>
      <c r="L856" s="5" t="n"/>
      <c r="M856" s="5" t="inlineStr">
        <is>
          <t>SOURCE-181</t>
        </is>
      </c>
    </row>
    <row r="857" ht="64" customHeight="1">
      <c r="A857" s="15" t="inlineStr">
        <is>
          <t>CAST-856</t>
        </is>
      </c>
      <c r="B857" s="18" t="inlineStr">
        <is>
          <t>FILM-181</t>
        </is>
      </c>
      <c r="C857" s="5" t="inlineStr">
        <is>
          <t>Baabul</t>
        </is>
      </c>
      <c r="D857" s="17" t="n">
        <v>2006</v>
      </c>
      <c r="E857" s="5" t="inlineStr">
        <is>
          <t>Hema Malini</t>
        </is>
      </c>
      <c r="F857" s="5" t="inlineStr">
        <is>
          <t>Shobhna Kapoor</t>
        </is>
      </c>
      <c r="G857" s="5" t="inlineStr">
        <is>
          <t>Family</t>
        </is>
      </c>
      <c r="H857" s="5" t="inlineStr">
        <is>
          <t>Major</t>
        </is>
      </c>
      <c r="I857" s="5" t="inlineStr">
        <is>
          <t>Wife of Bachchan's Balraj Kapoor, and the household opposition to his plan</t>
        </is>
      </c>
      <c r="J857" s="5" t="inlineStr">
        <is>
          <t>A spouse-only role with no pairing record; her resistance is the obstacle to the remarriage her husband is arranging</t>
        </is>
      </c>
      <c r="K857" s="19" t="inlineStr">
        <is>
          <t>Mother who waits for her son's return from America and is broken by his death. She resists Balraj's proposal that their widowed daughter-in-law remarry, fearing she will lose her grandson.</t>
        </is>
      </c>
      <c r="L857" s="5" t="n"/>
      <c r="M857" s="5" t="inlineStr">
        <is>
          <t>SOURCE-180</t>
        </is>
      </c>
    </row>
    <row r="858" ht="64" customHeight="1">
      <c r="A858" s="15" t="inlineStr">
        <is>
          <t>CAST-857</t>
        </is>
      </c>
      <c r="B858" s="18" t="inlineStr">
        <is>
          <t>FILM-181</t>
        </is>
      </c>
      <c r="C858" s="5" t="inlineStr">
        <is>
          <t>Baabul</t>
        </is>
      </c>
      <c r="D858" s="17" t="n">
        <v>2006</v>
      </c>
      <c r="E858" s="5" t="inlineStr">
        <is>
          <t>Salman Khan</t>
        </is>
      </c>
      <c r="F858" s="5" t="inlineStr">
        <is>
          <t>Avinash "Avi" Kapoor</t>
        </is>
      </c>
      <c r="G858" s="5" t="inlineStr">
        <is>
          <t>Co-lead</t>
        </is>
      </c>
      <c r="H858" s="5" t="inlineStr">
        <is>
          <t>Major</t>
        </is>
      </c>
      <c r="I858" s="5" t="inlineStr">
        <is>
          <t>Only son of Bachchan's Balraj, whose death sets the film's argument going</t>
        </is>
      </c>
      <c r="J858" s="5" t="inlineStr">
        <is>
          <t>Half of the film's first romance, ended by his death</t>
        </is>
      </c>
      <c r="K858" s="19" t="inlineStr">
        <is>
          <t>Son who joins the family business, falls in love with and marries Millie, and is killed in a road accident returning from London on his own child's birthday. He reappears as a spirit at the end to bless his father's decision.</t>
        </is>
      </c>
      <c r="L858" s="5" t="inlineStr">
        <is>
          <t>Nominated, with Rani Mukerji, for the Screen Award for Jodi No. 1</t>
        </is>
      </c>
      <c r="M858" s="5" t="inlineStr">
        <is>
          <t>SOURCE-180</t>
        </is>
      </c>
    </row>
    <row r="859" ht="64" customHeight="1">
      <c r="A859" s="15" t="inlineStr">
        <is>
          <t>CAST-858</t>
        </is>
      </c>
      <c r="B859" s="18" t="inlineStr">
        <is>
          <t>FILM-181</t>
        </is>
      </c>
      <c r="C859" s="5" t="inlineStr">
        <is>
          <t>Baabul</t>
        </is>
      </c>
      <c r="D859" s="17" t="n">
        <v>2006</v>
      </c>
      <c r="E859" s="5" t="inlineStr">
        <is>
          <t>Rani Mukerji</t>
        </is>
      </c>
      <c r="F859" s="5" t="inlineStr">
        <is>
          <t>Malvika "Milli" Kapoor</t>
        </is>
      </c>
      <c r="G859" s="5" t="inlineStr">
        <is>
          <t>Co-lead</t>
        </is>
      </c>
      <c r="H859" s="5" t="inlineStr">
        <is>
          <t>Major</t>
        </is>
      </c>
      <c r="I859" s="5" t="inlineStr">
        <is>
          <t>Widowed daughter-in-law of Bachchan's Balraj, whose future he makes his cause</t>
        </is>
      </c>
      <c r="J859" s="5" t="inlineStr">
        <is>
          <t>The centre of both romances — widowed from the first, remarried into the second</t>
        </is>
      </c>
      <c r="K859" s="19" t="inlineStr">
        <is>
          <t>Independent, spirited artist widowed young with an infant son. Her father-in-law's insistence that she has a right to happiness carries her into a second marriage with the friend who had stepped aside for her first.</t>
        </is>
      </c>
      <c r="L859" s="5" t="inlineStr">
        <is>
          <t>Nominated, with Salman Khan, for the Screen Award for Jodi No. 1</t>
        </is>
      </c>
      <c r="M859" s="5" t="inlineStr">
        <is>
          <t>SOURCE-180</t>
        </is>
      </c>
    </row>
    <row r="860" ht="64" customHeight="1">
      <c r="A860" s="15" t="inlineStr">
        <is>
          <t>CAST-859</t>
        </is>
      </c>
      <c r="B860" s="18" t="inlineStr">
        <is>
          <t>FILM-181</t>
        </is>
      </c>
      <c r="C860" s="5" t="inlineStr">
        <is>
          <t>Baabul</t>
        </is>
      </c>
      <c r="D860" s="17" t="n">
        <v>2006</v>
      </c>
      <c r="E860" s="5" t="inlineStr">
        <is>
          <t>John Abraham</t>
        </is>
      </c>
      <c r="F860" s="5" t="inlineStr">
        <is>
          <t>Rajat Verma</t>
        </is>
      </c>
      <c r="G860" s="5" t="inlineStr">
        <is>
          <t>Supporting</t>
        </is>
      </c>
      <c r="H860" s="5" t="inlineStr">
        <is>
          <t>Major</t>
        </is>
      </c>
      <c r="I860" s="5" t="inlineStr">
        <is>
          <t>The man Bachchan's Balraj seeks out in London and asks to marry his son's widow</t>
        </is>
      </c>
      <c r="J860" s="5" t="inlineStr">
        <is>
          <t>Half of the film's second romance</t>
        </is>
      </c>
      <c r="K860" s="19" t="inlineStr">
        <is>
          <t>Millie's childhood friend, who loved her silently and stepped aside when she chose Avinash. Called back from London by Balraj, he builds a bond with her son and marries her with the family's blessing.</t>
        </is>
      </c>
      <c r="L860" s="5" t="inlineStr">
        <is>
          <t>Nominated for the Filmfare Award for Best Supporting Actor and the Bollywood Movie Award for Best Supporting Actor</t>
        </is>
      </c>
      <c r="M860" s="5" t="inlineStr">
        <is>
          <t>SOURCE-180</t>
        </is>
      </c>
    </row>
    <row r="861" ht="49" customHeight="1">
      <c r="A861" s="15" t="inlineStr">
        <is>
          <t>CAST-860</t>
        </is>
      </c>
      <c r="B861" s="18" t="inlineStr">
        <is>
          <t>FILM-181</t>
        </is>
      </c>
      <c r="C861" s="5" t="inlineStr">
        <is>
          <t>Baabul</t>
        </is>
      </c>
      <c r="D861" s="17" t="n">
        <v>2006</v>
      </c>
      <c r="E861" s="5" t="inlineStr">
        <is>
          <t>Om Puri</t>
        </is>
      </c>
      <c r="F861" s="5" t="inlineStr">
        <is>
          <t>Balwant Kapoor</t>
        </is>
      </c>
      <c r="G861" s="5" t="inlineStr">
        <is>
          <t>Antagonist</t>
        </is>
      </c>
      <c r="H861" s="5" t="inlineStr">
        <is>
          <t>Major</t>
        </is>
      </c>
      <c r="I861" s="5" t="inlineStr">
        <is>
          <t>Elder brother of Bachchan's Balraj and the conservative voice against him</t>
        </is>
      </c>
      <c r="J861" s="5" t="inlineStr">
        <is>
          <t>The external opposition to the second marriage</t>
        </is>
      </c>
      <c r="K861" s="19" t="inlineStr">
        <is>
          <t>Conservative elder brother who holds widow remarriage unacceptable — the family authority Balraj has to argue down to get Millie married again.</t>
        </is>
      </c>
      <c r="L861" s="5" t="n"/>
      <c r="M861" s="5" t="inlineStr">
        <is>
          <t>SOURCE-180</t>
        </is>
      </c>
    </row>
    <row r="862" ht="49" customHeight="1">
      <c r="A862" s="15" t="inlineStr">
        <is>
          <t>CAST-861</t>
        </is>
      </c>
      <c r="B862" s="18" t="inlineStr">
        <is>
          <t>FILM-181</t>
        </is>
      </c>
      <c r="C862" s="5" t="inlineStr">
        <is>
          <t>Baabul</t>
        </is>
      </c>
      <c r="D862" s="17" t="n">
        <v>2006</v>
      </c>
      <c r="E862" s="5" t="inlineStr">
        <is>
          <t>Sarika</t>
        </is>
      </c>
      <c r="F862" s="5" t="inlineStr">
        <is>
          <t>Pushpa Kapoor</t>
        </is>
      </c>
      <c r="G862" s="5" t="inlineStr">
        <is>
          <t>Family</t>
        </is>
      </c>
      <c r="H862" s="5" t="inlineStr">
        <is>
          <t>Minor</t>
        </is>
      </c>
      <c r="I862" s="5" t="inlineStr">
        <is>
          <t>Widowed sister of Bachchan's Balraj and his brother Balwant</t>
        </is>
      </c>
      <c r="J862" s="5" t="inlineStr">
        <is>
          <t>A second widow in the same household, set silently against the one being given a new life</t>
        </is>
      </c>
      <c r="K862" s="19" t="inlineStr">
        <is>
          <t>The brothers' widowed sister — a presence that sharpens the film's argument, since she belongs to the generation for whom no second marriage was proposed.</t>
        </is>
      </c>
      <c r="L862" s="5" t="n"/>
      <c r="M862" s="5" t="inlineStr">
        <is>
          <t>SOURCE-180</t>
        </is>
      </c>
    </row>
    <row r="863" ht="64" customHeight="1">
      <c r="A863" s="15" t="inlineStr">
        <is>
          <t>CAST-862</t>
        </is>
      </c>
      <c r="B863" s="18" t="inlineStr">
        <is>
          <t>FILM-183</t>
        </is>
      </c>
      <c r="C863" s="5" t="inlineStr">
        <is>
          <t>Eklavya: The Royal Guard</t>
        </is>
      </c>
      <c r="D863" s="17" t="n">
        <v>2007</v>
      </c>
      <c r="E863" s="5" t="inlineStr">
        <is>
          <t>Saif Ali Khan</t>
        </is>
      </c>
      <c r="F863" s="5" t="inlineStr">
        <is>
          <t>Prince Harshvardhan Rana</t>
        </is>
      </c>
      <c r="G863" s="5" t="inlineStr">
        <is>
          <t>Co-lead</t>
        </is>
      </c>
      <c r="H863" s="5" t="inlineStr">
        <is>
          <t>Major</t>
        </is>
      </c>
      <c r="I863" s="5" t="inlineStr">
        <is>
          <t>Revealed by his mother's letter to be the biological son of Bachchan's Eklavya, and the man Eklavya's oath finally requires him to face</t>
        </is>
      </c>
      <c r="J863" s="5" t="inlineStr">
        <is>
          <t>Carries the film's young romance, with Rajjo</t>
        </is>
      </c>
      <c r="K863" s="19" t="inlineStr">
        <is>
          <t>Heir who stayed away in London, brought home by his mother's death and the letter naming his real father. He orders the king's murder, confesses it to Rajjo and loses her, and ends the film opposite the guard sworn to kill the killer.</t>
        </is>
      </c>
      <c r="L863" s="5" t="n"/>
      <c r="M863" s="5" t="inlineStr">
        <is>
          <t>SOURCE-182</t>
        </is>
      </c>
    </row>
    <row r="864" ht="49" customHeight="1">
      <c r="A864" s="15" t="inlineStr">
        <is>
          <t>CAST-863</t>
        </is>
      </c>
      <c r="B864" s="18" t="inlineStr">
        <is>
          <t>FILM-183</t>
        </is>
      </c>
      <c r="C864" s="5" t="inlineStr">
        <is>
          <t>Eklavya: The Royal Guard</t>
        </is>
      </c>
      <c r="D864" s="17" t="n">
        <v>2007</v>
      </c>
      <c r="E864" s="5" t="inlineStr">
        <is>
          <t>Sanjay Dutt</t>
        </is>
      </c>
      <c r="F864" s="5" t="inlineStr">
        <is>
          <t>DSP Pannalal Chohar</t>
        </is>
      </c>
      <c r="G864" s="5" t="inlineStr">
        <is>
          <t>Supporting</t>
        </is>
      </c>
      <c r="H864" s="5" t="inlineStr">
        <is>
          <t>Major</t>
        </is>
      </c>
      <c r="I864" s="5" t="inlineStr">
        <is>
          <t>The investigator moving through the fort Bachchan's Eklavya guards</t>
        </is>
      </c>
      <c r="J864" s="5" t="inlineStr">
        <is>
          <t>Outside the romance</t>
        </is>
      </c>
      <c r="K864" s="19" t="inlineStr">
        <is>
          <t>Irreverent police officer called in after the king receives a death threat over the telephone, and who arrives too late to prevent the shooting.</t>
        </is>
      </c>
      <c r="L864" s="5" t="n"/>
      <c r="M864" s="5" t="inlineStr">
        <is>
          <t>SOURCE-182</t>
        </is>
      </c>
    </row>
    <row r="865" ht="64" customHeight="1">
      <c r="A865" s="15" t="inlineStr">
        <is>
          <t>CAST-864</t>
        </is>
      </c>
      <c r="B865" s="18" t="inlineStr">
        <is>
          <t>FILM-183</t>
        </is>
      </c>
      <c r="C865" s="5" t="inlineStr">
        <is>
          <t>Eklavya: The Royal Guard</t>
        </is>
      </c>
      <c r="D865" s="17" t="n">
        <v>2007</v>
      </c>
      <c r="E865" s="5" t="inlineStr">
        <is>
          <t>Jackie Shroff</t>
        </is>
      </c>
      <c r="F865" s="5" t="inlineStr">
        <is>
          <t>Rana Jyotiwardhan</t>
        </is>
      </c>
      <c r="G865" s="5" t="inlineStr">
        <is>
          <t>Antagonist</t>
        </is>
      </c>
      <c r="H865" s="5" t="inlineStr">
        <is>
          <t>Major</t>
        </is>
      </c>
      <c r="I865" s="5" t="inlineStr">
        <is>
          <t>Ordered to kill Bachchan's Eklavya, and killed by him</t>
        </is>
      </c>
      <c r="J865" s="5" t="inlineStr">
        <is>
          <t>Outside the romance</t>
        </is>
      </c>
      <c r="K865" s="19" t="inlineStr">
        <is>
          <t>The king's brother, who pushes the atrocities against the farmers, is told to kill Eklavya and instead murders the king and his driver. Cornered, he tells Eklavya that the prince ordered the killing, and is killed for it.</t>
        </is>
      </c>
      <c r="L865" s="5" t="n"/>
      <c r="M865" s="5" t="inlineStr">
        <is>
          <t>SOURCE-182</t>
        </is>
      </c>
    </row>
    <row r="866" ht="49" customHeight="1">
      <c r="A866" s="15" t="inlineStr">
        <is>
          <t>CAST-865</t>
        </is>
      </c>
      <c r="B866" s="18" t="inlineStr">
        <is>
          <t>FILM-183</t>
        </is>
      </c>
      <c r="C866" s="5" t="inlineStr">
        <is>
          <t>Eklavya: The Royal Guard</t>
        </is>
      </c>
      <c r="D866" s="17" t="n">
        <v>2007</v>
      </c>
      <c r="E866" s="5" t="inlineStr">
        <is>
          <t>Boman Irani</t>
        </is>
      </c>
      <c r="F866" s="5" t="inlineStr">
        <is>
          <t>Rana Jayvardhan</t>
        </is>
      </c>
      <c r="G866" s="5" t="inlineStr">
        <is>
          <t>Supporting</t>
        </is>
      </c>
      <c r="H866" s="5" t="inlineStr">
        <is>
          <t>Medium</t>
        </is>
      </c>
      <c r="I866" s="5" t="inlineStr">
        <is>
          <t>The king Bachchan's Eklavya exists to protect, and whose wife bore Eklavya's son</t>
        </is>
      </c>
      <c r="J866" s="5" t="inlineStr">
        <is>
          <t>Husband in the marriage the film's central secret betrays</t>
        </is>
      </c>
      <c r="K866" s="19" t="inlineStr">
        <is>
          <t>King without a kingdom, led by his brother into stripping the peasants of their land, who in a fit of rage orders Eklavya killed and is assassinated himself soon after.</t>
        </is>
      </c>
      <c r="L866" s="5" t="n"/>
      <c r="M866" s="5" t="inlineStr">
        <is>
          <t>SOURCE-182</t>
        </is>
      </c>
    </row>
    <row r="867" ht="64" customHeight="1">
      <c r="A867" s="15" t="inlineStr">
        <is>
          <t>CAST-866</t>
        </is>
      </c>
      <c r="B867" s="18" t="inlineStr">
        <is>
          <t>FILM-183</t>
        </is>
      </c>
      <c r="C867" s="5" t="inlineStr">
        <is>
          <t>Eklavya: The Royal Guard</t>
        </is>
      </c>
      <c r="D867" s="17" t="n">
        <v>2007</v>
      </c>
      <c r="E867" s="5" t="inlineStr">
        <is>
          <t>Sharmila Tagore</t>
        </is>
      </c>
      <c r="F867" s="5" t="inlineStr">
        <is>
          <t>Rani Suhasinidevi</t>
        </is>
      </c>
      <c r="G867" s="5" t="inlineStr">
        <is>
          <t>Family</t>
        </is>
      </c>
      <c r="H867" s="5" t="inlineStr">
        <is>
          <t>Medium</t>
        </is>
      </c>
      <c r="I867" s="5" t="inlineStr">
        <is>
          <t>The queen whose letter names Bachchan's Eklavya as her son's father</t>
        </is>
      </c>
      <c r="J867" s="5" t="inlineStr">
        <is>
          <t>The film's buried romance: implied, never dramatised, and recorded in Films as forbidden love with no pairing row</t>
        </is>
      </c>
      <c r="K867" s="19" t="inlineStr">
        <is>
          <t>Queen whose sudden death opens the film and whose posthumous letter to her son discloses that his father is the royal guard — the secret the fort has been keeping for a generation.</t>
        </is>
      </c>
      <c r="L867" s="5" t="n"/>
      <c r="M867" s="5" t="inlineStr">
        <is>
          <t>SOURCE-182</t>
        </is>
      </c>
    </row>
    <row r="868" ht="49" customHeight="1">
      <c r="A868" s="15" t="inlineStr">
        <is>
          <t>CAST-867</t>
        </is>
      </c>
      <c r="B868" s="18" t="inlineStr">
        <is>
          <t>FILM-183</t>
        </is>
      </c>
      <c r="C868" s="5" t="inlineStr">
        <is>
          <t>Eklavya: The Royal Guard</t>
        </is>
      </c>
      <c r="D868" s="17" t="n">
        <v>2007</v>
      </c>
      <c r="E868" s="5" t="inlineStr">
        <is>
          <t>Vidya Balan</t>
        </is>
      </c>
      <c r="F868" s="5" t="inlineStr">
        <is>
          <t>Rajjo Singh</t>
        </is>
      </c>
      <c r="G868" s="5" t="inlineStr">
        <is>
          <t>Supporting</t>
        </is>
      </c>
      <c r="H868" s="5" t="inlineStr">
        <is>
          <t>Medium</t>
        </is>
      </c>
      <c r="I868" s="5" t="inlineStr">
        <is>
          <t>Daughter of the driver killed beside the king Bachchan's Eklavya serves</t>
        </is>
      </c>
      <c r="J868" s="5" t="inlineStr">
        <is>
          <t>The film's romantic lead, opposite the prince</t>
        </is>
      </c>
      <c r="K868" s="19" t="inlineStr">
        <is>
          <t>The prince's childhood love, delighted by his return, who leaves him once he confesses his hand in the king's murder — the murder in which her own father died.</t>
        </is>
      </c>
      <c r="L868" s="5" t="n"/>
      <c r="M868" s="5" t="inlineStr">
        <is>
          <t>SOURCE-182</t>
        </is>
      </c>
    </row>
    <row r="869" ht="49" customHeight="1">
      <c r="A869" s="15" t="inlineStr">
        <is>
          <t>CAST-868</t>
        </is>
      </c>
      <c r="B869" s="18" t="inlineStr">
        <is>
          <t>FILM-183</t>
        </is>
      </c>
      <c r="C869" s="5" t="inlineStr">
        <is>
          <t>Eklavya: The Royal Guard</t>
        </is>
      </c>
      <c r="D869" s="17" t="n">
        <v>2007</v>
      </c>
      <c r="E869" s="5" t="inlineStr">
        <is>
          <t>Raima Sen</t>
        </is>
      </c>
      <c r="F869" s="5" t="inlineStr">
        <is>
          <t>Princess Nandini</t>
        </is>
      </c>
      <c r="G869" s="5" t="inlineStr">
        <is>
          <t>Family</t>
        </is>
      </c>
      <c r="H869" s="5" t="inlineStr">
        <is>
          <t>Medium</t>
        </is>
      </c>
      <c r="I869" s="5" t="inlineStr">
        <is>
          <t>Daughter of the household Bachchan's Eklavya has guarded for nine generations</t>
        </is>
      </c>
      <c r="J869" s="5" t="inlineStr">
        <is>
          <t>Outside the romance</t>
        </is>
      </c>
      <c r="K869" s="19" t="inlineStr">
        <is>
          <t>The prince's mentally challenged twin sister, one of the fort's protected secrets and part of what Eklavya's loyalty is keeping intact.</t>
        </is>
      </c>
      <c r="L869" s="5" t="n"/>
      <c r="M869" s="5" t="inlineStr">
        <is>
          <t>SOURCE-182</t>
        </is>
      </c>
    </row>
    <row r="870" ht="49" customHeight="1">
      <c r="A870" s="15" t="inlineStr">
        <is>
          <t>CAST-869</t>
        </is>
      </c>
      <c r="B870" s="18" t="inlineStr">
        <is>
          <t>FILM-183</t>
        </is>
      </c>
      <c r="C870" s="5" t="inlineStr">
        <is>
          <t>Eklavya: The Royal Guard</t>
        </is>
      </c>
      <c r="D870" s="17" t="n">
        <v>2007</v>
      </c>
      <c r="E870" s="5" t="inlineStr">
        <is>
          <t>Jimmy Sheirgill</t>
        </is>
      </c>
      <c r="F870" s="5" t="inlineStr">
        <is>
          <t>Prince Udaywardhan Rana</t>
        </is>
      </c>
      <c r="G870" s="5" t="inlineStr">
        <is>
          <t>Antagonist</t>
        </is>
      </c>
      <c r="H870" s="5" t="inlineStr">
        <is>
          <t>Medium</t>
        </is>
      </c>
      <c r="I870" s="5" t="inlineStr">
        <is>
          <t>Suspected by Bachchan's Eklavya of the king's murder, and killed by him</t>
        </is>
      </c>
      <c r="J870" s="5" t="inlineStr">
        <is>
          <t>Outside the romance</t>
        </is>
      </c>
      <c r="K870" s="19" t="inlineStr">
        <is>
          <t>Jyotiwardhan's son, whom Eklavya kills on the strength of his suspicion and whose body he then leads the father to — an execution carried out on the wrong conclusion.</t>
        </is>
      </c>
      <c r="L870" s="5" t="n"/>
      <c r="M870" s="5" t="inlineStr">
        <is>
          <t>SOURCE-182</t>
        </is>
      </c>
    </row>
    <row r="871" ht="64" customHeight="1">
      <c r="A871" s="15" t="inlineStr">
        <is>
          <t>CAST-870</t>
        </is>
      </c>
      <c r="B871" s="18" t="inlineStr">
        <is>
          <t>FILM-184</t>
        </is>
      </c>
      <c r="C871" s="5" t="inlineStr">
        <is>
          <t>Nishabd</t>
        </is>
      </c>
      <c r="D871" s="17" t="n">
        <v>2007</v>
      </c>
      <c r="E871" s="5" t="inlineStr">
        <is>
          <t>Jiah Khan</t>
        </is>
      </c>
      <c r="F871" s="5" t="inlineStr">
        <is>
          <t>Jia</t>
        </is>
      </c>
      <c r="G871" s="5" t="inlineStr">
        <is>
          <t>Co-lead</t>
        </is>
      </c>
      <c r="H871" s="5" t="inlineStr">
        <is>
          <t>Major</t>
        </is>
      </c>
      <c r="I871" s="5" t="inlineStr">
        <is>
          <t>The eighteen-year-old guest with whom Bachchan's Vijay Anand falls in love</t>
        </is>
      </c>
      <c r="J871" s="5" t="inlineStr">
        <is>
          <t>One of the film's two recorded pairings with Bachchan — the forbidden attachment at its centre</t>
        </is>
      </c>
      <c r="K871" s="19" t="inlineStr">
        <is>
          <t>Free-spirited teenager, daughter of divorced parents and her host's schoolfriend, who spends the holidays in Kerala. Her professed affinity for Vijay becomes something neither controls, and she is ordered from the house.</t>
        </is>
      </c>
      <c r="L871" s="5" t="inlineStr">
        <is>
          <t>Nominated for the Filmfare Award for Best Female Debut (2007), the only award named in the film's article</t>
        </is>
      </c>
      <c r="M871" s="5" t="inlineStr">
        <is>
          <t>SOURCE-183</t>
        </is>
      </c>
    </row>
    <row r="872" ht="49" customHeight="1">
      <c r="A872" s="15" t="inlineStr">
        <is>
          <t>CAST-871</t>
        </is>
      </c>
      <c r="B872" s="18" t="inlineStr">
        <is>
          <t>FILM-184</t>
        </is>
      </c>
      <c r="C872" s="5" t="inlineStr">
        <is>
          <t>Nishabd</t>
        </is>
      </c>
      <c r="D872" s="17" t="n">
        <v>2007</v>
      </c>
      <c r="E872" s="5" t="inlineStr">
        <is>
          <t>Revathi</t>
        </is>
      </c>
      <c r="F872" s="5" t="inlineStr">
        <is>
          <t>Amritha Anand</t>
        </is>
      </c>
      <c r="G872" s="5" t="inlineStr">
        <is>
          <t>Family</t>
        </is>
      </c>
      <c r="H872" s="5" t="inlineStr">
        <is>
          <t>Major</t>
        </is>
      </c>
      <c r="I872" s="5" t="inlineStr">
        <is>
          <t>Wife of Bachchan's Vijay Anand</t>
        </is>
      </c>
      <c r="J872" s="5" t="inlineStr">
        <is>
          <t>The second of the film's two pairings with Bachchan — the marriage the affair breaks</t>
        </is>
      </c>
      <c r="K872" s="19" t="inlineStr">
        <is>
          <t>Homemaker whose husband confesses that he loves the girl staying in their house, and who is left shattered by it. She loses her faith in him entirely.</t>
        </is>
      </c>
      <c r="L872" s="5" t="n"/>
      <c r="M872" s="5" t="inlineStr">
        <is>
          <t>SOURCE-183</t>
        </is>
      </c>
    </row>
    <row r="873" ht="64" customHeight="1">
      <c r="A873" s="15" t="inlineStr">
        <is>
          <t>CAST-872</t>
        </is>
      </c>
      <c r="B873" s="18" t="inlineStr">
        <is>
          <t>FILM-184</t>
        </is>
      </c>
      <c r="C873" s="5" t="inlineStr">
        <is>
          <t>Nishabd</t>
        </is>
      </c>
      <c r="D873" s="17" t="n">
        <v>2007</v>
      </c>
      <c r="E873" s="5" t="inlineStr">
        <is>
          <t>Shraddha Arya</t>
        </is>
      </c>
      <c r="F873" s="5" t="inlineStr">
        <is>
          <t>Ritu Anand</t>
        </is>
      </c>
      <c r="G873" s="5" t="inlineStr">
        <is>
          <t>Family</t>
        </is>
      </c>
      <c r="H873" s="5" t="inlineStr">
        <is>
          <t>Medium</t>
        </is>
      </c>
      <c r="I873" s="5" t="inlineStr">
        <is>
          <t>Daughter of Bachchan's Vijay Anand, and the friend who brought Jia into the house</t>
        </is>
      </c>
      <c r="J873" s="5" t="inlineStr">
        <is>
          <t>The witness to the affair and its first casualty</t>
        </is>
      </c>
      <c r="K873" s="19" t="inlineStr">
        <is>
          <t>Daughter who invites her friend home for the holidays, sees her father and Jia kissing, tries to get Jia out of the house without telling her mother, and finally leaves for America.</t>
        </is>
      </c>
      <c r="L873" s="5" t="n"/>
      <c r="M873" s="5" t="inlineStr">
        <is>
          <t>SOURCE-183</t>
        </is>
      </c>
    </row>
    <row r="874" ht="49" customHeight="1">
      <c r="A874" s="15" t="inlineStr">
        <is>
          <t>CAST-873</t>
        </is>
      </c>
      <c r="B874" s="18" t="inlineStr">
        <is>
          <t>FILM-184</t>
        </is>
      </c>
      <c r="C874" s="5" t="inlineStr">
        <is>
          <t>Nishabd</t>
        </is>
      </c>
      <c r="D874" s="17" t="n">
        <v>2007</v>
      </c>
      <c r="E874" s="5" t="inlineStr">
        <is>
          <t>Nassar</t>
        </is>
      </c>
      <c r="F874" s="5" t="inlineStr">
        <is>
          <t>Shridhar</t>
        </is>
      </c>
      <c r="G874" s="5" t="inlineStr">
        <is>
          <t>Family</t>
        </is>
      </c>
      <c r="H874" s="5" t="inlineStr">
        <is>
          <t>Medium</t>
        </is>
      </c>
      <c r="I874" s="5" t="inlineStr">
        <is>
          <t>Brother-in-law of Bachchan's Vijay, and the one person who reasons with him</t>
        </is>
      </c>
      <c r="J874" s="5" t="inlineStr">
        <is>
          <t>The intervention that ends the affair</t>
        </is>
      </c>
      <c r="K874" s="19" t="inlineStr">
        <is>
          <t>Amritha's brother, who uncovers the truth, makes Vijay see how easily a helping gesture reads as love at Jia's age, and later recognises that Vijay is broken beyond repair.</t>
        </is>
      </c>
      <c r="L874" s="5" t="n"/>
      <c r="M874" s="5" t="inlineStr">
        <is>
          <t>SOURCE-183</t>
        </is>
      </c>
    </row>
    <row r="875" ht="49" customHeight="1">
      <c r="A875" s="15" t="inlineStr">
        <is>
          <t>CAST-874</t>
        </is>
      </c>
      <c r="B875" s="18" t="inlineStr">
        <is>
          <t>FILM-184</t>
        </is>
      </c>
      <c r="C875" s="5" t="inlineStr">
        <is>
          <t>Nishabd</t>
        </is>
      </c>
      <c r="D875" s="17" t="n">
        <v>2007</v>
      </c>
      <c r="E875" s="5" t="inlineStr">
        <is>
          <t>Aftab Shivdasani</t>
        </is>
      </c>
      <c r="F875" s="5" t="inlineStr">
        <is>
          <t>Rishi Khanna</t>
        </is>
      </c>
      <c r="G875" s="5" t="inlineStr">
        <is>
          <t>Supporting</t>
        </is>
      </c>
      <c r="H875" s="5" t="inlineStr">
        <is>
          <t>Minor</t>
        </is>
      </c>
      <c r="I875" s="5" t="inlineStr">
        <is>
          <t>Peripheral to Bachchan's Vijay</t>
        </is>
      </c>
      <c r="J875" s="5" t="inlineStr">
        <is>
          <t>A young alternative to the film's central attachment, undeveloped in the article</t>
        </is>
      </c>
      <c r="K875" s="19" t="inlineStr">
        <is>
          <t>Young man in the circle around Jia and Ritu; the article gives the role no development.</t>
        </is>
      </c>
      <c r="L875" s="5" t="n"/>
      <c r="M875" s="5" t="inlineStr">
        <is>
          <t>SOURCE-183</t>
        </is>
      </c>
    </row>
    <row r="876" ht="94" customHeight="1">
      <c r="A876" s="15" t="inlineStr">
        <is>
          <t>CAST-875</t>
        </is>
      </c>
      <c r="B876" s="18" t="inlineStr">
        <is>
          <t>FILM-185</t>
        </is>
      </c>
      <c r="C876" s="5" t="inlineStr">
        <is>
          <t>Cheeni Kum</t>
        </is>
      </c>
      <c r="D876" s="17" t="n">
        <v>2007</v>
      </c>
      <c r="E876" s="5" t="inlineStr">
        <is>
          <t>Tabu</t>
        </is>
      </c>
      <c r="F876" s="5" t="inlineStr">
        <is>
          <t>Nina Verma</t>
        </is>
      </c>
      <c r="G876" s="5" t="inlineStr">
        <is>
          <t>Co-lead</t>
        </is>
      </c>
      <c r="H876" s="5" t="inlineStr">
        <is>
          <t>Major</t>
        </is>
      </c>
      <c r="I876" s="5" t="inlineStr">
        <is>
          <t>The woman Bachchan's Buddhadev Gupta humiliates, then courts and proposes to</t>
        </is>
      </c>
      <c r="J876" s="5" t="inlineStr">
        <is>
          <t>The film's recorded pairing with Bachchan, across a thirty-year age gap</t>
        </is>
      </c>
      <c r="K876" s="19" t="inlineStr">
        <is>
          <t>Thirty-four-year-old woman from India who sends back a sweet pulao and is publicly humiliated for it, then sends a better one from her own kitchen. She falls in love with the chef and holds to it through her father's hunger strike.</t>
        </is>
      </c>
      <c r="L876" s="5" t="inlineStr">
        <is>
          <t>Won the Filmfare Critics Award for Best Actress and the Screen Award for Best Actress (Critics); nominated for the IIFA, Producers Guild, Zee Cine and Stardust awards for Best Actress</t>
        </is>
      </c>
      <c r="M876" s="5" t="inlineStr">
        <is>
          <t>SOURCE-184</t>
        </is>
      </c>
    </row>
    <row r="877" ht="49" customHeight="1">
      <c r="A877" s="15" t="inlineStr">
        <is>
          <t>CAST-876</t>
        </is>
      </c>
      <c r="B877" s="18" t="inlineStr">
        <is>
          <t>FILM-185</t>
        </is>
      </c>
      <c r="C877" s="5" t="inlineStr">
        <is>
          <t>Cheeni Kum</t>
        </is>
      </c>
      <c r="D877" s="17" t="n">
        <v>2007</v>
      </c>
      <c r="E877" s="5" t="inlineStr">
        <is>
          <t>Paresh Rawal</t>
        </is>
      </c>
      <c r="F877" s="5" t="inlineStr">
        <is>
          <t>Omprakash Verma</t>
        </is>
      </c>
      <c r="G877" s="5" t="inlineStr">
        <is>
          <t>Antagonist</t>
        </is>
      </c>
      <c r="H877" s="5" t="inlineStr">
        <is>
          <t>Major</t>
        </is>
      </c>
      <c r="I877" s="5" t="inlineStr">
        <is>
          <t>Father of the woman Bachchan's Buddha wants to marry, and younger than Buddha himself</t>
        </is>
      </c>
      <c r="J877" s="5" t="inlineStr">
        <is>
          <t>The whole external opposition to the romance</t>
        </is>
      </c>
      <c r="K877" s="19" t="inlineStr">
        <is>
          <t>Nina's father, horrified to find his prospective son-in-law is older than he is, who goes on a Gandhi-inspired hunger strike until she relents — and finally, grudgingly, gives way.</t>
        </is>
      </c>
      <c r="L877" s="5" t="n"/>
      <c r="M877" s="5" t="inlineStr">
        <is>
          <t>SOURCE-184</t>
        </is>
      </c>
    </row>
    <row r="878" ht="64" customHeight="1">
      <c r="A878" s="15" t="inlineStr">
        <is>
          <t>CAST-877</t>
        </is>
      </c>
      <c r="B878" s="18" t="inlineStr">
        <is>
          <t>FILM-185</t>
        </is>
      </c>
      <c r="C878" s="5" t="inlineStr">
        <is>
          <t>Cheeni Kum</t>
        </is>
      </c>
      <c r="D878" s="17" t="n">
        <v>2007</v>
      </c>
      <c r="E878" s="5" t="inlineStr">
        <is>
          <t>Zohra Sehgal</t>
        </is>
      </c>
      <c r="F878" s="5" t="inlineStr">
        <is>
          <t>Mrs. Gupta</t>
        </is>
      </c>
      <c r="G878" s="5" t="inlineStr">
        <is>
          <t>Family</t>
        </is>
      </c>
      <c r="H878" s="5" t="inlineStr">
        <is>
          <t>Medium</t>
        </is>
      </c>
      <c r="I878" s="5" t="inlineStr">
        <is>
          <t>The eighty-five-year-old mother Bachchan's sixty-four-year-old Buddha lives with</t>
        </is>
      </c>
      <c r="J878" s="5" t="inlineStr">
        <is>
          <t>Family on the groom's side; the generational comedy the age-gap romance turns on</t>
        </is>
      </c>
      <c r="K878" s="19" t="inlineStr">
        <is>
          <t>Buddha's mother, whose presence sets the film's arithmetic: a son of sixty-four still living with his mother while courting a woman thirty years his junior whose father is younger than he is.</t>
        </is>
      </c>
      <c r="L878" s="5" t="inlineStr">
        <is>
          <t>Nominated for the IIFA Award and the Stardust Award for Best Supporting Actress</t>
        </is>
      </c>
      <c r="M878" s="5" t="inlineStr">
        <is>
          <t>SOURCE-184</t>
        </is>
      </c>
    </row>
    <row r="879" ht="64" customHeight="1">
      <c r="A879" s="15" t="inlineStr">
        <is>
          <t>CAST-878</t>
        </is>
      </c>
      <c r="B879" s="18" t="inlineStr">
        <is>
          <t>FILM-185</t>
        </is>
      </c>
      <c r="C879" s="5" t="inlineStr">
        <is>
          <t>Cheeni Kum</t>
        </is>
      </c>
      <c r="D879" s="17" t="n">
        <v>2007</v>
      </c>
      <c r="E879" s="5" t="inlineStr">
        <is>
          <t>Swini Khara</t>
        </is>
      </c>
      <c r="F879" s="5" t="inlineStr">
        <is>
          <t>'Sexy'</t>
        </is>
      </c>
      <c r="G879" s="5" t="inlineStr">
        <is>
          <t>Friend</t>
        </is>
      </c>
      <c r="H879" s="5" t="inlineStr">
        <is>
          <t>Major</t>
        </is>
      </c>
      <c r="I879" s="5" t="inlineStr">
        <is>
          <t>Described as the only friend and confidante of Bachchan's Buddhadev Gupta</t>
        </is>
      </c>
      <c r="J879" s="5" t="inlineStr">
        <is>
          <t>Outside the romance, and the film's other loss</t>
        </is>
      </c>
      <c r="K879" s="19" t="inlineStr">
        <is>
          <t>Nine-year-old neighbour with leukaemia, the arrogant chef's one real friend. Her death lands on the same stretch of film as his break with Nina, and their reunion at the Qutub Minar is where he learns of it.</t>
        </is>
      </c>
      <c r="L879" s="5" t="inlineStr">
        <is>
          <t>Nominated for the Stardust Award for Breakthrough Performance – Female and the Zee Cine Award for Most Promising Debut Child Artist</t>
        </is>
      </c>
      <c r="M879" s="5" t="inlineStr">
        <is>
          <t>SOURCE-184</t>
        </is>
      </c>
    </row>
    <row r="880" ht="64" customHeight="1">
      <c r="A880" s="15" t="inlineStr">
        <is>
          <t>CAST-879</t>
        </is>
      </c>
      <c r="B880" s="18" t="inlineStr">
        <is>
          <t>FILM-186</t>
        </is>
      </c>
      <c r="C880" s="5" t="inlineStr">
        <is>
          <t>Shootout at Lokhandwala</t>
        </is>
      </c>
      <c r="D880" s="17" t="n">
        <v>2007</v>
      </c>
      <c r="E880" s="5" t="inlineStr">
        <is>
          <t>Sanjay Dutt</t>
        </is>
      </c>
      <c r="F880" s="5" t="inlineStr">
        <is>
          <t>ACP Shamsher S. Khan</t>
        </is>
      </c>
      <c r="G880" s="5" t="inlineStr">
        <is>
          <t>Co-lead</t>
        </is>
      </c>
      <c r="H880" s="5" t="inlineStr">
        <is>
          <t>Major</t>
        </is>
      </c>
      <c r="I880" s="5" t="inlineStr">
        <is>
          <t>The officer Bachchan's former Chief Justice Dhingra interviews, and whose account is the film</t>
        </is>
      </c>
      <c r="J880" s="5" t="inlineStr">
        <is>
          <t>Outside romance; the film has none</t>
        </is>
      </c>
      <c r="K880" s="19" t="inlineStr">
        <is>
          <t>Additional Commissioner heading the Bombay Anti-Terrorism Squad, who recounts its formation on the LAPD SWAT model and its pursuit of Maya's gang. Exonerated at the inquiry Dhingra argues before. Based on Aftab Ahmed Khan.</t>
        </is>
      </c>
      <c r="L880" s="5" t="inlineStr">
        <is>
          <t>Won the AXN Action Award for Best Action Actor</t>
        </is>
      </c>
      <c r="M880" s="5" t="inlineStr">
        <is>
          <t>SOURCE-185</t>
        </is>
      </c>
    </row>
    <row r="881" ht="109" customHeight="1">
      <c r="A881" s="15" t="inlineStr">
        <is>
          <t>CAST-880</t>
        </is>
      </c>
      <c r="B881" s="18" t="inlineStr">
        <is>
          <t>FILM-186</t>
        </is>
      </c>
      <c r="C881" s="5" t="inlineStr">
        <is>
          <t>Shootout at Lokhandwala</t>
        </is>
      </c>
      <c r="D881" s="17" t="n">
        <v>2007</v>
      </c>
      <c r="E881" s="5" t="inlineStr">
        <is>
          <t>Vivek Oberoi</t>
        </is>
      </c>
      <c r="F881" s="5" t="inlineStr">
        <is>
          <t>Maya Dolas</t>
        </is>
      </c>
      <c r="G881" s="5" t="inlineStr">
        <is>
          <t>Antagonist</t>
        </is>
      </c>
      <c r="H881" s="5" t="inlineStr">
        <is>
          <t>Major</t>
        </is>
      </c>
      <c r="I881" s="5" t="inlineStr">
        <is>
          <t>The gangster whose killing is the subject of the inquiry Bachchan's Dhingra argues</t>
        </is>
      </c>
      <c r="J881" s="5" t="inlineStr">
        <is>
          <t>Outside the romance</t>
        </is>
      </c>
      <c r="K881" s="19" t="inlineStr">
        <is>
          <t>Ambitious lieutenant of Dawood Ibrahim seeking control of Bombay's underworld, who targets an informant's family, kidnaps a builder's son, refuses every offer of surrender, and dies with his whole gang in the Lokhandwala flat.</t>
        </is>
      </c>
      <c r="L881" s="5" t="inlineStr">
        <is>
          <t>Won the IIFA Award for Best Villain, the Stardust Standout Performance of the Year and the AXN Action Award for Best Action Actor in a Negative Role; nominated for the Filmfare, Screen, Zee Cine and Stardust awards in negative-role categories</t>
        </is>
      </c>
      <c r="M881" s="5" t="inlineStr">
        <is>
          <t>SOURCE-185</t>
        </is>
      </c>
    </row>
    <row r="882" ht="34" customHeight="1">
      <c r="A882" s="15" t="inlineStr">
        <is>
          <t>CAST-881</t>
        </is>
      </c>
      <c r="B882" s="18" t="inlineStr">
        <is>
          <t>FILM-186</t>
        </is>
      </c>
      <c r="C882" s="5" t="inlineStr">
        <is>
          <t>Shootout at Lokhandwala</t>
        </is>
      </c>
      <c r="D882" s="17" t="n">
        <v>2007</v>
      </c>
      <c r="E882" s="5" t="inlineStr">
        <is>
          <t>Suniel Shetty</t>
        </is>
      </c>
      <c r="F882" s="5" t="inlineStr">
        <is>
          <t>Inspector Kaviraj Patil</t>
        </is>
      </c>
      <c r="G882" s="5" t="inlineStr">
        <is>
          <t>Supporting</t>
        </is>
      </c>
      <c r="H882" s="5" t="inlineStr">
        <is>
          <t>Major</t>
        </is>
      </c>
      <c r="I882" s="5" t="inlineStr">
        <is>
          <t>One of the officers whose conduct Bachchan's Dhingra defends</t>
        </is>
      </c>
      <c r="J882" s="5" t="inlineStr">
        <is>
          <t>Outside the romance</t>
        </is>
      </c>
      <c r="K882" s="19" t="inlineStr">
        <is>
          <t>Khan's subordinate in the ATS, through the manhunt and the November 1991 gun battle at the Swati Building.</t>
        </is>
      </c>
      <c r="L882" s="5" t="n"/>
      <c r="M882" s="5" t="inlineStr">
        <is>
          <t>SOURCE-185</t>
        </is>
      </c>
    </row>
    <row r="883" ht="79" customHeight="1">
      <c r="A883" s="15" t="inlineStr">
        <is>
          <t>CAST-882</t>
        </is>
      </c>
      <c r="B883" s="18" t="inlineStr">
        <is>
          <t>FILM-186</t>
        </is>
      </c>
      <c r="C883" s="5" t="inlineStr">
        <is>
          <t>Shootout at Lokhandwala</t>
        </is>
      </c>
      <c r="D883" s="17" t="n">
        <v>2007</v>
      </c>
      <c r="E883" s="5" t="inlineStr">
        <is>
          <t>Arbaaz Khan</t>
        </is>
      </c>
      <c r="F883" s="5" t="inlineStr">
        <is>
          <t>Head Constable Javed Sheikh</t>
        </is>
      </c>
      <c r="G883" s="5" t="inlineStr">
        <is>
          <t>Supporting</t>
        </is>
      </c>
      <c r="H883" s="5" t="inlineStr">
        <is>
          <t>Medium</t>
        </is>
      </c>
      <c r="I883" s="5" t="inlineStr">
        <is>
          <t>One of the officers whose conduct Bachchan's Dhingra defends</t>
        </is>
      </c>
      <c r="J883" s="5" t="inlineStr">
        <is>
          <t>Outside the romance</t>
        </is>
      </c>
      <c r="K883" s="19" t="inlineStr">
        <is>
          <t>Head constable under Shamsher Khan in the ATS. Note a name collision in this film's own records: the IIFA and AXN Best Action awards went to Javed Sheikh and Ejaz, the action directors, not to this actor, whose character happens to carry the same name.</t>
        </is>
      </c>
      <c r="L883" s="5" t="n"/>
      <c r="M883" s="5" t="inlineStr">
        <is>
          <t>SOURCE-185</t>
        </is>
      </c>
    </row>
    <row r="884" ht="34" customHeight="1">
      <c r="A884" s="15" t="inlineStr">
        <is>
          <t>CAST-883</t>
        </is>
      </c>
      <c r="B884" s="18" t="inlineStr">
        <is>
          <t>FILM-186</t>
        </is>
      </c>
      <c r="C884" s="5" t="inlineStr">
        <is>
          <t>Shootout at Lokhandwala</t>
        </is>
      </c>
      <c r="D884" s="17" t="n">
        <v>2007</v>
      </c>
      <c r="E884" s="5" t="inlineStr">
        <is>
          <t>Tusshar Kapoor</t>
        </is>
      </c>
      <c r="F884" s="5" t="inlineStr">
        <is>
          <t>Dilip Buwa</t>
        </is>
      </c>
      <c r="G884" s="5" t="inlineStr">
        <is>
          <t>Antagonist</t>
        </is>
      </c>
      <c r="H884" s="5" t="inlineStr">
        <is>
          <t>Medium</t>
        </is>
      </c>
      <c r="I884" s="5" t="inlineStr">
        <is>
          <t>Among the gangsters killed in the encounter Bachchan's Dhingra justifies</t>
        </is>
      </c>
      <c r="J884" s="5" t="inlineStr">
        <is>
          <t>Outside the romance</t>
        </is>
      </c>
      <c r="K884" s="19" t="inlineStr">
        <is>
          <t>Member of Maya's gang, one of those who dies in the Lokhandwala shootout.</t>
        </is>
      </c>
      <c r="L884" s="5" t="n"/>
      <c r="M884" s="5" t="inlineStr">
        <is>
          <t>SOURCE-185</t>
        </is>
      </c>
    </row>
    <row r="885" ht="34" customHeight="1">
      <c r="A885" s="15" t="inlineStr">
        <is>
          <t>CAST-884</t>
        </is>
      </c>
      <c r="B885" s="18" t="inlineStr">
        <is>
          <t>FILM-186</t>
        </is>
      </c>
      <c r="C885" s="5" t="inlineStr">
        <is>
          <t>Shootout at Lokhandwala</t>
        </is>
      </c>
      <c r="D885" s="17" t="n">
        <v>2007</v>
      </c>
      <c r="E885" s="5" t="inlineStr">
        <is>
          <t>Amrita Singh</t>
        </is>
      </c>
      <c r="F885" s="5" t="inlineStr">
        <is>
          <t>Ratnaprabha Dolas</t>
        </is>
      </c>
      <c r="G885" s="5" t="inlineStr">
        <is>
          <t>Family</t>
        </is>
      </c>
      <c r="H885" s="5" t="inlineStr">
        <is>
          <t>Minor</t>
        </is>
      </c>
      <c r="I885" s="5" t="inlineStr">
        <is>
          <t>No dealings with Bachchan's Dhingra</t>
        </is>
      </c>
      <c r="J885" s="5" t="inlineStr">
        <is>
          <t>Outside the romance</t>
        </is>
      </c>
      <c r="K885" s="19" t="inlineStr">
        <is>
          <t>Maya Dolas's mother — the domestic side of a gangster the police are preparing to kill.</t>
        </is>
      </c>
      <c r="L885" s="5" t="n"/>
      <c r="M885" s="5" t="inlineStr">
        <is>
          <t>SOURCE-185</t>
        </is>
      </c>
    </row>
    <row r="886" ht="34" customHeight="1">
      <c r="A886" s="15" t="inlineStr">
        <is>
          <t>CAST-885</t>
        </is>
      </c>
      <c r="B886" s="18" t="inlineStr">
        <is>
          <t>FILM-186</t>
        </is>
      </c>
      <c r="C886" s="5" t="inlineStr">
        <is>
          <t>Shootout at Lokhandwala</t>
        </is>
      </c>
      <c r="D886" s="17" t="n">
        <v>2007</v>
      </c>
      <c r="E886" s="5" t="inlineStr">
        <is>
          <t>Dia Mirza</t>
        </is>
      </c>
      <c r="F886" s="5" t="inlineStr">
        <is>
          <t>Meeta Mattoo</t>
        </is>
      </c>
      <c r="G886" s="5" t="inlineStr">
        <is>
          <t>Supporting</t>
        </is>
      </c>
      <c r="H886" s="5" t="inlineStr">
        <is>
          <t>Minor</t>
        </is>
      </c>
      <c r="I886" s="5" t="inlineStr">
        <is>
          <t>Part of the public reckoning Bachchan's inquiry frame represents</t>
        </is>
      </c>
      <c r="J886" s="5" t="inlineStr">
        <is>
          <t>Outside the romance</t>
        </is>
      </c>
      <c r="K886" s="19" t="inlineStr">
        <is>
          <t>Journalist covering the events, a press presence alongside the film's inquiry structure.</t>
        </is>
      </c>
      <c r="L886" s="5" t="n"/>
      <c r="M886" s="5" t="inlineStr">
        <is>
          <t>SOURCE-185</t>
        </is>
      </c>
    </row>
    <row r="887" ht="64" customHeight="1">
      <c r="A887" s="15" t="inlineStr">
        <is>
          <t>CAST-886</t>
        </is>
      </c>
      <c r="B887" s="18" t="inlineStr">
        <is>
          <t>FILM-187</t>
        </is>
      </c>
      <c r="C887" s="5" t="inlineStr">
        <is>
          <t>Swami</t>
        </is>
      </c>
      <c r="D887" s="17" t="n">
        <v>2007</v>
      </c>
      <c r="E887" s="5" t="inlineStr">
        <is>
          <t>Manoj Bajpayee</t>
        </is>
      </c>
      <c r="F887" s="5" t="inlineStr">
        <is>
          <t>Swami</t>
        </is>
      </c>
      <c r="G887" s="5" t="inlineStr">
        <is>
          <t>Co-lead</t>
        </is>
      </c>
      <c r="H887" s="5" t="inlineStr">
        <is>
          <t>Major</t>
        </is>
      </c>
      <c r="I887" s="5" t="inlineStr">
        <is>
          <t>Bachchan narrates the film and does not appear in it; Swami is its protagonist</t>
        </is>
      </c>
      <c r="J887" s="5" t="inlineStr">
        <is>
          <t>Half of the film's central marriage</t>
        </is>
      </c>
      <c r="K887" s="19" t="inlineStr">
        <is>
          <t>Poor jewellery-shop worker who moves to Mumbai after marrying Radha, saves for her kidney operation in a box at home, finds she has spent the money on the rocking chair he admired, and starts saving again.</t>
        </is>
      </c>
      <c r="L887" s="5" t="n"/>
      <c r="M887" s="5" t="inlineStr">
        <is>
          <t>SOURCE-190</t>
        </is>
      </c>
    </row>
    <row r="888" ht="64" customHeight="1">
      <c r="A888" s="15" t="inlineStr">
        <is>
          <t>CAST-887</t>
        </is>
      </c>
      <c r="B888" s="18" t="inlineStr">
        <is>
          <t>FILM-187</t>
        </is>
      </c>
      <c r="C888" s="5" t="inlineStr">
        <is>
          <t>Swami</t>
        </is>
      </c>
      <c r="D888" s="17" t="n">
        <v>2007</v>
      </c>
      <c r="E888" s="5" t="inlineStr">
        <is>
          <t>Juhi Chawla</t>
        </is>
      </c>
      <c r="F888" s="5" t="inlineStr">
        <is>
          <t>Radha</t>
        </is>
      </c>
      <c r="G888" s="5" t="inlineStr">
        <is>
          <t>Co-lead</t>
        </is>
      </c>
      <c r="H888" s="5" t="inlineStr">
        <is>
          <t>Major</t>
        </is>
      </c>
      <c r="I888" s="5" t="inlineStr">
        <is>
          <t>No scenes with Bachchan, whose contribution is the narration</t>
        </is>
      </c>
      <c r="J888" s="5" t="inlineStr">
        <is>
          <t>Half of the film's central marriage</t>
        </is>
      </c>
      <c r="K888" s="19" t="inlineStr">
        <is>
          <t>Wife who spends her husband's surgery savings on the chair he could not afford, and who dies of her untreated condition while asking him to sit in it — leaving him her wish that their son reach America.</t>
        </is>
      </c>
      <c r="L888" s="5" t="n"/>
      <c r="M888" s="5" t="inlineStr">
        <is>
          <t>SOURCE-190</t>
        </is>
      </c>
    </row>
    <row r="889" ht="49" customHeight="1">
      <c r="A889" s="15" t="inlineStr">
        <is>
          <t>CAST-888</t>
        </is>
      </c>
      <c r="B889" s="18" t="inlineStr">
        <is>
          <t>FILM-187</t>
        </is>
      </c>
      <c r="C889" s="5" t="inlineStr">
        <is>
          <t>Swami</t>
        </is>
      </c>
      <c r="D889" s="17" t="n">
        <v>2007</v>
      </c>
      <c r="E889" s="5" t="inlineStr">
        <is>
          <t>Maninder Singh</t>
        </is>
      </c>
      <c r="F889" s="5" t="inlineStr">
        <is>
          <t>Anand</t>
        </is>
      </c>
      <c r="G889" s="5" t="inlineStr">
        <is>
          <t>Family</t>
        </is>
      </c>
      <c r="H889" s="5" t="inlineStr">
        <is>
          <t>Medium</t>
        </is>
      </c>
      <c r="I889" s="5" t="inlineStr">
        <is>
          <t>No scenes with Bachchan's narrator</t>
        </is>
      </c>
      <c r="J889" s="5" t="inlineStr">
        <is>
          <t>The child the marriage is organised around</t>
        </is>
      </c>
      <c r="K889" s="19" t="inlineStr">
        <is>
          <t>The couple's son, precociously intelligent, who talks his own way into a school that has refused him and carries his mother's ambition for America.</t>
        </is>
      </c>
      <c r="L889" s="5" t="n"/>
      <c r="M889" s="5" t="inlineStr">
        <is>
          <t>SOURCE-190</t>
        </is>
      </c>
    </row>
    <row r="890" ht="34" customHeight="1">
      <c r="A890" s="15" t="inlineStr">
        <is>
          <t>CAST-889</t>
        </is>
      </c>
      <c r="B890" s="18" t="inlineStr">
        <is>
          <t>FILM-187</t>
        </is>
      </c>
      <c r="C890" s="5" t="inlineStr">
        <is>
          <t>Swami</t>
        </is>
      </c>
      <c r="D890" s="17" t="n">
        <v>2007</v>
      </c>
      <c r="E890" s="5" t="inlineStr">
        <is>
          <t>Neha Pendse</t>
        </is>
      </c>
      <c r="F890" s="5" t="inlineStr">
        <is>
          <t>Pooja</t>
        </is>
      </c>
      <c r="G890" s="5" t="inlineStr">
        <is>
          <t>Supporting</t>
        </is>
      </c>
      <c r="H890" s="5" t="inlineStr">
        <is>
          <t>Minor</t>
        </is>
      </c>
      <c r="I890" s="5" t="inlineStr">
        <is>
          <t>No scenes with Bachchan's narrator</t>
        </is>
      </c>
      <c r="J890" s="5" t="inlineStr">
        <is>
          <t>Peripheral to the central marriage</t>
        </is>
      </c>
      <c r="K890" s="19" t="inlineStr">
        <is>
          <t>Figure in the family's later life; the article gives the role no development.</t>
        </is>
      </c>
      <c r="L890" s="5" t="n"/>
      <c r="M890" s="5" t="inlineStr">
        <is>
          <t>SOURCE-190</t>
        </is>
      </c>
    </row>
    <row r="891" ht="64" customHeight="1">
      <c r="A891" s="15" t="inlineStr">
        <is>
          <t>CAST-890</t>
        </is>
      </c>
      <c r="B891" s="18" t="inlineStr">
        <is>
          <t>FILM-188</t>
        </is>
      </c>
      <c r="C891" s="5" t="inlineStr">
        <is>
          <t>Jhoom Barabar Jhoom</t>
        </is>
      </c>
      <c r="D891" s="17" t="n">
        <v>2007</v>
      </c>
      <c r="E891" s="5" t="inlineStr">
        <is>
          <t>Abhishek Bachchan</t>
        </is>
      </c>
      <c r="F891" s="5" t="inlineStr">
        <is>
          <t>Rakesh "Rikki" Thakral</t>
        </is>
      </c>
      <c r="G891" s="5" t="inlineStr">
        <is>
          <t>Co-lead</t>
        </is>
      </c>
      <c r="H891" s="5" t="inlineStr">
        <is>
          <t>Major</t>
        </is>
      </c>
      <c r="I891" s="5" t="inlineStr">
        <is>
          <t>Bachchan's street musician is the figure who watches him through the film and explains him at the end</t>
        </is>
      </c>
      <c r="J891" s="5" t="inlineStr">
        <is>
          <t>The film's romantic lead</t>
        </is>
      </c>
      <c r="K891" s="19" t="inlineStr">
        <is>
          <t>Punjabi from Southall waiting at Waterloo Station who invents a fiancée met at the Paris Ritz the night Princess Diana died, hires a prostitute to play her, and admits the truth only after he has lost the woman he actually wants.</t>
        </is>
      </c>
      <c r="L891" s="5" t="n"/>
      <c r="M891" s="5" t="inlineStr">
        <is>
          <t>SOURCE-189</t>
        </is>
      </c>
    </row>
    <row r="892" ht="64" customHeight="1">
      <c r="A892" s="15" t="inlineStr">
        <is>
          <t>CAST-891</t>
        </is>
      </c>
      <c r="B892" s="18" t="inlineStr">
        <is>
          <t>FILM-188</t>
        </is>
      </c>
      <c r="C892" s="5" t="inlineStr">
        <is>
          <t>Jhoom Barabar Jhoom</t>
        </is>
      </c>
      <c r="D892" s="17" t="n">
        <v>2007</v>
      </c>
      <c r="E892" s="5" t="inlineStr">
        <is>
          <t>Preity Zinta</t>
        </is>
      </c>
      <c r="F892" s="5" t="inlineStr">
        <is>
          <t>Alvira Khan</t>
        </is>
      </c>
      <c r="G892" s="5" t="inlineStr">
        <is>
          <t>Co-lead</t>
        </is>
      </c>
      <c r="H892" s="5" t="inlineStr">
        <is>
          <t>Major</t>
        </is>
      </c>
      <c r="I892" s="5" t="inlineStr">
        <is>
          <t>One of the two strangers Bachchan's musician observes and finally accounts for</t>
        </is>
      </c>
      <c r="J892" s="5" t="inlineStr">
        <is>
          <t>The film's romantic lead</t>
        </is>
      </c>
      <c r="K892" s="19" t="inlineStr">
        <is>
          <t>Upper-class Pakistani from Lahore who matches Rikki's invented engagement with one of her own — a lawyer who saved her from a falling Superman statue — and recruits a colleague to impersonate him.</t>
        </is>
      </c>
      <c r="L892" s="5" t="n"/>
      <c r="M892" s="5" t="inlineStr">
        <is>
          <t>SOURCE-189</t>
        </is>
      </c>
    </row>
    <row r="893" ht="64" customHeight="1">
      <c r="A893" s="15" t="inlineStr">
        <is>
          <t>CAST-892</t>
        </is>
      </c>
      <c r="B893" s="18" t="inlineStr">
        <is>
          <t>FILM-188</t>
        </is>
      </c>
      <c r="C893" s="5" t="inlineStr">
        <is>
          <t>Jhoom Barabar Jhoom</t>
        </is>
      </c>
      <c r="D893" s="17" t="n">
        <v>2007</v>
      </c>
      <c r="E893" s="5" t="inlineStr">
        <is>
          <t>Bobby Deol</t>
        </is>
      </c>
      <c r="F893" s="5" t="inlineStr">
        <is>
          <t>Satvinder "Steve" Singh</t>
        </is>
      </c>
      <c r="G893" s="5" t="inlineStr">
        <is>
          <t>Supporting</t>
        </is>
      </c>
      <c r="H893" s="5" t="inlineStr">
        <is>
          <t>Major</t>
        </is>
      </c>
      <c r="I893" s="5" t="inlineStr">
        <is>
          <t>No dealings with Bachchan's musician</t>
        </is>
      </c>
      <c r="J893" s="5" t="inlineStr">
        <is>
          <t>The fictional fiancé who becomes a real couple with the other fiction</t>
        </is>
      </c>
      <c r="K893" s="19" t="inlineStr">
        <is>
          <t>Alvira's coworker, pressed into playing the invented lawyer, who confesses to Rikki that he has fallen for Laila and that Alvira was never engaged — the disclosure that unlocks the film.</t>
        </is>
      </c>
      <c r="L893" s="5" t="inlineStr">
        <is>
          <t>Nominated for the Zee Cine Award for Best Supporting Actor</t>
        </is>
      </c>
      <c r="M893" s="5" t="inlineStr">
        <is>
          <t>SOURCE-189</t>
        </is>
      </c>
    </row>
    <row r="894" ht="64" customHeight="1">
      <c r="A894" s="15" t="inlineStr">
        <is>
          <t>CAST-893</t>
        </is>
      </c>
      <c r="B894" s="18" t="inlineStr">
        <is>
          <t>FILM-188</t>
        </is>
      </c>
      <c r="C894" s="5" t="inlineStr">
        <is>
          <t>Jhoom Barabar Jhoom</t>
        </is>
      </c>
      <c r="D894" s="17" t="n">
        <v>2007</v>
      </c>
      <c r="E894" s="5" t="inlineStr">
        <is>
          <t>Lara Dutta</t>
        </is>
      </c>
      <c r="F894" s="5" t="inlineStr">
        <is>
          <t>Anaida Raza / Laila</t>
        </is>
      </c>
      <c r="G894" s="5" t="inlineStr">
        <is>
          <t>Supporting</t>
        </is>
      </c>
      <c r="H894" s="5" t="inlineStr">
        <is>
          <t>Major</t>
        </is>
      </c>
      <c r="I894" s="5" t="inlineStr">
        <is>
          <t>No dealings with Bachchan's musician</t>
        </is>
      </c>
      <c r="J894" s="5" t="inlineStr">
        <is>
          <t>The hired fiction who ends the film in a real pairing</t>
        </is>
      </c>
      <c r="K894" s="19" t="inlineStr">
        <is>
          <t>Prostitute hired to pose as the fiancée Rikki invented, who wins the dance competition with him and leaves at the end with Satvinder, the pair of them talking about Hollywood.</t>
        </is>
      </c>
      <c r="L894" s="5" t="inlineStr">
        <is>
          <t>Nominated for the Stardust Award, the Zee Cine Award and the Annual Central European Bollywood Award for Best Supporting Actress</t>
        </is>
      </c>
      <c r="M894" s="5" t="inlineStr">
        <is>
          <t>SOURCE-189</t>
        </is>
      </c>
    </row>
    <row r="895" ht="19" customHeight="1">
      <c r="A895" s="15" t="inlineStr">
        <is>
          <t>CAST-894</t>
        </is>
      </c>
      <c r="B895" s="18" t="inlineStr">
        <is>
          <t>FILM-188</t>
        </is>
      </c>
      <c r="C895" s="5" t="inlineStr">
        <is>
          <t>Jhoom Barabar Jhoom</t>
        </is>
      </c>
      <c r="D895" s="17" t="n">
        <v>2007</v>
      </c>
      <c r="E895" s="5" t="inlineStr">
        <is>
          <t>Piyush Mishra</t>
        </is>
      </c>
      <c r="F895" s="5" t="inlineStr">
        <is>
          <t>Hafeez Huffy Bhai</t>
        </is>
      </c>
      <c r="G895" s="5" t="inlineStr">
        <is>
          <t>Comic support</t>
        </is>
      </c>
      <c r="H895" s="5" t="inlineStr">
        <is>
          <t>Minor</t>
        </is>
      </c>
      <c r="I895" s="5" t="inlineStr">
        <is>
          <t>No dealings with Bachchan's musician</t>
        </is>
      </c>
      <c r="J895" s="5" t="inlineStr">
        <is>
          <t>Outside the romance</t>
        </is>
      </c>
      <c r="K895" s="19" t="inlineStr">
        <is>
          <t>Comic figure in the London world the two liars move through.</t>
        </is>
      </c>
      <c r="L895" s="5" t="n"/>
      <c r="M895" s="5" t="inlineStr">
        <is>
          <t>SOURCE-189</t>
        </is>
      </c>
    </row>
    <row r="896" ht="109" customHeight="1">
      <c r="A896" s="15" t="inlineStr">
        <is>
          <t>CAST-895</t>
        </is>
      </c>
      <c r="B896" s="18" t="inlineStr">
        <is>
          <t>FILM-189</t>
        </is>
      </c>
      <c r="C896" s="5" t="inlineStr">
        <is>
          <t>Aag</t>
        </is>
      </c>
      <c r="D896" s="17" t="n">
        <v>2007</v>
      </c>
      <c r="E896" s="5" t="inlineStr">
        <is>
          <t>Ajay Devgn</t>
        </is>
      </c>
      <c r="F896" s="5" t="inlineStr">
        <is>
          <t>Heerendra 'Heero' Chavan</t>
        </is>
      </c>
      <c r="G896" s="5" t="inlineStr">
        <is>
          <t>Co-lead</t>
        </is>
      </c>
      <c r="H896" s="5" t="inlineStr">
        <is>
          <t>Major</t>
        </is>
      </c>
      <c r="I896" s="5" t="inlineStr">
        <is>
          <t>Hired to capture or kill Bachchan's Babban Singh, and faces him at the end</t>
        </is>
      </c>
      <c r="J896" s="5" t="inlineStr">
        <is>
          <t>Carries one of the film's two romances, with Ghungroo</t>
        </is>
      </c>
      <c r="K896" s="19" t="inlineStr">
        <is>
          <t>Bodyguard turned fugitive turned police instrument, recruited with Raj for eight lakh rupees to take the bandit Babban Singh. He is about to kill him when Narasimha stops him, and is arrested at the close. The Films sheet credits this film as based on Sholay (FILM-038), where Bachchan played Jaidev, one of the two hired outlaws; in this version he plays the bandit they are hired to take.</t>
        </is>
      </c>
      <c r="L896" s="5" t="n"/>
      <c r="M896" s="5" t="inlineStr">
        <is>
          <t>SOURCE-186</t>
        </is>
      </c>
    </row>
    <row r="897" ht="64" customHeight="1">
      <c r="A897" s="15" t="inlineStr">
        <is>
          <t>CAST-896</t>
        </is>
      </c>
      <c r="B897" s="18" t="inlineStr">
        <is>
          <t>FILM-189</t>
        </is>
      </c>
      <c r="C897" s="5" t="inlineStr">
        <is>
          <t>Aag</t>
        </is>
      </c>
      <c r="D897" s="17" t="n">
        <v>2007</v>
      </c>
      <c r="E897" s="5" t="inlineStr">
        <is>
          <t>Mohanlal</t>
        </is>
      </c>
      <c r="F897" s="5" t="inlineStr">
        <is>
          <t>Inspector Narasimha</t>
        </is>
      </c>
      <c r="G897" s="5" t="inlineStr">
        <is>
          <t>Co-lead</t>
        </is>
      </c>
      <c r="H897" s="5" t="inlineStr">
        <is>
          <t>Major</t>
        </is>
      </c>
      <c r="I897" s="5" t="inlineStr">
        <is>
          <t>The man Bachchan's Babban Singh mutilated and whose family he slaughtered</t>
        </is>
      </c>
      <c r="J897" s="5" t="inlineStr">
        <is>
          <t>Outside the romance</t>
        </is>
      </c>
      <c r="K897" s="19" t="inlineStr">
        <is>
          <t>Police inspector whose wife and son Babban killed and whose fingers he cut off, in revenge for a brother's death. He recruits the two men to take Babban, then insists at the end that the law decide his fate.</t>
        </is>
      </c>
      <c r="L897" s="5" t="n"/>
      <c r="M897" s="5" t="inlineStr">
        <is>
          <t>SOURCE-186</t>
        </is>
      </c>
    </row>
    <row r="898" ht="49" customHeight="1">
      <c r="A898" s="15" t="inlineStr">
        <is>
          <t>CAST-897</t>
        </is>
      </c>
      <c r="B898" s="18" t="inlineStr">
        <is>
          <t>FILM-189</t>
        </is>
      </c>
      <c r="C898" s="5" t="inlineStr">
        <is>
          <t>Aag</t>
        </is>
      </c>
      <c r="D898" s="17" t="n">
        <v>2007</v>
      </c>
      <c r="E898" s="5" t="inlineStr">
        <is>
          <t>Prashant Raj Sachdev</t>
        </is>
      </c>
      <c r="F898" s="5" t="inlineStr">
        <is>
          <t>Raj Ranade</t>
        </is>
      </c>
      <c r="G898" s="5" t="inlineStr">
        <is>
          <t>Co-lead</t>
        </is>
      </c>
      <c r="H898" s="5" t="inlineStr">
        <is>
          <t>Medium</t>
        </is>
      </c>
      <c r="I898" s="5" t="inlineStr">
        <is>
          <t>One of the pair sent against Bachchan's Babban Singh, and killed by his men</t>
        </is>
      </c>
      <c r="J898" s="5" t="inlineStr">
        <is>
          <t>Carries the film's second romance, with Durga</t>
        </is>
      </c>
      <c r="K898" s="19" t="inlineStr">
        <is>
          <t>Heero's partner from the bodyguard days, who falls in love with Subbu's widow and is killed fighting Babban's henchmen in an abandoned building.</t>
        </is>
      </c>
      <c r="L898" s="5" t="n"/>
      <c r="M898" s="5" t="inlineStr">
        <is>
          <t>SOURCE-186</t>
        </is>
      </c>
    </row>
    <row r="899" ht="49" customHeight="1">
      <c r="A899" s="15" t="inlineStr">
        <is>
          <t>CAST-898</t>
        </is>
      </c>
      <c r="B899" s="18" t="inlineStr">
        <is>
          <t>FILM-189</t>
        </is>
      </c>
      <c r="C899" s="5" t="inlineStr">
        <is>
          <t>Aag</t>
        </is>
      </c>
      <c r="D899" s="17" t="n">
        <v>2007</v>
      </c>
      <c r="E899" s="5" t="inlineStr">
        <is>
          <t>Sushmita Sen</t>
        </is>
      </c>
      <c r="F899" s="5" t="inlineStr">
        <is>
          <t>Durga Devi</t>
        </is>
      </c>
      <c r="G899" s="5" t="inlineStr">
        <is>
          <t>Supporting</t>
        </is>
      </c>
      <c r="H899" s="5" t="inlineStr">
        <is>
          <t>Medium</t>
        </is>
      </c>
      <c r="I899" s="5" t="inlineStr">
        <is>
          <t>Widow of the son Bachchan's Babban Singh murdered</t>
        </is>
      </c>
      <c r="J899" s="5" t="inlineStr">
        <is>
          <t>Half of the film's second romance, with Raj</t>
        </is>
      </c>
      <c r="K899" s="19" t="inlineStr">
        <is>
          <t>Widow of Subbu, whom Babban killed along with Narasimha's wife. Raj gives his heart to her, and she is left widowed a second time over by the film's end.</t>
        </is>
      </c>
      <c r="L899" s="5" t="n"/>
      <c r="M899" s="5" t="inlineStr">
        <is>
          <t>SOURCE-186</t>
        </is>
      </c>
    </row>
    <row r="900" ht="34" customHeight="1">
      <c r="A900" s="15" t="inlineStr">
        <is>
          <t>CAST-899</t>
        </is>
      </c>
      <c r="B900" s="18" t="inlineStr">
        <is>
          <t>FILM-189</t>
        </is>
      </c>
      <c r="C900" s="5" t="inlineStr">
        <is>
          <t>Aag</t>
        </is>
      </c>
      <c r="D900" s="17" t="n">
        <v>2007</v>
      </c>
      <c r="E900" s="5" t="inlineStr">
        <is>
          <t>Priyanka Kothari</t>
        </is>
      </c>
      <c r="F900" s="5" t="inlineStr">
        <is>
          <t>Ghungroo</t>
        </is>
      </c>
      <c r="G900" s="5" t="inlineStr">
        <is>
          <t>Supporting</t>
        </is>
      </c>
      <c r="H900" s="5" t="inlineStr">
        <is>
          <t>Medium</t>
        </is>
      </c>
      <c r="I900" s="5" t="inlineStr">
        <is>
          <t>Lives in the town Bachchan's Babban Singh terrorises</t>
        </is>
      </c>
      <c r="J900" s="5" t="inlineStr">
        <is>
          <t>Half of the film's first romance, with Heero</t>
        </is>
      </c>
      <c r="K900" s="19" t="inlineStr">
        <is>
          <t>Auto-rickshaw driver in Kaliganj with whom Heero falls in love while he is there to hunt the bandit.</t>
        </is>
      </c>
      <c r="L900" s="5" t="n"/>
      <c r="M900" s="5" t="inlineStr">
        <is>
          <t>SOURCE-186</t>
        </is>
      </c>
    </row>
    <row r="901" ht="49" customHeight="1">
      <c r="A901" s="15" t="inlineStr">
        <is>
          <t>CAST-900</t>
        </is>
      </c>
      <c r="B901" s="18" t="inlineStr">
        <is>
          <t>FILM-189</t>
        </is>
      </c>
      <c r="C901" s="5" t="inlineStr">
        <is>
          <t>Aag</t>
        </is>
      </c>
      <c r="D901" s="17" t="n">
        <v>2007</v>
      </c>
      <c r="E901" s="5" t="inlineStr">
        <is>
          <t>Sushant Singh</t>
        </is>
      </c>
      <c r="F901" s="5" t="inlineStr">
        <is>
          <t>Tambe</t>
        </is>
      </c>
      <c r="G901" s="5" t="inlineStr">
        <is>
          <t>Antagonist</t>
        </is>
      </c>
      <c r="H901" s="5" t="inlineStr">
        <is>
          <t>Medium</t>
        </is>
      </c>
      <c r="I901" s="5" t="inlineStr">
        <is>
          <t>Right-hand man of Bachchan's Babban Singh, killed by him for failing</t>
        </is>
      </c>
      <c r="J901" s="5" t="inlineStr">
        <is>
          <t>Outside the romance</t>
        </is>
      </c>
      <c r="K901" s="19" t="inlineStr">
        <is>
          <t>Babban's lieutenant, badly injured in the fight that kills Raj and then shot by his own leader for having failed — the clearest measure of the character Bachchan is playing.</t>
        </is>
      </c>
      <c r="L901" s="5" t="n"/>
      <c r="M901" s="5" t="inlineStr">
        <is>
          <t>SOURCE-186</t>
        </is>
      </c>
    </row>
    <row r="902" ht="49" customHeight="1">
      <c r="A902" s="15" t="inlineStr">
        <is>
          <t>CAST-901</t>
        </is>
      </c>
      <c r="B902" s="18" t="inlineStr">
        <is>
          <t>FILM-189</t>
        </is>
      </c>
      <c r="C902" s="5" t="inlineStr">
        <is>
          <t>Aag</t>
        </is>
      </c>
      <c r="D902" s="17" t="n">
        <v>2007</v>
      </c>
      <c r="E902" s="5" t="inlineStr">
        <is>
          <t>Rajpal Yadav</t>
        </is>
      </c>
      <c r="F902" s="5" t="inlineStr">
        <is>
          <t>Rambhabhai</t>
        </is>
      </c>
      <c r="G902" s="5" t="inlineStr">
        <is>
          <t>Comic support</t>
        </is>
      </c>
      <c r="H902" s="5" t="inlineStr">
        <is>
          <t>Minor</t>
        </is>
      </c>
      <c r="I902" s="5" t="inlineStr">
        <is>
          <t>No direct dealings with Bachchan's Babban Singh</t>
        </is>
      </c>
      <c r="J902" s="5" t="inlineStr">
        <is>
          <t>Outside the romance</t>
        </is>
      </c>
      <c r="K902" s="19" t="inlineStr">
        <is>
          <t>The Mumbai contact who places the two runaways with the gangster Shambhu, the first step in the chain that ends with them hunting Babban.</t>
        </is>
      </c>
      <c r="L902" s="5" t="n"/>
      <c r="M902" s="5" t="inlineStr">
        <is>
          <t>SOURCE-186</t>
        </is>
      </c>
    </row>
    <row r="903" ht="64" customHeight="1">
      <c r="A903" s="15" t="inlineStr">
        <is>
          <t>CAST-902</t>
        </is>
      </c>
      <c r="B903" s="18" t="inlineStr">
        <is>
          <t>FILM-190</t>
        </is>
      </c>
      <c r="C903" s="5" t="inlineStr">
        <is>
          <t>The Last Lear</t>
        </is>
      </c>
      <c r="D903" s="17" t="n">
        <v>2007</v>
      </c>
      <c r="E903" s="5" t="inlineStr">
        <is>
          <t>Preity Zinta</t>
        </is>
      </c>
      <c r="F903" s="5" t="inlineStr">
        <is>
          <t>Shabnam</t>
        </is>
      </c>
      <c r="G903" s="5" t="inlineStr">
        <is>
          <t>Co-lead</t>
        </is>
      </c>
      <c r="H903" s="5" t="inlineStr">
        <is>
          <t>Major</t>
        </is>
      </c>
      <c r="I903" s="5" t="inlineStr">
        <is>
          <t>Co-star of Bachchan's Harish Mishra on the film-within-the-film, and his pupil on the set</t>
        </is>
      </c>
      <c r="J903" s="5" t="inlineStr">
        <is>
          <t>No romance; the bond is master and apprentice</t>
        </is>
      </c>
      <c r="K903" s="19" t="inlineStr">
        <is>
          <t>Actress who skips the premiere of her own film to sit with the comatose Harish. On location in Mussoorie he had befriended her and taught her about acting, life and Shakespeare, and she is the one who comes back for him.</t>
        </is>
      </c>
      <c r="L903" s="5" t="n"/>
      <c r="M903" s="5" t="inlineStr">
        <is>
          <t>SOURCE-187</t>
        </is>
      </c>
    </row>
    <row r="904" ht="64" customHeight="1">
      <c r="A904" s="15" t="inlineStr">
        <is>
          <t>CAST-903</t>
        </is>
      </c>
      <c r="B904" s="18" t="inlineStr">
        <is>
          <t>FILM-190</t>
        </is>
      </c>
      <c r="C904" s="5" t="inlineStr">
        <is>
          <t>The Last Lear</t>
        </is>
      </c>
      <c r="D904" s="17" t="n">
        <v>2007</v>
      </c>
      <c r="E904" s="5" t="inlineStr">
        <is>
          <t>Arjun Rampal</t>
        </is>
      </c>
      <c r="F904" s="5" t="inlineStr">
        <is>
          <t>Siddharth Kumar</t>
        </is>
      </c>
      <c r="G904" s="5" t="inlineStr">
        <is>
          <t>Co-lead</t>
        </is>
      </c>
      <c r="H904" s="5" t="inlineStr">
        <is>
          <t>Major</t>
        </is>
      </c>
      <c r="I904" s="5" t="inlineStr">
        <is>
          <t>The director who coaxes Bachchan's Harish out of retirement, and is blamed for what happens to him</t>
        </is>
      </c>
      <c r="J904" s="5" t="inlineStr">
        <is>
          <t>Outside the romance</t>
        </is>
      </c>
      <c r="K904" s="19" t="inlineStr">
        <is>
          <t>Ambitious perfectionist director who realises he must win the old actor's trust before he can cast him, and does — the impatient young auteur set against a man who thinks cinema beneath theatre.</t>
        </is>
      </c>
      <c r="L904" s="5" t="n"/>
      <c r="M904" s="5" t="inlineStr">
        <is>
          <t>SOURCE-187</t>
        </is>
      </c>
    </row>
    <row r="905" ht="79" customHeight="1">
      <c r="A905" s="15" t="inlineStr">
        <is>
          <t>CAST-904</t>
        </is>
      </c>
      <c r="B905" s="18" t="inlineStr">
        <is>
          <t>FILM-190</t>
        </is>
      </c>
      <c r="C905" s="5" t="inlineStr">
        <is>
          <t>The Last Lear</t>
        </is>
      </c>
      <c r="D905" s="17" t="n">
        <v>2007</v>
      </c>
      <c r="E905" s="5" t="inlineStr">
        <is>
          <t>Shefali Shah</t>
        </is>
      </c>
      <c r="F905" s="5" t="inlineStr">
        <is>
          <t>Vandana</t>
        </is>
      </c>
      <c r="G905" s="5" t="inlineStr">
        <is>
          <t>Family</t>
        </is>
      </c>
      <c r="H905" s="5" t="inlineStr">
        <is>
          <t>Major</t>
        </is>
      </c>
      <c r="I905" s="5" t="inlineStr">
        <is>
          <t>The woman who has cared for Bachchan's Harish and who blames the film's cast and crew for his condition</t>
        </is>
      </c>
      <c r="J905" s="5" t="inlineStr">
        <is>
          <t>The film's closest thing to a domestic partnership for Bachchan's character; the article leaves its nature to be inferred and the workbook records no pairing</t>
        </is>
      </c>
      <c r="K905" s="19" t="inlineStr">
        <is>
          <t>The woman nursing the bedridden Harish in a cubbyhole in old Kolkata, who receives Shabnam with spite and then thaws over tea. Her relationship with Harish is one of the things the film gradually discloses.</t>
        </is>
      </c>
      <c r="L905" s="5" t="inlineStr">
        <is>
          <t>Won the National Film Award for Best Supporting Actress (2009)</t>
        </is>
      </c>
      <c r="M905" s="5" t="inlineStr">
        <is>
          <t>SOURCE-187</t>
        </is>
      </c>
    </row>
    <row r="906" ht="49" customHeight="1">
      <c r="A906" s="15" t="inlineStr">
        <is>
          <t>CAST-905</t>
        </is>
      </c>
      <c r="B906" s="18" t="inlineStr">
        <is>
          <t>FILM-190</t>
        </is>
      </c>
      <c r="C906" s="5" t="inlineStr">
        <is>
          <t>The Last Lear</t>
        </is>
      </c>
      <c r="D906" s="17" t="n">
        <v>2007</v>
      </c>
      <c r="E906" s="5" t="inlineStr">
        <is>
          <t>Divya Dutta</t>
        </is>
      </c>
      <c r="F906" s="5" t="inlineStr">
        <is>
          <t>Ivy</t>
        </is>
      </c>
      <c r="G906" s="5" t="inlineStr">
        <is>
          <t>Supporting</t>
        </is>
      </c>
      <c r="H906" s="5" t="inlineStr">
        <is>
          <t>Medium</t>
        </is>
      </c>
      <c r="I906" s="5" t="inlineStr">
        <is>
          <t>Nurse attending Bachchan's Harish in the present-day frame</t>
        </is>
      </c>
      <c r="J906" s="5" t="inlineStr">
        <is>
          <t>Outside the romance</t>
        </is>
      </c>
      <c r="K906" s="19" t="inlineStr">
        <is>
          <t>The nurse sharing the care of the comatose actor with Vandana, part of the sickroom in which the film's flashbacks are told.</t>
        </is>
      </c>
      <c r="L906" s="5" t="n"/>
      <c r="M906" s="5" t="inlineStr">
        <is>
          <t>SOURCE-187</t>
        </is>
      </c>
    </row>
    <row r="907" ht="49" customHeight="1">
      <c r="A907" s="15" t="inlineStr">
        <is>
          <t>CAST-906</t>
        </is>
      </c>
      <c r="B907" s="18" t="inlineStr">
        <is>
          <t>FILM-190</t>
        </is>
      </c>
      <c r="C907" s="5" t="inlineStr">
        <is>
          <t>The Last Lear</t>
        </is>
      </c>
      <c r="D907" s="17" t="n">
        <v>2007</v>
      </c>
      <c r="E907" s="5" t="inlineStr">
        <is>
          <t>Jisshu Sengupta</t>
        </is>
      </c>
      <c r="F907" s="5" t="inlineStr">
        <is>
          <t>Goutam Kumar</t>
        </is>
      </c>
      <c r="G907" s="5" t="inlineStr">
        <is>
          <t>Supporting</t>
        </is>
      </c>
      <c r="H907" s="5" t="inlineStr">
        <is>
          <t>Medium</t>
        </is>
      </c>
      <c r="I907" s="5" t="inlineStr">
        <is>
          <t>The journalist who put Bachchan's Harish forward for the role in the first place</t>
        </is>
      </c>
      <c r="J907" s="5" t="inlineStr">
        <is>
          <t>Outside the romance</t>
        </is>
      </c>
      <c r="K907" s="19" t="inlineStr">
        <is>
          <t>Journalist and the director's younger brother, whose recollections form a second narration, and who suggested the retired Shakespearean for the lead.</t>
        </is>
      </c>
      <c r="L907" s="5" t="n"/>
      <c r="M907" s="5" t="inlineStr">
        <is>
          <t>SOURCE-187</t>
        </is>
      </c>
    </row>
    <row r="908" ht="94" customHeight="1">
      <c r="A908" s="15" t="inlineStr">
        <is>
          <t>CAST-907</t>
        </is>
      </c>
      <c r="B908" s="18" t="inlineStr">
        <is>
          <t>FILM-191</t>
        </is>
      </c>
      <c r="C908" s="5" t="inlineStr">
        <is>
          <t>Om Shanti Om</t>
        </is>
      </c>
      <c r="D908" s="17" t="n">
        <v>2007</v>
      </c>
      <c r="E908" s="5" t="inlineStr">
        <is>
          <t>Shah Rukh Khan</t>
        </is>
      </c>
      <c r="F908" s="5" t="inlineStr">
        <is>
          <t>Om Prakash "Omi" Makhija / Om Kapoor</t>
        </is>
      </c>
      <c r="G908" s="5" t="inlineStr">
        <is>
          <t>Co-lead</t>
        </is>
      </c>
      <c r="H908" s="5" t="inlineStr">
        <is>
          <t>Major</t>
        </is>
      </c>
      <c r="I908" s="5" t="inlineStr">
        <is>
          <t>Bachchan appears as himself in this film about the film industry; the two do not share a plot</t>
        </is>
      </c>
      <c r="J908" s="5" t="inlineStr">
        <is>
          <t>The film's romantic lead, in a love across two lifetimes</t>
        </is>
      </c>
      <c r="K908" s="19" t="inlineStr">
        <is>
          <t>In a dual role: the 1970s junior artist who adores the star Shantipriya, saves her from a fire and dies trying to save her from a murder; and the arrogant modern star born the same night, who avenges her thirty years later.</t>
        </is>
      </c>
      <c r="L908" s="5" t="inlineStr">
        <is>
          <t>Nominated for the Filmfare, IIFA and Zee Cine Awards for Best Actor and the Stardust Star of the Year – Male; shared the Screen Award for Best Pair of the Year with Deepika Padukone</t>
        </is>
      </c>
      <c r="M908" s="5" t="inlineStr">
        <is>
          <t>SOURCE-188</t>
        </is>
      </c>
    </row>
    <row r="909" ht="139" customHeight="1">
      <c r="A909" s="15" t="inlineStr">
        <is>
          <t>CAST-908</t>
        </is>
      </c>
      <c r="B909" s="18" t="inlineStr">
        <is>
          <t>FILM-191</t>
        </is>
      </c>
      <c r="C909" s="5" t="inlineStr">
        <is>
          <t>Om Shanti Om</t>
        </is>
      </c>
      <c r="D909" s="17" t="n">
        <v>2007</v>
      </c>
      <c r="E909" s="5" t="inlineStr">
        <is>
          <t>Deepika Padukone</t>
        </is>
      </c>
      <c r="F909" s="5" t="inlineStr">
        <is>
          <t>Shantipriya / Sandhya "Sandy" Bansal</t>
        </is>
      </c>
      <c r="G909" s="5" t="inlineStr">
        <is>
          <t>Co-lead</t>
        </is>
      </c>
      <c r="H909" s="5" t="inlineStr">
        <is>
          <t>Major</t>
        </is>
      </c>
      <c r="I909" s="5" t="inlineStr">
        <is>
          <t>No scenes with Bachchan's appearance as himself</t>
        </is>
      </c>
      <c r="J909" s="5" t="inlineStr">
        <is>
          <t>The film's romantic lead, in a dual role across both eras</t>
        </is>
      </c>
      <c r="K909" s="19" t="inlineStr">
        <is>
          <t>The 1970s superstar secretly married to her producer, who tells him she is pregnant and is locked inside a burning set for it; and the aspiring actress of the present recruited to impersonate her ghost.</t>
        </is>
      </c>
      <c r="L909" s="5" t="inlineStr">
        <is>
          <t>Won the Filmfare Award for Best Female Debut, the IIFA Star Debut of the Year, the Producers Guild Award for Best Debut (Female), the Screen Award for Most Promising Newcomer and the Zee Cine Award for Most Promising Debut; nominated for Best Actress at the Filmfare, IIFA, Zee Cine and Asian Film Awards</t>
        </is>
      </c>
      <c r="M909" s="5" t="inlineStr">
        <is>
          <t>SOURCE-188</t>
        </is>
      </c>
    </row>
    <row r="910" ht="94" customHeight="1">
      <c r="A910" s="15" t="inlineStr">
        <is>
          <t>CAST-909</t>
        </is>
      </c>
      <c r="B910" s="18" t="inlineStr">
        <is>
          <t>FILM-191</t>
        </is>
      </c>
      <c r="C910" s="5" t="inlineStr">
        <is>
          <t>Om Shanti Om</t>
        </is>
      </c>
      <c r="D910" s="17" t="n">
        <v>2007</v>
      </c>
      <c r="E910" s="5" t="inlineStr">
        <is>
          <t>Arjun Rampal</t>
        </is>
      </c>
      <c r="F910" s="5" t="inlineStr">
        <is>
          <t>Mukesh "Mike" Mehra</t>
        </is>
      </c>
      <c r="G910" s="5" t="inlineStr">
        <is>
          <t>Antagonist</t>
        </is>
      </c>
      <c r="H910" s="5" t="inlineStr">
        <is>
          <t>Major</t>
        </is>
      </c>
      <c r="I910" s="5" t="inlineStr">
        <is>
          <t>No scenes with Bachchan's appearance as himself</t>
        </is>
      </c>
      <c r="J910" s="5" t="inlineStr">
        <is>
          <t>The husband who murders his own wife to protect his career</t>
        </is>
      </c>
      <c r="K910" s="19" t="inlineStr">
        <is>
          <t>Egotistical producer secretly married to Shantipriya, who plans to marry a distributor's daughter instead, tells his pregnant wife he intends to kill her, sets the set alight and locks her in.</t>
        </is>
      </c>
      <c r="L910" s="5" t="inlineStr">
        <is>
          <t>Won the Zee Cine Award and the Stardust Award for Best Actor in a Negative Role; nominated for the IIFA Best Villain, the Screen Award and the Producers Guild Award in negative-role categories</t>
        </is>
      </c>
      <c r="M910" s="5" t="inlineStr">
        <is>
          <t>SOURCE-188</t>
        </is>
      </c>
    </row>
    <row r="911" ht="64" customHeight="1">
      <c r="A911" s="15" t="inlineStr">
        <is>
          <t>CAST-910</t>
        </is>
      </c>
      <c r="B911" s="18" t="inlineStr">
        <is>
          <t>FILM-191</t>
        </is>
      </c>
      <c r="C911" s="5" t="inlineStr">
        <is>
          <t>Om Shanti Om</t>
        </is>
      </c>
      <c r="D911" s="17" t="n">
        <v>2007</v>
      </c>
      <c r="E911" s="5" t="inlineStr">
        <is>
          <t>Shreyas Talpade</t>
        </is>
      </c>
      <c r="F911" s="5" t="inlineStr">
        <is>
          <t>Pappu Master</t>
        </is>
      </c>
      <c r="G911" s="5" t="inlineStr">
        <is>
          <t>Friend</t>
        </is>
      </c>
      <c r="H911" s="5" t="inlineStr">
        <is>
          <t>Major</t>
        </is>
      </c>
      <c r="I911" s="5" t="inlineStr">
        <is>
          <t>No scenes with Bachchan's appearance as himself</t>
        </is>
      </c>
      <c r="J911" s="5" t="inlineStr">
        <is>
          <t>Helps stage the courtship in the first era and carries the truth into the second</t>
        </is>
      </c>
      <c r="K911" s="19" t="inlineStr">
        <is>
          <t>Omi's closest friend, who sneaks him into the premiere and arranges his evening with Shanti, and who thirty years later is the old man trying to convince a star he is a reincarnation.</t>
        </is>
      </c>
      <c r="L911" s="5" t="inlineStr">
        <is>
          <t>Won the Stardust Award for Breakthrough Performance – Male; nominated for the Filmfare, IIFA and Zee Cine Awards for Best Supporting Actor</t>
        </is>
      </c>
      <c r="M911" s="5" t="inlineStr">
        <is>
          <t>SOURCE-188</t>
        </is>
      </c>
    </row>
    <row r="912" ht="49" customHeight="1">
      <c r="A912" s="15" t="inlineStr">
        <is>
          <t>CAST-911</t>
        </is>
      </c>
      <c r="B912" s="18" t="inlineStr">
        <is>
          <t>FILM-191</t>
        </is>
      </c>
      <c r="C912" s="5" t="inlineStr">
        <is>
          <t>Om Shanti Om</t>
        </is>
      </c>
      <c r="D912" s="17" t="n">
        <v>2007</v>
      </c>
      <c r="E912" s="5" t="inlineStr">
        <is>
          <t>Kirron Kher</t>
        </is>
      </c>
      <c r="F912" s="5" t="inlineStr">
        <is>
          <t>Bela Makhija</t>
        </is>
      </c>
      <c r="G912" s="5" t="inlineStr">
        <is>
          <t>Family</t>
        </is>
      </c>
      <c r="H912" s="5" t="inlineStr">
        <is>
          <t>Medium</t>
        </is>
      </c>
      <c r="I912" s="5" t="inlineStr">
        <is>
          <t>No scenes with Bachchan's appearance as himself</t>
        </is>
      </c>
      <c r="J912" s="5" t="inlineStr">
        <is>
          <t>Outside the romance</t>
        </is>
      </c>
      <c r="K912" s="19" t="inlineStr">
        <is>
          <t>Omi's widowed mother in the chawl, who in the present day recognises the new star as her dead son and is dismissed as delusional.</t>
        </is>
      </c>
      <c r="L912" s="5" t="n"/>
      <c r="M912" s="5" t="inlineStr">
        <is>
          <t>SOURCE-188</t>
        </is>
      </c>
    </row>
    <row r="913" ht="94" customHeight="1">
      <c r="A913" s="15" t="inlineStr">
        <is>
          <t>CAST-912</t>
        </is>
      </c>
      <c r="B913" s="18" t="inlineStr">
        <is>
          <t>FILM-192</t>
        </is>
      </c>
      <c r="C913" s="5" t="inlineStr">
        <is>
          <t>Gangotri</t>
        </is>
      </c>
      <c r="D913" s="17" t="n">
        <v>2007</v>
      </c>
      <c r="E913" s="5" t="inlineStr">
        <is>
          <t>Hema Malini</t>
        </is>
      </c>
      <c r="F913" s="5" t="n"/>
      <c r="G913" s="5" t="inlineStr">
        <is>
          <t>Family</t>
        </is>
      </c>
      <c r="H913" s="5" t="inlineStr">
        <is>
          <t>Medium</t>
        </is>
      </c>
      <c r="I913" s="5" t="inlineStr">
        <is>
          <t>Second-billed after Bachchan in this Bhojpuri sequel; no source describes the relationship</t>
        </is>
      </c>
      <c r="J913" s="5" t="inlineStr">
        <is>
          <t>No source describes any relationship in this film</t>
        </is>
      </c>
      <c r="K913" s="19" t="inlineStr">
        <is>
          <t>The film's article lists its cast as names only, with no character names, and has no plot section, so Character is left blank and nothing is asserted about the role. This is the second of two Bhojpuri films pairing her with Bachchan under Deepak Sawant's production, after Ganga (FILM-180); her character there is not evidence for this one.</t>
        </is>
      </c>
      <c r="L913" s="5" t="n"/>
      <c r="M913" s="5" t="inlineStr">
        <is>
          <t>SOURCE-191</t>
        </is>
      </c>
    </row>
    <row r="914" ht="64" customHeight="1">
      <c r="A914" s="15" t="inlineStr">
        <is>
          <t>CAST-913</t>
        </is>
      </c>
      <c r="B914" s="18" t="inlineStr">
        <is>
          <t>FILM-192</t>
        </is>
      </c>
      <c r="C914" s="5" t="inlineStr">
        <is>
          <t>Gangotri</t>
        </is>
      </c>
      <c r="D914" s="17" t="n">
        <v>2007</v>
      </c>
      <c r="E914" s="5" t="inlineStr">
        <is>
          <t>Manoj Tiwari</t>
        </is>
      </c>
      <c r="F914" s="5" t="n"/>
      <c r="G914" s="5" t="inlineStr">
        <is>
          <t>Supporting</t>
        </is>
      </c>
      <c r="H914" s="5" t="inlineStr">
        <is>
          <t>Medium</t>
        </is>
      </c>
      <c r="I914" s="5" t="inlineStr">
        <is>
          <t>Third-billed; no source describes the relationship</t>
        </is>
      </c>
      <c r="J914" s="5" t="inlineStr">
        <is>
          <t>No source describes any relationship in this film</t>
        </is>
      </c>
      <c r="K914" s="19" t="inlineStr">
        <is>
          <t>Bhojpuri star and singer, billed third. The article names no character and gives no plot; he also sings three songs on the film's soundtrack. Importance here reflects billing order alone.</t>
        </is>
      </c>
      <c r="L914" s="5" t="n"/>
      <c r="M914" s="5" t="inlineStr">
        <is>
          <t>SOURCE-191</t>
        </is>
      </c>
    </row>
    <row r="915" ht="64" customHeight="1">
      <c r="A915" s="15" t="inlineStr">
        <is>
          <t>CAST-914</t>
        </is>
      </c>
      <c r="B915" s="18" t="inlineStr">
        <is>
          <t>FILM-192</t>
        </is>
      </c>
      <c r="C915" s="5" t="inlineStr">
        <is>
          <t>Gangotri</t>
        </is>
      </c>
      <c r="D915" s="17" t="n">
        <v>2007</v>
      </c>
      <c r="E915" s="5" t="inlineStr">
        <is>
          <t>Bhumika Chawla</t>
        </is>
      </c>
      <c r="F915" s="5" t="n"/>
      <c r="G915" s="5" t="inlineStr">
        <is>
          <t>Supporting</t>
        </is>
      </c>
      <c r="H915" s="5" t="inlineStr">
        <is>
          <t>Medium</t>
        </is>
      </c>
      <c r="I915" s="5" t="inlineStr">
        <is>
          <t>Fourth-billed; no source describes the relationship</t>
        </is>
      </c>
      <c r="J915" s="5" t="inlineStr">
        <is>
          <t>No source describes any relationship in this film</t>
        </is>
      </c>
      <c r="K915" s="19" t="inlineStr">
        <is>
          <t>Billed fourth, with no character name and no plot summary available. The article records only that Mithun Chakraborty was initially considered to play her character's elder brother, which is the sole hint of the role's shape.</t>
        </is>
      </c>
      <c r="L915" s="5" t="n"/>
      <c r="M915" s="5" t="inlineStr">
        <is>
          <t>SOURCE-191</t>
        </is>
      </c>
    </row>
    <row r="916" ht="49" customHeight="1">
      <c r="A916" s="15" t="inlineStr">
        <is>
          <t>CAST-915</t>
        </is>
      </c>
      <c r="B916" s="18" t="inlineStr">
        <is>
          <t>FILM-192</t>
        </is>
      </c>
      <c r="C916" s="5" t="inlineStr">
        <is>
          <t>Gangotri</t>
        </is>
      </c>
      <c r="D916" s="17" t="n">
        <v>2007</v>
      </c>
      <c r="E916" s="5" t="inlineStr">
        <is>
          <t>Sambhavna Seth</t>
        </is>
      </c>
      <c r="F916" s="5" t="n"/>
      <c r="G916" s="5" t="inlineStr">
        <is>
          <t>Supporting</t>
        </is>
      </c>
      <c r="H916" s="5" t="inlineStr">
        <is>
          <t>Minor</t>
        </is>
      </c>
      <c r="I916" s="5" t="inlineStr">
        <is>
          <t>Fifth-billed; no source describes the relationship</t>
        </is>
      </c>
      <c r="J916" s="5" t="inlineStr">
        <is>
          <t>No source describes any relationship in this film</t>
        </is>
      </c>
      <c r="K916" s="19" t="inlineStr">
        <is>
          <t>Listed in both the infobox and the cast section with no character name, in an article with no plot. Importance reflects billing order alone.</t>
        </is>
      </c>
      <c r="L916" s="5" t="n"/>
      <c r="M916" s="5" t="inlineStr">
        <is>
          <t>SOURCE-191</t>
        </is>
      </c>
    </row>
    <row r="917" ht="49" customHeight="1">
      <c r="A917" s="15" t="inlineStr">
        <is>
          <t>CAST-916</t>
        </is>
      </c>
      <c r="B917" s="18" t="inlineStr">
        <is>
          <t>FILM-192</t>
        </is>
      </c>
      <c r="C917" s="5" t="inlineStr">
        <is>
          <t>Gangotri</t>
        </is>
      </c>
      <c r="D917" s="17" t="n">
        <v>2007</v>
      </c>
      <c r="E917" s="5" t="inlineStr">
        <is>
          <t>Kunal Singh</t>
        </is>
      </c>
      <c r="F917" s="5" t="n"/>
      <c r="G917" s="5" t="inlineStr">
        <is>
          <t>Supporting</t>
        </is>
      </c>
      <c r="H917" s="5" t="inlineStr">
        <is>
          <t>Minor</t>
        </is>
      </c>
      <c r="I917" s="5" t="inlineStr">
        <is>
          <t>Last-billed, and the only cast member absent from the infobox; no source describes the relationship</t>
        </is>
      </c>
      <c r="J917" s="5" t="inlineStr">
        <is>
          <t>No source describes any relationship in this film</t>
        </is>
      </c>
      <c r="K917" s="19" t="inlineStr">
        <is>
          <t>Appears in the cast section but not the infobox's starring list, with no character name and no plot to place him in.</t>
        </is>
      </c>
      <c r="L917" s="5" t="n"/>
      <c r="M917" s="5" t="inlineStr">
        <is>
          <t>SOURCE-191</t>
        </is>
      </c>
    </row>
    <row r="918" ht="64" customHeight="1">
      <c r="A918" s="15" t="inlineStr">
        <is>
          <t>CAST-917</t>
        </is>
      </c>
      <c r="B918" s="18" t="inlineStr">
        <is>
          <t>FILM-193</t>
        </is>
      </c>
      <c r="C918" s="5" t="inlineStr">
        <is>
          <t>Jodhaa Akbar</t>
        </is>
      </c>
      <c r="D918" s="17" t="n">
        <v>2008</v>
      </c>
      <c r="E918" s="5" t="inlineStr">
        <is>
          <t>Hrithik Roshan</t>
        </is>
      </c>
      <c r="F918" s="5" t="inlineStr">
        <is>
          <t>Emperor Jalaluddin Mohammad Akbar</t>
        </is>
      </c>
      <c r="G918" s="5" t="inlineStr">
        <is>
          <t>Co-lead</t>
        </is>
      </c>
      <c r="H918" s="5" t="inlineStr">
        <is>
          <t>Major</t>
        </is>
      </c>
      <c r="I918" s="5" t="inlineStr">
        <is>
          <t>Bachchan narrates the film and does not appear in it; Akbar is its protagonist</t>
        </is>
      </c>
      <c r="J918" s="5" t="inlineStr">
        <is>
          <t>The film's romantic lead</t>
        </is>
      </c>
      <c r="K918" s="19" t="inlineStr">
        <is>
          <t>Mughal emperor raised to rule by the sword who chooses mercy and diplomacy instead, accepts a political marriage, grants his Rajput wife her faith and a Krishna shrine, and waits for her to accept him rather than claim her.</t>
        </is>
      </c>
      <c r="L918" s="5" t="n"/>
      <c r="M918" s="5" t="inlineStr">
        <is>
          <t>SOURCE-193</t>
        </is>
      </c>
    </row>
    <row r="919" ht="64" customHeight="1">
      <c r="A919" s="15" t="inlineStr">
        <is>
          <t>CAST-918</t>
        </is>
      </c>
      <c r="B919" s="18" t="inlineStr">
        <is>
          <t>FILM-193</t>
        </is>
      </c>
      <c r="C919" s="5" t="inlineStr">
        <is>
          <t>Jodhaa Akbar</t>
        </is>
      </c>
      <c r="D919" s="17" t="n">
        <v>2008</v>
      </c>
      <c r="E919" s="5" t="inlineStr">
        <is>
          <t>Aishwarya Rai Bachchan</t>
        </is>
      </c>
      <c r="F919" s="5" t="inlineStr">
        <is>
          <t>Rajkumari Jodhaa Bai</t>
        </is>
      </c>
      <c r="G919" s="5" t="inlineStr">
        <is>
          <t>Co-lead</t>
        </is>
      </c>
      <c r="H919" s="5" t="inlineStr">
        <is>
          <t>Major</t>
        </is>
      </c>
      <c r="I919" s="5" t="inlineStr">
        <is>
          <t>No scenes with Bachchan, whose contribution is the narration</t>
        </is>
      </c>
      <c r="J919" s="5" t="inlineStr">
        <is>
          <t>The film's romantic lead</t>
        </is>
      </c>
      <c r="K919" s="19" t="inlineStr">
        <is>
          <t>Rajput princess who resents being made a political pawn, sets two conditions before the wedding — her own faith and a shrine to Krishna inside Agra Fort — and holds the marriage unconsummated until she chooses otherwise.</t>
        </is>
      </c>
      <c r="L919" s="5" t="n"/>
      <c r="M919" s="5" t="inlineStr">
        <is>
          <t>SOURCE-193</t>
        </is>
      </c>
    </row>
    <row r="920" ht="64" customHeight="1">
      <c r="A920" s="15" t="inlineStr">
        <is>
          <t>CAST-919</t>
        </is>
      </c>
      <c r="B920" s="18" t="inlineStr">
        <is>
          <t>FILM-193</t>
        </is>
      </c>
      <c r="C920" s="5" t="inlineStr">
        <is>
          <t>Jodhaa Akbar</t>
        </is>
      </c>
      <c r="D920" s="17" t="n">
        <v>2008</v>
      </c>
      <c r="E920" s="5" t="inlineStr">
        <is>
          <t>Ila Arun</t>
        </is>
      </c>
      <c r="F920" s="5" t="inlineStr">
        <is>
          <t>Maham Anga</t>
        </is>
      </c>
      <c r="G920" s="5" t="inlineStr">
        <is>
          <t>Antagonist</t>
        </is>
      </c>
      <c r="H920" s="5" t="inlineStr">
        <is>
          <t>Major</t>
        </is>
      </c>
      <c r="I920" s="5" t="inlineStr">
        <is>
          <t>No scenes with Bachchan's narrator</t>
        </is>
      </c>
      <c r="J920" s="5" t="inlineStr">
        <is>
          <t>The chief internal opposition to the marriage</t>
        </is>
      </c>
      <c r="K920" s="19" t="inlineStr">
        <is>
          <t>Akbar's powerful chief nanny, hostile to Jodhaa's growing influence, who finds her unsent letter to Sujamal, has it delivered, and persuades the emperor that his wife is meeting a lover.</t>
        </is>
      </c>
      <c r="L920" s="5" t="n"/>
      <c r="M920" s="5" t="inlineStr">
        <is>
          <t>SOURCE-193</t>
        </is>
      </c>
    </row>
    <row r="921" ht="49" customHeight="1">
      <c r="A921" s="15" t="inlineStr">
        <is>
          <t>CAST-920</t>
        </is>
      </c>
      <c r="B921" s="18" t="inlineStr">
        <is>
          <t>FILM-193</t>
        </is>
      </c>
      <c r="C921" s="5" t="inlineStr">
        <is>
          <t>Jodhaa Akbar</t>
        </is>
      </c>
      <c r="D921" s="17" t="n">
        <v>2008</v>
      </c>
      <c r="E921" s="5" t="inlineStr">
        <is>
          <t>Sonu Sood</t>
        </is>
      </c>
      <c r="F921" s="5" t="inlineStr">
        <is>
          <t>Rajkumar Sujamal</t>
        </is>
      </c>
      <c r="G921" s="5" t="inlineStr">
        <is>
          <t>Supporting</t>
        </is>
      </c>
      <c r="H921" s="5" t="inlineStr">
        <is>
          <t>Medium</t>
        </is>
      </c>
      <c r="I921" s="5" t="inlineStr">
        <is>
          <t>No scenes with Bachchan's narrator</t>
        </is>
      </c>
      <c r="J921" s="5" t="inlineStr">
        <is>
          <t>The cousin whose visit is made to look like adultery</t>
        </is>
      </c>
      <c r="K921" s="19" t="inlineStr">
        <is>
          <t>Rightful heir of Amber, passed over for the succession, who defects to Akbar's ambitious brother-in-law and is taken for a lover when he comes to the palace to see his cousin.</t>
        </is>
      </c>
      <c r="L921" s="5" t="n"/>
      <c r="M921" s="5" t="inlineStr">
        <is>
          <t>SOURCE-193</t>
        </is>
      </c>
    </row>
    <row r="922" ht="34" customHeight="1">
      <c r="A922" s="15" t="inlineStr">
        <is>
          <t>CAST-921</t>
        </is>
      </c>
      <c r="B922" s="18" t="inlineStr">
        <is>
          <t>FILM-193</t>
        </is>
      </c>
      <c r="C922" s="5" t="inlineStr">
        <is>
          <t>Jodhaa Akbar</t>
        </is>
      </c>
      <c r="D922" s="17" t="n">
        <v>2008</v>
      </c>
      <c r="E922" s="5" t="inlineStr">
        <is>
          <t>Nikitin Dheer</t>
        </is>
      </c>
      <c r="F922" s="5" t="inlineStr">
        <is>
          <t>Sharifuddin Hussain</t>
        </is>
      </c>
      <c r="G922" s="5" t="inlineStr">
        <is>
          <t>Antagonist</t>
        </is>
      </c>
      <c r="H922" s="5" t="inlineStr">
        <is>
          <t>Medium</t>
        </is>
      </c>
      <c r="I922" s="5" t="inlineStr">
        <is>
          <t>No scenes with Bachchan's narrator</t>
        </is>
      </c>
      <c r="J922" s="5" t="inlineStr">
        <is>
          <t>External threat rather than a rival in love</t>
        </is>
      </c>
      <c r="K922" s="19" t="inlineStr">
        <is>
          <t>Akbar's brother-in-law, who wants the Mughal throne for himself and allies with the disinherited Sujamal against it.</t>
        </is>
      </c>
      <c r="L922" s="5" t="n"/>
      <c r="M922" s="5" t="inlineStr">
        <is>
          <t>SOURCE-193</t>
        </is>
      </c>
    </row>
    <row r="923" ht="64" customHeight="1">
      <c r="A923" s="15" t="inlineStr">
        <is>
          <t>CAST-922</t>
        </is>
      </c>
      <c r="B923" s="18" t="inlineStr">
        <is>
          <t>FILM-193</t>
        </is>
      </c>
      <c r="C923" s="5" t="inlineStr">
        <is>
          <t>Jodhaa Akbar</t>
        </is>
      </c>
      <c r="D923" s="17" t="n">
        <v>2008</v>
      </c>
      <c r="E923" s="5" t="inlineStr">
        <is>
          <t>Kulbhushan Kharbanda</t>
        </is>
      </c>
      <c r="F923" s="5" t="inlineStr">
        <is>
          <t>Raja Veer Bharmal</t>
        </is>
      </c>
      <c r="G923" s="5" t="inlineStr">
        <is>
          <t>Family</t>
        </is>
      </c>
      <c r="H923" s="5" t="inlineStr">
        <is>
          <t>Medium</t>
        </is>
      </c>
      <c r="I923" s="5" t="inlineStr">
        <is>
          <t>No scenes with Bachchan's narrator</t>
        </is>
      </c>
      <c r="J923" s="5" t="inlineStr">
        <is>
          <t>The father who offers the marriage as a treaty</t>
        </is>
      </c>
      <c r="K923" s="19" t="inlineStr">
        <is>
          <t>Ruler of Amber who names his son as heir over his nephew, then offers his daughter's hand to the emperor to avert invasion — shattering Amber's alliances with the other Rajput kingdoms.</t>
        </is>
      </c>
      <c r="L923" s="5" t="n"/>
      <c r="M923" s="5" t="inlineStr">
        <is>
          <t>SOURCE-193</t>
        </is>
      </c>
    </row>
    <row r="924" ht="49" customHeight="1">
      <c r="A924" s="15" t="inlineStr">
        <is>
          <t>CAST-923</t>
        </is>
      </c>
      <c r="B924" s="18" t="inlineStr">
        <is>
          <t>FILM-193</t>
        </is>
      </c>
      <c r="C924" s="5" t="inlineStr">
        <is>
          <t>Jodhaa Akbar</t>
        </is>
      </c>
      <c r="D924" s="17" t="n">
        <v>2008</v>
      </c>
      <c r="E924" s="5" t="inlineStr">
        <is>
          <t>Rucha Vaidya</t>
        </is>
      </c>
      <c r="F924" s="5" t="inlineStr">
        <is>
          <t>Young Jodhaa Bai</t>
        </is>
      </c>
      <c r="G924" s="5" t="inlineStr">
        <is>
          <t>Supporting</t>
        </is>
      </c>
      <c r="H924" s="5" t="inlineStr">
        <is>
          <t>Minor</t>
        </is>
      </c>
      <c r="I924" s="5" t="inlineStr">
        <is>
          <t>No scenes with Bachchan's narrator</t>
        </is>
      </c>
      <c r="J924" s="5" t="inlineStr">
        <is>
          <t>Precedes the romance</t>
        </is>
      </c>
      <c r="K924" s="19" t="inlineStr">
        <is>
          <t>The child Jodhaa. The same young actress plays the kidnapped Anamika in Ek Ajnabee (FILM-176), where she carries the plot opposite Bachchan.</t>
        </is>
      </c>
      <c r="L924" s="5" t="n"/>
      <c r="M924" s="5" t="inlineStr">
        <is>
          <t>SOURCE-193</t>
        </is>
      </c>
    </row>
    <row r="925" ht="79" customHeight="1">
      <c r="A925" s="15" t="inlineStr">
        <is>
          <t>CAST-924</t>
        </is>
      </c>
      <c r="B925" s="18" t="inlineStr">
        <is>
          <t>FILM-194</t>
        </is>
      </c>
      <c r="C925" s="5" t="inlineStr">
        <is>
          <t>Yaar Meri Zindagi</t>
        </is>
      </c>
      <c r="D925" s="17" t="n">
        <v>2008</v>
      </c>
      <c r="E925" s="5" t="inlineStr">
        <is>
          <t>Shatrughan Sinha</t>
        </is>
      </c>
      <c r="F925" s="5" t="inlineStr">
        <is>
          <t>Thakur Vikram Singh</t>
        </is>
      </c>
      <c r="G925" s="5" t="inlineStr">
        <is>
          <t>Co-lead</t>
        </is>
      </c>
      <c r="H925" s="5" t="inlineStr">
        <is>
          <t>Major</t>
        </is>
      </c>
      <c r="I925" s="5" t="inlineStr">
        <is>
          <t>Second-billed opposite Bachchan's Dr Ajay Singh; the article has no plot section, so the relationship between them is not described anywhere</t>
        </is>
      </c>
      <c r="J925" s="5" t="inlineStr">
        <is>
          <t>No plot summary survives, so no romantic structure can be stated</t>
        </is>
      </c>
      <c r="K925" s="19" t="inlineStr">
        <is>
          <t>Named in the cast list as Thakur Vikram Singh. The film's article carries a cast list and a production history but no plot, so nothing can be said about the part. Shooting began in 1976 and the film was released in 2008, so this is a performance recorded 32 years before its release.</t>
        </is>
      </c>
      <c r="L925" s="5" t="n"/>
      <c r="M925" s="5" t="inlineStr">
        <is>
          <t>SOURCE-194</t>
        </is>
      </c>
    </row>
    <row r="926" ht="64" customHeight="1">
      <c r="A926" s="15" t="inlineStr">
        <is>
          <t>CAST-925</t>
        </is>
      </c>
      <c r="B926" s="18" t="inlineStr">
        <is>
          <t>FILM-194</t>
        </is>
      </c>
      <c r="C926" s="5" t="inlineStr">
        <is>
          <t>Yaar Meri Zindagi</t>
        </is>
      </c>
      <c r="D926" s="17" t="n">
        <v>2008</v>
      </c>
      <c r="E926" s="5" t="inlineStr">
        <is>
          <t>Sharada</t>
        </is>
      </c>
      <c r="F926" s="5" t="inlineStr">
        <is>
          <t>Radha / Heerabai</t>
        </is>
      </c>
      <c r="G926" s="5" t="inlineStr">
        <is>
          <t>Supporting</t>
        </is>
      </c>
      <c r="H926" s="5" t="inlineStr">
        <is>
          <t>Medium</t>
        </is>
      </c>
      <c r="I926" s="5" t="inlineStr">
        <is>
          <t>Not described; the article has no plot section</t>
        </is>
      </c>
      <c r="J926" s="5" t="inlineStr">
        <is>
          <t>No plot summary survives, so no pairing can be assessed</t>
        </is>
      </c>
      <c r="K926" s="19" t="inlineStr">
        <is>
          <t>Credited in a double name, Radha / Heerabai, which suggests two identities or a disguise, though with no plot section the article does not say which. Billed by the lead as one of the film's two South Indian actresses.</t>
        </is>
      </c>
      <c r="L926" s="5" t="n"/>
      <c r="M926" s="5" t="inlineStr">
        <is>
          <t>SOURCE-194</t>
        </is>
      </c>
    </row>
    <row r="927" ht="49" customHeight="1">
      <c r="A927" s="15" t="inlineStr">
        <is>
          <t>CAST-926</t>
        </is>
      </c>
      <c r="B927" s="18" t="inlineStr">
        <is>
          <t>FILM-194</t>
        </is>
      </c>
      <c r="C927" s="5" t="inlineStr">
        <is>
          <t>Yaar Meri Zindagi</t>
        </is>
      </c>
      <c r="D927" s="17" t="n">
        <v>2008</v>
      </c>
      <c r="E927" s="5" t="inlineStr">
        <is>
          <t>Sudha Chandran</t>
        </is>
      </c>
      <c r="F927" s="5" t="inlineStr">
        <is>
          <t>Shikha Sheikh</t>
        </is>
      </c>
      <c r="G927" s="5" t="inlineStr">
        <is>
          <t>Supporting</t>
        </is>
      </c>
      <c r="H927" s="5" t="inlineStr">
        <is>
          <t>Medium</t>
        </is>
      </c>
      <c r="I927" s="5" t="inlineStr">
        <is>
          <t>Not described; the article has no plot section</t>
        </is>
      </c>
      <c r="J927" s="5" t="inlineStr">
        <is>
          <t>No plot summary survives, so no pairing can be assessed</t>
        </is>
      </c>
      <c r="K927" s="19" t="inlineStr">
        <is>
          <t>Fourth-billed, and named in the lead paragraph with Sharada as the film's South Indian casting. The role itself is undescribed in any available source.</t>
        </is>
      </c>
      <c r="L927" s="5" t="n"/>
      <c r="M927" s="5" t="inlineStr">
        <is>
          <t>SOURCE-194</t>
        </is>
      </c>
    </row>
    <row r="928" ht="64" customHeight="1">
      <c r="A928" s="15" t="inlineStr">
        <is>
          <t>CAST-927</t>
        </is>
      </c>
      <c r="B928" s="18" t="inlineStr">
        <is>
          <t>FILM-194</t>
        </is>
      </c>
      <c r="C928" s="5" t="inlineStr">
        <is>
          <t>Yaar Meri Zindagi</t>
        </is>
      </c>
      <c r="D928" s="17" t="n">
        <v>2008</v>
      </c>
      <c r="E928" s="5" t="inlineStr">
        <is>
          <t>Aruna Irani</t>
        </is>
      </c>
      <c r="F928" s="5" t="inlineStr">
        <is>
          <t>Ajay's sister</t>
        </is>
      </c>
      <c r="G928" s="5" t="inlineStr">
        <is>
          <t>Family</t>
        </is>
      </c>
      <c r="H928" s="5" t="inlineStr">
        <is>
          <t>Minor</t>
        </is>
      </c>
      <c r="I928" s="5" t="inlineStr">
        <is>
          <t>Sister of Bachchan's Dr Ajay Singh — the only cast entry in this film that states a relationship to his character</t>
        </is>
      </c>
      <c r="J928" s="5" t="inlineStr">
        <is>
          <t>No plot summary survives</t>
        </is>
      </c>
      <c r="K928" s="19" t="inlineStr">
        <is>
          <t>Identified in the cast list only as Ajay's sister, with no character name of her own. Hers is the single row in this film whose connection to Bachchan's character is documented at all.</t>
        </is>
      </c>
      <c r="L928" s="5" t="n"/>
      <c r="M928" s="5" t="inlineStr">
        <is>
          <t>SOURCE-194</t>
        </is>
      </c>
    </row>
    <row r="929" ht="49" customHeight="1">
      <c r="A929" s="15" t="inlineStr">
        <is>
          <t>CAST-928</t>
        </is>
      </c>
      <c r="B929" s="18" t="inlineStr">
        <is>
          <t>FILM-194</t>
        </is>
      </c>
      <c r="C929" s="5" t="inlineStr">
        <is>
          <t>Yaar Meri Zindagi</t>
        </is>
      </c>
      <c r="D929" s="17" t="n">
        <v>2008</v>
      </c>
      <c r="E929" s="5" t="inlineStr">
        <is>
          <t>Jalal Agha</t>
        </is>
      </c>
      <c r="F929" s="5" t="inlineStr">
        <is>
          <t>Shankara Acharya</t>
        </is>
      </c>
      <c r="G929" s="5" t="inlineStr">
        <is>
          <t>Supporting</t>
        </is>
      </c>
      <c r="H929" s="5" t="inlineStr">
        <is>
          <t>Minor</t>
        </is>
      </c>
      <c r="I929" s="5" t="inlineStr">
        <is>
          <t>Not described; the article has no plot section</t>
        </is>
      </c>
      <c r="J929" s="5" t="inlineStr">
        <is>
          <t>No plot summary survives</t>
        </is>
      </c>
      <c r="K929" s="19" t="inlineStr">
        <is>
          <t>Credited as Shankara Acharya in a cast assembled largely in the 1970s for a film not released until 2008. The article files it under rediscovered Indian films of that decade.</t>
        </is>
      </c>
      <c r="L929" s="5" t="n"/>
      <c r="M929" s="5" t="inlineStr">
        <is>
          <t>SOURCE-194</t>
        </is>
      </c>
    </row>
    <row r="930" ht="64" customHeight="1">
      <c r="A930" s="15" t="inlineStr">
        <is>
          <t>CAST-929</t>
        </is>
      </c>
      <c r="B930" s="18" t="inlineStr">
        <is>
          <t>FILM-195</t>
        </is>
      </c>
      <c r="C930" s="5" t="inlineStr">
        <is>
          <t>Bhoothnath</t>
        </is>
      </c>
      <c r="D930" s="17" t="n">
        <v>2008</v>
      </c>
      <c r="E930" s="5" t="inlineStr">
        <is>
          <t>Aman Siddiqui</t>
        </is>
      </c>
      <c r="F930" s="5" t="inlineStr">
        <is>
          <t>Aman "Banku" Sharma</t>
        </is>
      </c>
      <c r="G930" s="5" t="inlineStr">
        <is>
          <t>Co-lead</t>
        </is>
      </c>
      <c r="H930" s="5" t="inlineStr">
        <is>
          <t>Major</t>
        </is>
      </c>
      <c r="I930" s="5" t="inlineStr">
        <is>
          <t>The child who names Bachchan's ghost Bhoothnath and refuses to be frightened of him</t>
        </is>
      </c>
      <c r="J930" s="5" t="inlineStr">
        <is>
          <t>Outside romance; the film's central bond is between a child and a ghost</t>
        </is>
      </c>
      <c r="K930" s="19" t="inlineStr">
        <is>
          <t>Boy who moves into the haunted Goa villa, meets the ghost, decides on his mother's word that ghosts do not exist but angels do, and nicknames him Bhoothnath. Every attempt to scare him off becomes a prank war instead.</t>
        </is>
      </c>
      <c r="L930" s="5" t="n"/>
      <c r="M930" s="5" t="inlineStr">
        <is>
          <t>SOURCE-195</t>
        </is>
      </c>
    </row>
    <row r="931" ht="64" customHeight="1">
      <c r="A931" s="15" t="inlineStr">
        <is>
          <t>CAST-930</t>
        </is>
      </c>
      <c r="B931" s="18" t="inlineStr">
        <is>
          <t>FILM-195</t>
        </is>
      </c>
      <c r="C931" s="5" t="inlineStr">
        <is>
          <t>Bhoothnath</t>
        </is>
      </c>
      <c r="D931" s="17" t="n">
        <v>2008</v>
      </c>
      <c r="E931" s="5" t="inlineStr">
        <is>
          <t>Juhi Chawla</t>
        </is>
      </c>
      <c r="F931" s="5" t="inlineStr">
        <is>
          <t>Anjali Sharma</t>
        </is>
      </c>
      <c r="G931" s="5" t="inlineStr">
        <is>
          <t>Co-lead</t>
        </is>
      </c>
      <c r="H931" s="5" t="inlineStr">
        <is>
          <t>Major</t>
        </is>
      </c>
      <c r="I931" s="5" t="inlineStr">
        <is>
          <t>Cannot see Bachchan's ghost, and disbelieves her son about him</t>
        </is>
      </c>
      <c r="J931" s="5" t="inlineStr">
        <is>
          <t>Half of the film's young marriage, largely conducted at a distance</t>
        </is>
      </c>
      <c r="K931" s="19" t="inlineStr">
        <is>
          <t>Mother who moves into Nath Villa with her son while her husband is at sea, slaps the boy for what she takes to be invention, and is reconciled with him after the accident on the stairs.</t>
        </is>
      </c>
      <c r="L931" s="5" t="n"/>
      <c r="M931" s="5" t="inlineStr">
        <is>
          <t>SOURCE-195</t>
        </is>
      </c>
    </row>
    <row r="932" ht="64" customHeight="1">
      <c r="A932" s="15" t="inlineStr">
        <is>
          <t>CAST-931</t>
        </is>
      </c>
      <c r="B932" s="18" t="inlineStr">
        <is>
          <t>FILM-195</t>
        </is>
      </c>
      <c r="C932" s="5" t="inlineStr">
        <is>
          <t>Bhoothnath</t>
        </is>
      </c>
      <c r="D932" s="17" t="n">
        <v>2008</v>
      </c>
      <c r="E932" s="5" t="inlineStr">
        <is>
          <t>Shah Rukh Khan</t>
        </is>
      </c>
      <c r="F932" s="5" t="inlineStr">
        <is>
          <t>Aditya "Adi" Sharma</t>
        </is>
      </c>
      <c r="G932" s="5" t="inlineStr">
        <is>
          <t>Cameo</t>
        </is>
      </c>
      <c r="H932" s="5" t="inlineStr">
        <is>
          <t>Medium</t>
        </is>
      </c>
      <c r="I932" s="5" t="inlineStr">
        <is>
          <t>Rents the villa Bachchan's ghost haunts, then leaves for work</t>
        </is>
      </c>
      <c r="J932" s="5" t="inlineStr">
        <is>
          <t>Half of the film's young marriage</t>
        </is>
      </c>
      <c r="K932" s="19" t="inlineStr">
        <is>
          <t>Engineer on a cruise line who takes the bungalow for a year and departs almost at once on work commitments — billed as an extended cameo, and the third film in this batch to put him and Bachchan in the same cast.</t>
        </is>
      </c>
      <c r="L932" s="5" t="n"/>
      <c r="M932" s="5" t="inlineStr">
        <is>
          <t>SOURCE-195</t>
        </is>
      </c>
    </row>
    <row r="933" ht="49" customHeight="1">
      <c r="A933" s="15" t="inlineStr">
        <is>
          <t>CAST-932</t>
        </is>
      </c>
      <c r="B933" s="18" t="inlineStr">
        <is>
          <t>FILM-195</t>
        </is>
      </c>
      <c r="C933" s="5" t="inlineStr">
        <is>
          <t>Bhoothnath</t>
        </is>
      </c>
      <c r="D933" s="17" t="n">
        <v>2008</v>
      </c>
      <c r="E933" s="5" t="inlineStr">
        <is>
          <t>Priyanshu Chatterjee</t>
        </is>
      </c>
      <c r="F933" s="5" t="inlineStr">
        <is>
          <t>Vijay Nath</t>
        </is>
      </c>
      <c r="G933" s="5" t="inlineStr">
        <is>
          <t>Family</t>
        </is>
      </c>
      <c r="H933" s="5" t="inlineStr">
        <is>
          <t>Medium</t>
        </is>
      </c>
      <c r="I933" s="5" t="inlineStr">
        <is>
          <t>Son of Bachchan's Kailash Nath — the family history that explains the haunting</t>
        </is>
      </c>
      <c r="J933" s="5" t="inlineStr">
        <is>
          <t>Outside the romance</t>
        </is>
      </c>
      <c r="K933" s="19" t="inlineStr">
        <is>
          <t>The ghost's son, whose story accounts for why Kailash Nath is still in the house he built.</t>
        </is>
      </c>
      <c r="L933" s="5" t="n"/>
      <c r="M933" s="5" t="inlineStr">
        <is>
          <t>SOURCE-195</t>
        </is>
      </c>
    </row>
    <row r="934" ht="34" customHeight="1">
      <c r="A934" s="15" t="inlineStr">
        <is>
          <t>CAST-933</t>
        </is>
      </c>
      <c r="B934" s="18" t="inlineStr">
        <is>
          <t>FILM-195</t>
        </is>
      </c>
      <c r="C934" s="5" t="inlineStr">
        <is>
          <t>Bhoothnath</t>
        </is>
      </c>
      <c r="D934" s="17" t="n">
        <v>2008</v>
      </c>
      <c r="E934" s="5" t="inlineStr">
        <is>
          <t>Neena Kulkarni</t>
        </is>
      </c>
      <c r="F934" s="5" t="inlineStr">
        <is>
          <t>Nirmala Nath</t>
        </is>
      </c>
      <c r="G934" s="5" t="inlineStr">
        <is>
          <t>Family</t>
        </is>
      </c>
      <c r="H934" s="5" t="inlineStr">
        <is>
          <t>Minor</t>
        </is>
      </c>
      <c r="I934" s="5" t="inlineStr">
        <is>
          <t>Late wife of Bachchan's Kailash Nath</t>
        </is>
      </c>
      <c r="J934" s="5" t="inlineStr">
        <is>
          <t>A spouse-only role, and a posthumous one; no pairing record</t>
        </is>
      </c>
      <c r="K934" s="19" t="inlineStr">
        <is>
          <t>Kailash Nath's late wife and Vijay's mother, part of the household the ghost is still keeping.</t>
        </is>
      </c>
      <c r="L934" s="5" t="n"/>
      <c r="M934" s="5" t="inlineStr">
        <is>
          <t>SOURCE-195</t>
        </is>
      </c>
    </row>
    <row r="935" ht="34" customHeight="1">
      <c r="A935" s="15" t="inlineStr">
        <is>
          <t>CAST-934</t>
        </is>
      </c>
      <c r="B935" s="18" t="inlineStr">
        <is>
          <t>FILM-195</t>
        </is>
      </c>
      <c r="C935" s="5" t="inlineStr">
        <is>
          <t>Bhoothnath</t>
        </is>
      </c>
      <c r="D935" s="17" t="n">
        <v>2008</v>
      </c>
      <c r="E935" s="5" t="inlineStr">
        <is>
          <t>Satish Shah</t>
        </is>
      </c>
      <c r="F935" s="5" t="inlineStr">
        <is>
          <t>Principal J. J. Irani</t>
        </is>
      </c>
      <c r="G935" s="5" t="inlineStr">
        <is>
          <t>Comic support</t>
        </is>
      </c>
      <c r="H935" s="5" t="inlineStr">
        <is>
          <t>Minor</t>
        </is>
      </c>
      <c r="I935" s="5" t="inlineStr">
        <is>
          <t>Target of the pranks Bachchan's ghost plays invisibly</t>
        </is>
      </c>
      <c r="J935" s="5" t="inlineStr">
        <is>
          <t>Outside the romance</t>
        </is>
      </c>
      <c r="K935" s="19" t="inlineStr">
        <is>
          <t>School principal, pranked first by the boys and then by an invisible Bhoothnath in front of the whole school.</t>
        </is>
      </c>
      <c r="L935" s="5" t="n"/>
      <c r="M935" s="5" t="inlineStr">
        <is>
          <t>SOURCE-195</t>
        </is>
      </c>
    </row>
    <row r="936" ht="34" customHeight="1">
      <c r="A936" s="15" t="inlineStr">
        <is>
          <t>CAST-935</t>
        </is>
      </c>
      <c r="B936" s="18" t="inlineStr">
        <is>
          <t>FILM-195</t>
        </is>
      </c>
      <c r="C936" s="5" t="inlineStr">
        <is>
          <t>Bhoothnath</t>
        </is>
      </c>
      <c r="D936" s="17" t="n">
        <v>2008</v>
      </c>
      <c r="E936" s="5" t="inlineStr">
        <is>
          <t>Rajpal Yadav</t>
        </is>
      </c>
      <c r="F936" s="5" t="inlineStr">
        <is>
          <t>Anthony</t>
        </is>
      </c>
      <c r="G936" s="5" t="inlineStr">
        <is>
          <t>Comic support</t>
        </is>
      </c>
      <c r="H936" s="5" t="inlineStr">
        <is>
          <t>Minor</t>
        </is>
      </c>
      <c r="I936" s="5" t="inlineStr">
        <is>
          <t>Comic foil in the household around Bachchan's ghost</t>
        </is>
      </c>
      <c r="J936" s="5" t="inlineStr">
        <is>
          <t>Outside the romance</t>
        </is>
      </c>
      <c r="K936" s="19" t="inlineStr">
        <is>
          <t>Comic presence in the Goa villa, one of four films in this batch in which he plays the servant or fixer.</t>
        </is>
      </c>
      <c r="L936" s="5" t="n"/>
      <c r="M936" s="5" t="inlineStr">
        <is>
          <t>SOURCE-195</t>
        </is>
      </c>
    </row>
    <row r="937" ht="64" customHeight="1">
      <c r="A937" s="15" t="inlineStr">
        <is>
          <t>CAST-936</t>
        </is>
      </c>
      <c r="B937" s="18" t="inlineStr">
        <is>
          <t>FILM-196</t>
        </is>
      </c>
      <c r="C937" s="5" t="inlineStr">
        <is>
          <t>Sarkar Raj</t>
        </is>
      </c>
      <c r="D937" s="17" t="n">
        <v>2008</v>
      </c>
      <c r="E937" s="5" t="inlineStr">
        <is>
          <t>Abhishek Bachchan</t>
        </is>
      </c>
      <c r="F937" s="5" t="inlineStr">
        <is>
          <t>Shankar Nagre</t>
        </is>
      </c>
      <c r="G937" s="5" t="inlineStr">
        <is>
          <t>Co-lead</t>
        </is>
      </c>
      <c r="H937" s="5" t="inlineStr">
        <is>
          <t>Major</t>
        </is>
      </c>
      <c r="I937" s="5" t="inlineStr">
        <is>
          <t>Son and successor of Bachchan's Subhash Nagre, now running the organisation</t>
        </is>
      </c>
      <c r="J937" s="5" t="inlineStr">
        <is>
          <t>The film's one romantic thread, with Anita, unstated and cut short</t>
        </is>
      </c>
      <c r="K937" s="19" t="inlineStr">
        <is>
          <t>The son who now decides, persuading his father to back the power plant, campaigning in Thackerwadi with Anita, telling her that killing his own brother was the hardest thing he had done, and losing his pregnant wife to a car bomb.</t>
        </is>
      </c>
      <c r="L937" s="5" t="inlineStr">
        <is>
          <t>Nominated for the Filmfare, IIFA and Screen Awards for Best Supporting Actor and the Stardust Award for Actor of the Year – Male</t>
        </is>
      </c>
      <c r="M937" s="5" t="inlineStr">
        <is>
          <t>SOURCE-196</t>
        </is>
      </c>
    </row>
    <row r="938" ht="64" customHeight="1">
      <c r="A938" s="15" t="inlineStr">
        <is>
          <t>CAST-937</t>
        </is>
      </c>
      <c r="B938" s="18" t="inlineStr">
        <is>
          <t>FILM-196</t>
        </is>
      </c>
      <c r="C938" s="5" t="inlineStr">
        <is>
          <t>Sarkar Raj</t>
        </is>
      </c>
      <c r="D938" s="17" t="n">
        <v>2008</v>
      </c>
      <c r="E938" s="5" t="inlineStr">
        <is>
          <t>Aishwarya Rai Bachchan</t>
        </is>
      </c>
      <c r="F938" s="5" t="inlineStr">
        <is>
          <t>Anita Rajan</t>
        </is>
      </c>
      <c r="G938" s="5" t="inlineStr">
        <is>
          <t>Co-lead</t>
        </is>
      </c>
      <c r="H938" s="5" t="inlineStr">
        <is>
          <t>Major</t>
        </is>
      </c>
      <c r="I938" s="5" t="inlineStr">
        <is>
          <t>Brings the project that draws Bachchan's Sarkar into the plot</t>
        </is>
      </c>
      <c r="J938" s="5" t="inlineStr">
        <is>
          <t>The film's nearest approach to romance, with the son</t>
        </is>
      </c>
      <c r="K938" s="19" t="inlineStr">
        <is>
          <t>London-based CEO of Shepard Power Plant who proposes a multibillion-dollar plant in rural Maharashtra, is warned away from Qazi by Shankar, and tells him her father never saw her as a daughter, only as an employee.</t>
        </is>
      </c>
      <c r="L938" s="5" t="inlineStr">
        <is>
          <t>Nominated for the Stardust Award for Actor of the Year – Female</t>
        </is>
      </c>
      <c r="M938" s="5" t="inlineStr">
        <is>
          <t>SOURCE-196</t>
        </is>
      </c>
    </row>
    <row r="939" ht="64" customHeight="1">
      <c r="A939" s="15" t="inlineStr">
        <is>
          <t>CAST-938</t>
        </is>
      </c>
      <c r="B939" s="18" t="inlineStr">
        <is>
          <t>FILM-196</t>
        </is>
      </c>
      <c r="C939" s="5" t="inlineStr">
        <is>
          <t>Sarkar Raj</t>
        </is>
      </c>
      <c r="D939" s="17" t="n">
        <v>2008</v>
      </c>
      <c r="E939" s="5" t="inlineStr">
        <is>
          <t>Govind Namdeo</t>
        </is>
      </c>
      <c r="F939" s="5" t="inlineStr">
        <is>
          <t>Hassan Qazi</t>
        </is>
      </c>
      <c r="G939" s="5" t="inlineStr">
        <is>
          <t>Antagonist</t>
        </is>
      </c>
      <c r="H939" s="5" t="inlineStr">
        <is>
          <t>Major</t>
        </is>
      </c>
      <c r="I939" s="5" t="inlineStr">
        <is>
          <t>Recommends Bachchan's Sarkar to the investors, then conspires against him</t>
        </is>
      </c>
      <c r="J939" s="5" t="inlineStr">
        <is>
          <t>Outside the romance</t>
        </is>
      </c>
      <c r="K939" s="19" t="inlineStr">
        <is>
          <t>Shady business facilitator who describes Sarkar to his clients as a criminal in the garb of a popular leader, then joins Kaanga and Vohra against the Nagres once the project goes ahead.</t>
        </is>
      </c>
      <c r="L939" s="5" t="inlineStr">
        <is>
          <t>Nominated for the Producers Guild Film Award for Best Actor in a Negative Role</t>
        </is>
      </c>
      <c r="M939" s="5" t="inlineStr">
        <is>
          <t>SOURCE-196</t>
        </is>
      </c>
    </row>
    <row r="940" ht="49" customHeight="1">
      <c r="A940" s="15" t="inlineStr">
        <is>
          <t>CAST-939</t>
        </is>
      </c>
      <c r="B940" s="18" t="inlineStr">
        <is>
          <t>FILM-196</t>
        </is>
      </c>
      <c r="C940" s="5" t="inlineStr">
        <is>
          <t>Sarkar Raj</t>
        </is>
      </c>
      <c r="D940" s="17" t="n">
        <v>2008</v>
      </c>
      <c r="E940" s="5" t="inlineStr">
        <is>
          <t>Supriya Pathak</t>
        </is>
      </c>
      <c r="F940" s="5" t="inlineStr">
        <is>
          <t>Pushpa Nagre</t>
        </is>
      </c>
      <c r="G940" s="5" t="inlineStr">
        <is>
          <t>Family</t>
        </is>
      </c>
      <c r="H940" s="5" t="inlineStr">
        <is>
          <t>Medium</t>
        </is>
      </c>
      <c r="I940" s="5" t="inlineStr">
        <is>
          <t>Wife of Bachchan's Subhash Nagre, reprised from Sarkar</t>
        </is>
      </c>
      <c r="J940" s="5" t="inlineStr">
        <is>
          <t>A spouse-only role with no pairing record, as in the first film</t>
        </is>
      </c>
      <c r="K940" s="19" t="inlineStr">
        <is>
          <t>The Nagre matriarch again, now through a daughter-in-law's murder and her husband's collapse.</t>
        </is>
      </c>
      <c r="L940" s="5" t="inlineStr">
        <is>
          <t>Nominated for the Producers Guild Film Award for Best Actress in a Supporting Role</t>
        </is>
      </c>
      <c r="M940" s="5" t="inlineStr">
        <is>
          <t>SOURCE-196</t>
        </is>
      </c>
    </row>
    <row r="941" ht="34" customHeight="1">
      <c r="A941" s="15" t="inlineStr">
        <is>
          <t>CAST-940</t>
        </is>
      </c>
      <c r="B941" s="18" t="inlineStr">
        <is>
          <t>FILM-196</t>
        </is>
      </c>
      <c r="C941" s="5" t="inlineStr">
        <is>
          <t>Sarkar Raj</t>
        </is>
      </c>
      <c r="D941" s="17" t="n">
        <v>2008</v>
      </c>
      <c r="E941" s="5" t="inlineStr">
        <is>
          <t>Dilip Prabhavalkar</t>
        </is>
      </c>
      <c r="F941" s="5" t="inlineStr">
        <is>
          <t>Rao Saab</t>
        </is>
      </c>
      <c r="G941" s="5" t="inlineStr">
        <is>
          <t>Antagonist</t>
        </is>
      </c>
      <c r="H941" s="5" t="inlineStr">
        <is>
          <t>Medium</t>
        </is>
      </c>
      <c r="I941" s="5" t="inlineStr">
        <is>
          <t>Among those ranged against Bachchan's Sarkar</t>
        </is>
      </c>
      <c r="J941" s="5" t="inlineStr">
        <is>
          <t>Outside the romance</t>
        </is>
      </c>
      <c r="K941" s="19" t="inlineStr">
        <is>
          <t>Political figure in the coalition working against the Nagres and their power project.</t>
        </is>
      </c>
      <c r="L941" s="5" t="inlineStr">
        <is>
          <t>Nominated for the Screen Award for Best Actor in a Negative Role</t>
        </is>
      </c>
      <c r="M941" s="5" t="inlineStr">
        <is>
          <t>SOURCE-196</t>
        </is>
      </c>
    </row>
    <row r="942" ht="49" customHeight="1">
      <c r="A942" s="15" t="inlineStr">
        <is>
          <t>CAST-941</t>
        </is>
      </c>
      <c r="B942" s="18" t="inlineStr">
        <is>
          <t>FILM-196</t>
        </is>
      </c>
      <c r="C942" s="5" t="inlineStr">
        <is>
          <t>Sarkar Raj</t>
        </is>
      </c>
      <c r="D942" s="17" t="n">
        <v>2008</v>
      </c>
      <c r="E942" s="5" t="inlineStr">
        <is>
          <t>Victor Banerjee</t>
        </is>
      </c>
      <c r="F942" s="5" t="inlineStr">
        <is>
          <t>Mike Rajan</t>
        </is>
      </c>
      <c r="G942" s="5" t="inlineStr">
        <is>
          <t>Supporting</t>
        </is>
      </c>
      <c r="H942" s="5" t="inlineStr">
        <is>
          <t>Medium</t>
        </is>
      </c>
      <c r="I942" s="5" t="inlineStr">
        <is>
          <t>Chairman on the other side of the table from Bachchan's Sarkar</t>
        </is>
      </c>
      <c r="J942" s="5" t="inlineStr">
        <is>
          <t>The father whose coldness his daughter describes to the son</t>
        </is>
      </c>
      <c r="K942" s="19" t="inlineStr">
        <is>
          <t>Anita's father and chairman of the company, who held the meeting that started the project and who, by her account, treated her as his employee rather than his child.</t>
        </is>
      </c>
      <c r="L942" s="5" t="n"/>
      <c r="M942" s="5" t="inlineStr">
        <is>
          <t>SOURCE-196</t>
        </is>
      </c>
    </row>
    <row r="943" ht="49" customHeight="1">
      <c r="A943" s="15" t="inlineStr">
        <is>
          <t>CAST-942</t>
        </is>
      </c>
      <c r="B943" s="18" t="inlineStr">
        <is>
          <t>FILM-196</t>
        </is>
      </c>
      <c r="C943" s="5" t="inlineStr">
        <is>
          <t>Sarkar Raj</t>
        </is>
      </c>
      <c r="D943" s="17" t="n">
        <v>2008</v>
      </c>
      <c r="E943" s="5" t="inlineStr">
        <is>
          <t>Sayaji Shinde</t>
        </is>
      </c>
      <c r="F943" s="5" t="inlineStr">
        <is>
          <t>Karunesh Kaanga</t>
        </is>
      </c>
      <c r="G943" s="5" t="inlineStr">
        <is>
          <t>Antagonist</t>
        </is>
      </c>
      <c r="H943" s="5" t="inlineStr">
        <is>
          <t>Medium</t>
        </is>
      </c>
      <c r="I943" s="5" t="inlineStr">
        <is>
          <t>Wants the office Bachchan's Sarkar controls from outside it</t>
        </is>
      </c>
      <c r="J943" s="5" t="inlineStr">
        <is>
          <t>Outside the romance</t>
        </is>
      </c>
      <c r="K943" s="19" t="inlineStr">
        <is>
          <t>Politician who cannot become Chief Minister while Sarkar is the power behind his party, and who therefore joins Qazi against him.</t>
        </is>
      </c>
      <c r="L943" s="5" t="n"/>
      <c r="M943" s="5" t="inlineStr">
        <is>
          <t>SOURCE-196</t>
        </is>
      </c>
    </row>
    <row r="944" ht="64" customHeight="1">
      <c r="A944" s="15" t="inlineStr">
        <is>
          <t>CAST-943</t>
        </is>
      </c>
      <c r="B944" s="18" t="inlineStr">
        <is>
          <t>FILM-196</t>
        </is>
      </c>
      <c r="C944" s="5" t="inlineStr">
        <is>
          <t>Sarkar Raj</t>
        </is>
      </c>
      <c r="D944" s="17" t="n">
        <v>2008</v>
      </c>
      <c r="E944" s="5" t="inlineStr">
        <is>
          <t>Tanishaa</t>
        </is>
      </c>
      <c r="F944" s="5" t="inlineStr">
        <is>
          <t>Avantika</t>
        </is>
      </c>
      <c r="G944" s="5" t="inlineStr">
        <is>
          <t>Family</t>
        </is>
      </c>
      <c r="H944" s="5" t="inlineStr">
        <is>
          <t>Minor</t>
        </is>
      </c>
      <c r="I944" s="5" t="inlineStr">
        <is>
          <t>Daughter-in-law of Bachchan's Sarkar, killed inside his own compound</t>
        </is>
      </c>
      <c r="J944" s="5" t="inlineStr">
        <is>
          <t>Half of the son's marriage, ended by the bombing</t>
        </is>
      </c>
      <c r="K944" s="19" t="inlineStr">
        <is>
          <t>Shankar's wife, who tells him she is two months pregnant and is then killed when her car is bombed within the grounds of Sarkar's villa — the shock that puts the old man in hospital.</t>
        </is>
      </c>
      <c r="L944" s="5" t="n"/>
      <c r="M944" s="5" t="inlineStr">
        <is>
          <t>SOURCE-196</t>
        </is>
      </c>
    </row>
    <row r="945" ht="79" customHeight="1">
      <c r="A945" s="15" t="inlineStr">
        <is>
          <t>CAST-944</t>
        </is>
      </c>
      <c r="B945" s="18" t="inlineStr">
        <is>
          <t>FILM-197</t>
        </is>
      </c>
      <c r="C945" s="5" t="inlineStr">
        <is>
          <t>God Tussi Great Ho</t>
        </is>
      </c>
      <c r="D945" s="17" t="n">
        <v>2008</v>
      </c>
      <c r="E945" s="5" t="inlineStr">
        <is>
          <t>Salman Khan</t>
        </is>
      </c>
      <c r="F945" s="5" t="inlineStr">
        <is>
          <t>Arun Prajapati</t>
        </is>
      </c>
      <c r="G945" s="5" t="inlineStr">
        <is>
          <t>Co-lead</t>
        </is>
      </c>
      <c r="H945" s="5" t="inlineStr">
        <is>
          <t>Major</t>
        </is>
      </c>
      <c r="I945" s="5" t="inlineStr">
        <is>
          <t>The man who blames Bachchan's God to his face and is handed his powers for ten days</t>
        </is>
      </c>
      <c r="J945" s="5" t="inlineStr">
        <is>
          <t>Carries the film's romance, with Alia</t>
        </is>
      </c>
      <c r="K945" s="19" t="inlineStr">
        <is>
          <t>Struggling news anchor who holds God responsible for his failures, argues with him in person, and is given power over all things to prove he could do better — using it first on his own career and his rival, then on everyone's prayers at once.</t>
        </is>
      </c>
      <c r="L945" s="5" t="n"/>
      <c r="M945" s="5" t="inlineStr">
        <is>
          <t>SOURCE-197</t>
        </is>
      </c>
    </row>
    <row r="946" ht="64" customHeight="1">
      <c r="A946" s="15" t="inlineStr">
        <is>
          <t>CAST-945</t>
        </is>
      </c>
      <c r="B946" s="18" t="inlineStr">
        <is>
          <t>FILM-197</t>
        </is>
      </c>
      <c r="C946" s="5" t="inlineStr">
        <is>
          <t>God Tussi Great Ho</t>
        </is>
      </c>
      <c r="D946" s="17" t="n">
        <v>2008</v>
      </c>
      <c r="E946" s="5" t="inlineStr">
        <is>
          <t>Priyanka Chopra</t>
        </is>
      </c>
      <c r="F946" s="5" t="inlineStr">
        <is>
          <t>Alia Kapoor</t>
        </is>
      </c>
      <c r="G946" s="5" t="inlineStr">
        <is>
          <t>Supporting</t>
        </is>
      </c>
      <c r="H946" s="5" t="inlineStr">
        <is>
          <t>Major</t>
        </is>
      </c>
      <c r="I946" s="5" t="inlineStr">
        <is>
          <t>The romance Bachchan's God first grants by fiat and then makes the hero earn</t>
        </is>
      </c>
      <c r="J946" s="5" t="inlineStr">
        <is>
          <t>The film's romantic lead</t>
        </is>
      </c>
      <c r="K946" s="19" t="inlineStr">
        <is>
          <t>Successful anchor at the same channel whom Arun has never been able to address. Won by borrowed omnipotence, married off to his rival when he grants every wish at once, shot at that wedding, and finally reconciled with him honestly.</t>
        </is>
      </c>
      <c r="L946" s="5" t="n"/>
      <c r="M946" s="5" t="inlineStr">
        <is>
          <t>SOURCE-197</t>
        </is>
      </c>
    </row>
    <row r="947" ht="49" customHeight="1">
      <c r="A947" s="15" t="inlineStr">
        <is>
          <t>CAST-946</t>
        </is>
      </c>
      <c r="B947" s="18" t="inlineStr">
        <is>
          <t>FILM-197</t>
        </is>
      </c>
      <c r="C947" s="5" t="inlineStr">
        <is>
          <t>God Tussi Great Ho</t>
        </is>
      </c>
      <c r="D947" s="17" t="n">
        <v>2008</v>
      </c>
      <c r="E947" s="5" t="inlineStr">
        <is>
          <t>Sohail Khan</t>
        </is>
      </c>
      <c r="F947" s="5" t="inlineStr">
        <is>
          <t>Rakesh "Rocky" Sharma</t>
        </is>
      </c>
      <c r="G947" s="5" t="inlineStr">
        <is>
          <t>Antagonist</t>
        </is>
      </c>
      <c r="H947" s="5" t="inlineStr">
        <is>
          <t>Medium</t>
        </is>
      </c>
      <c r="I947" s="5" t="inlineStr">
        <is>
          <t>The rival whose exposure Bachchan's God leaves to the hero</t>
        </is>
      </c>
      <c r="J947" s="5" t="inlineStr">
        <is>
          <t>The rival for Alia</t>
        </is>
      </c>
      <c r="K947" s="19" t="inlineStr">
        <is>
          <t>Third anchor at the channel, in love with Alia and Arun's rival, who sabotages his show launch and steals his game-show idea before being tricked into exposing himself on air.</t>
        </is>
      </c>
      <c r="L947" s="5" t="n"/>
      <c r="M947" s="5" t="inlineStr">
        <is>
          <t>SOURCE-197</t>
        </is>
      </c>
    </row>
    <row r="948" ht="34" customHeight="1">
      <c r="A948" s="15" t="inlineStr">
        <is>
          <t>CAST-947</t>
        </is>
      </c>
      <c r="B948" s="18" t="inlineStr">
        <is>
          <t>FILM-197</t>
        </is>
      </c>
      <c r="C948" s="5" t="inlineStr">
        <is>
          <t>God Tussi Great Ho</t>
        </is>
      </c>
      <c r="D948" s="17" t="n">
        <v>2008</v>
      </c>
      <c r="E948" s="5" t="inlineStr">
        <is>
          <t>Anupam Kher</t>
        </is>
      </c>
      <c r="F948" s="5" t="inlineStr">
        <is>
          <t>Jagmohan Prajapati</t>
        </is>
      </c>
      <c r="G948" s="5" t="inlineStr">
        <is>
          <t>Family</t>
        </is>
      </c>
      <c r="H948" s="5" t="inlineStr">
        <is>
          <t>Minor</t>
        </is>
      </c>
      <c r="I948" s="5" t="inlineStr">
        <is>
          <t>No direct dealings with Bachchan's God</t>
        </is>
      </c>
      <c r="J948" s="5" t="inlineStr">
        <is>
          <t>Family around the romance</t>
        </is>
      </c>
      <c r="K948" s="19" t="inlineStr">
        <is>
          <t>Arun's father, in the household that absorbs his run of failures.</t>
        </is>
      </c>
      <c r="L948" s="5" t="n"/>
      <c r="M948" s="5" t="inlineStr">
        <is>
          <t>SOURCE-197</t>
        </is>
      </c>
    </row>
    <row r="949" ht="34" customHeight="1">
      <c r="A949" s="15" t="inlineStr">
        <is>
          <t>CAST-948</t>
        </is>
      </c>
      <c r="B949" s="18" t="inlineStr">
        <is>
          <t>FILM-197</t>
        </is>
      </c>
      <c r="C949" s="5" t="inlineStr">
        <is>
          <t>God Tussi Great Ho</t>
        </is>
      </c>
      <c r="D949" s="17" t="n">
        <v>2008</v>
      </c>
      <c r="E949" s="5" t="inlineStr">
        <is>
          <t>Rajpal Yadav</t>
        </is>
      </c>
      <c r="F949" s="5" t="inlineStr">
        <is>
          <t>Rangeela Prakash</t>
        </is>
      </c>
      <c r="G949" s="5" t="inlineStr">
        <is>
          <t>Comic support</t>
        </is>
      </c>
      <c r="H949" s="5" t="inlineStr">
        <is>
          <t>Minor</t>
        </is>
      </c>
      <c r="I949" s="5" t="inlineStr">
        <is>
          <t>No direct dealings with Bachchan's God</t>
        </is>
      </c>
      <c r="J949" s="5" t="inlineStr">
        <is>
          <t>Outside the romance</t>
        </is>
      </c>
      <c r="K949" s="19" t="inlineStr">
        <is>
          <t>Comic turn in the television world the film satirises.</t>
        </is>
      </c>
      <c r="L949" s="5" t="n"/>
      <c r="M949" s="5" t="inlineStr">
        <is>
          <t>SOURCE-197</t>
        </is>
      </c>
    </row>
    <row r="950" ht="64" customHeight="1">
      <c r="A950" s="15" t="inlineStr">
        <is>
          <t>CAST-949</t>
        </is>
      </c>
      <c r="B950" s="18" t="inlineStr">
        <is>
          <t>FILM-198</t>
        </is>
      </c>
      <c r="C950" s="5" t="inlineStr">
        <is>
          <t>Delhi-6</t>
        </is>
      </c>
      <c r="D950" s="17" t="n">
        <v>2009</v>
      </c>
      <c r="E950" s="5" t="inlineStr">
        <is>
          <t>Abhishek Bachchan</t>
        </is>
      </c>
      <c r="F950" s="5" t="inlineStr">
        <is>
          <t>Roshan Mehra</t>
        </is>
      </c>
      <c r="G950" s="5" t="inlineStr">
        <is>
          <t>Co-lead</t>
        </is>
      </c>
      <c r="H950" s="5" t="inlineStr">
        <is>
          <t>Major</t>
        </is>
      </c>
      <c r="I950" s="5" t="inlineStr">
        <is>
          <t>Grandson of Bachchan's Mr. Mehra</t>
        </is>
      </c>
      <c r="J950" s="5" t="inlineStr">
        <is>
          <t>The film's romantic lead</t>
        </is>
      </c>
      <c r="K950" s="19" t="inlineStr">
        <is>
          <t>American-raised grandson who brings his dying grandmother back to Old Delhi, is absorbed into the mohalla's feuds and affections, supports Bittu's Indian Idol ambition against her father, and falls in love with her.</t>
        </is>
      </c>
      <c r="L950" s="5" t="n"/>
      <c r="M950" s="5" t="inlineStr">
        <is>
          <t>SOURCE-198</t>
        </is>
      </c>
    </row>
    <row r="951" ht="64" customHeight="1">
      <c r="A951" s="15" t="inlineStr">
        <is>
          <t>CAST-950</t>
        </is>
      </c>
      <c r="B951" s="18" t="inlineStr">
        <is>
          <t>FILM-198</t>
        </is>
      </c>
      <c r="C951" s="5" t="inlineStr">
        <is>
          <t>Delhi-6</t>
        </is>
      </c>
      <c r="D951" s="17" t="n">
        <v>2009</v>
      </c>
      <c r="E951" s="5" t="inlineStr">
        <is>
          <t>Sonam Kapoor</t>
        </is>
      </c>
      <c r="F951" s="5" t="inlineStr">
        <is>
          <t>Bittu Sharma</t>
        </is>
      </c>
      <c r="G951" s="5" t="inlineStr">
        <is>
          <t>Supporting</t>
        </is>
      </c>
      <c r="H951" s="5" t="inlineStr">
        <is>
          <t>Major</t>
        </is>
      </c>
      <c r="I951" s="5" t="inlineStr">
        <is>
          <t>No direct dealings with Bachchan's Dadaji</t>
        </is>
      </c>
      <c r="J951" s="5" t="inlineStr">
        <is>
          <t>The film's romantic lead</t>
        </is>
      </c>
      <c r="K951" s="19" t="inlineStr">
        <is>
          <t>Madangopal's daughter, secretly preparing to audition for Indian Idol, pushed towards a marriage she does not want, and ready to elope with a man who is deceiving her in order to reach her own ambition.</t>
        </is>
      </c>
      <c r="L951" s="5" t="inlineStr">
        <is>
          <t>Nominated for the Stardust Award for Superstar of Tomorrow – Female and the Asian Film Award for Best Newcomer</t>
        </is>
      </c>
      <c r="M951" s="5" t="inlineStr">
        <is>
          <t>SOURCE-198</t>
        </is>
      </c>
    </row>
    <row r="952" ht="64" customHeight="1">
      <c r="A952" s="15" t="inlineStr">
        <is>
          <t>CAST-951</t>
        </is>
      </c>
      <c r="B952" s="18" t="inlineStr">
        <is>
          <t>FILM-198</t>
        </is>
      </c>
      <c r="C952" s="5" t="inlineStr">
        <is>
          <t>Delhi-6</t>
        </is>
      </c>
      <c r="D952" s="17" t="n">
        <v>2009</v>
      </c>
      <c r="E952" s="5" t="inlineStr">
        <is>
          <t>Waheeda Rehman</t>
        </is>
      </c>
      <c r="F952" s="5" t="inlineStr">
        <is>
          <t>Annapurna Mehra (Dadi)</t>
        </is>
      </c>
      <c r="G952" s="5" t="inlineStr">
        <is>
          <t>Family</t>
        </is>
      </c>
      <c r="H952" s="5" t="inlineStr">
        <is>
          <t>Major</t>
        </is>
      </c>
      <c r="I952" s="5" t="inlineStr">
        <is>
          <t>Wife of Bachchan's Mr. Mehra and the reason the film's journey happens</t>
        </is>
      </c>
      <c r="J952" s="5" t="inlineStr">
        <is>
          <t>A spouse-only role with no pairing record; her marriage is the film's older generation rather than one of its romances</t>
        </is>
      </c>
      <c r="K952" s="19" t="inlineStr">
        <is>
          <t>Dying grandmother who asks to be taken back to the ancestral property in Old Delhi. Her collapse from blood sugar, and the traffic stopped by a cow in labour, is the film's sharpest scene about the neighbourhood's habits of faith.</t>
        </is>
      </c>
      <c r="L952" s="5" t="n"/>
      <c r="M952" s="5" t="inlineStr">
        <is>
          <t>SOURCE-198</t>
        </is>
      </c>
    </row>
    <row r="953" ht="64" customHeight="1">
      <c r="A953" s="15" t="inlineStr">
        <is>
          <t>CAST-952</t>
        </is>
      </c>
      <c r="B953" s="18" t="inlineStr">
        <is>
          <t>FILM-198</t>
        </is>
      </c>
      <c r="C953" s="5" t="inlineStr">
        <is>
          <t>Delhi-6</t>
        </is>
      </c>
      <c r="D953" s="17" t="n">
        <v>2009</v>
      </c>
      <c r="E953" s="5" t="inlineStr">
        <is>
          <t>Divya Dutta</t>
        </is>
      </c>
      <c r="F953" s="5" t="inlineStr">
        <is>
          <t>Jalebi</t>
        </is>
      </c>
      <c r="G953" s="5" t="inlineStr">
        <is>
          <t>Supporting</t>
        </is>
      </c>
      <c r="H953" s="5" t="inlineStr">
        <is>
          <t>Medium</t>
        </is>
      </c>
      <c r="I953" s="5" t="inlineStr">
        <is>
          <t>Part of the mohalla Bachchan's Mehra family belongs to</t>
        </is>
      </c>
      <c r="J953" s="5" t="inlineStr">
        <is>
          <t>Outside the romance</t>
        </is>
      </c>
      <c r="K953" s="19" t="inlineStr">
        <is>
          <t>Caste-oppressed trash collector whom Roshan comes to sympathise with — the film's point of contact with the hierarchy underneath the neighbourhood's warmth.</t>
        </is>
      </c>
      <c r="L953" s="5" t="inlineStr">
        <is>
          <t>Won the IIFA Award for Best Supporting Actress; nominated for the Filmfare, Screen and Stardust awards in the same category</t>
        </is>
      </c>
      <c r="M953" s="5" t="inlineStr">
        <is>
          <t>SOURCE-198</t>
        </is>
      </c>
    </row>
    <row r="954" ht="64" customHeight="1">
      <c r="A954" s="15" t="inlineStr">
        <is>
          <t>CAST-953</t>
        </is>
      </c>
      <c r="B954" s="18" t="inlineStr">
        <is>
          <t>FILM-198</t>
        </is>
      </c>
      <c r="C954" s="5" t="inlineStr">
        <is>
          <t>Delhi-6</t>
        </is>
      </c>
      <c r="D954" s="17" t="n">
        <v>2009</v>
      </c>
      <c r="E954" s="5" t="inlineStr">
        <is>
          <t>Om Puri</t>
        </is>
      </c>
      <c r="F954" s="5" t="inlineStr">
        <is>
          <t>Madangopal Sharma</t>
        </is>
      </c>
      <c r="G954" s="5" t="inlineStr">
        <is>
          <t>Supporting</t>
        </is>
      </c>
      <c r="H954" s="5" t="inlineStr">
        <is>
          <t>Medium</t>
        </is>
      </c>
      <c r="I954" s="5" t="inlineStr">
        <is>
          <t>Neighbour of Bachchan's Mehra household</t>
        </is>
      </c>
      <c r="J954" s="5" t="inlineStr">
        <is>
          <t>The paternal opposition to the romance</t>
        </is>
      </c>
      <c r="K954" s="19" t="inlineStr">
        <is>
          <t>One of the two feuding brothers, whose unwed sister and quarrel with his brother are part of the mohalla's fabric, and who fixes his daughter's marriage against her wishes — earning Roshan's intervention and his wrath.</t>
        </is>
      </c>
      <c r="L954" s="5" t="n"/>
      <c r="M954" s="5" t="inlineStr">
        <is>
          <t>SOURCE-198</t>
        </is>
      </c>
    </row>
    <row r="955" ht="49" customHeight="1">
      <c r="A955" s="15" t="inlineStr">
        <is>
          <t>CAST-954</t>
        </is>
      </c>
      <c r="B955" s="18" t="inlineStr">
        <is>
          <t>FILM-198</t>
        </is>
      </c>
      <c r="C955" s="5" t="inlineStr">
        <is>
          <t>Delhi-6</t>
        </is>
      </c>
      <c r="D955" s="17" t="n">
        <v>2009</v>
      </c>
      <c r="E955" s="5" t="inlineStr">
        <is>
          <t>Rishi Kapoor</t>
        </is>
      </c>
      <c r="F955" s="5" t="inlineStr">
        <is>
          <t>Ali Baig</t>
        </is>
      </c>
      <c r="G955" s="5" t="inlineStr">
        <is>
          <t>Supporting</t>
        </is>
      </c>
      <c r="H955" s="5" t="inlineStr">
        <is>
          <t>Medium</t>
        </is>
      </c>
      <c r="I955" s="5" t="inlineStr">
        <is>
          <t>Neighbour and contemporary of Bachchan's Mehra generation</t>
        </is>
      </c>
      <c r="J955" s="5" t="inlineStr">
        <is>
          <t>Carries the film's unconsummated older romance</t>
        </is>
      </c>
      <c r="K955" s="19" t="inlineStr">
        <is>
          <t>The mohalla's renaissance man, who long ago loved Roshan's mother Fatima and has never married since — the film's quiet counterpart to the young romance it foregrounds.</t>
        </is>
      </c>
      <c r="L955" s="5" t="n"/>
      <c r="M955" s="5" t="inlineStr">
        <is>
          <t>SOURCE-198</t>
        </is>
      </c>
    </row>
    <row r="956" ht="34" customHeight="1">
      <c r="A956" s="15" t="inlineStr">
        <is>
          <t>CAST-955</t>
        </is>
      </c>
      <c r="B956" s="18" t="inlineStr">
        <is>
          <t>FILM-198</t>
        </is>
      </c>
      <c r="C956" s="5" t="inlineStr">
        <is>
          <t>Delhi-6</t>
        </is>
      </c>
      <c r="D956" s="17" t="n">
        <v>2009</v>
      </c>
      <c r="E956" s="5" t="inlineStr">
        <is>
          <t>Atul Kulkarni</t>
        </is>
      </c>
      <c r="F956" s="5" t="inlineStr">
        <is>
          <t>Gobar</t>
        </is>
      </c>
      <c r="G956" s="5" t="inlineStr">
        <is>
          <t>Supporting</t>
        </is>
      </c>
      <c r="H956" s="5" t="inlineStr">
        <is>
          <t>Medium</t>
        </is>
      </c>
      <c r="I956" s="5" t="inlineStr">
        <is>
          <t>Part of the mohalla around Bachchan's family</t>
        </is>
      </c>
      <c r="J956" s="5" t="inlineStr">
        <is>
          <t>Outside the romance</t>
        </is>
      </c>
      <c r="K956" s="19" t="inlineStr">
        <is>
          <t>The neighbourhood simpleton, one of the crowd of neighbours whose rush and noise first stuns the returning Roshan.</t>
        </is>
      </c>
      <c r="L956" s="5" t="n"/>
      <c r="M956" s="5" t="inlineStr">
        <is>
          <t>SOURCE-198</t>
        </is>
      </c>
    </row>
    <row r="957" ht="49" customHeight="1">
      <c r="A957" s="15" t="inlineStr">
        <is>
          <t>CAST-956</t>
        </is>
      </c>
      <c r="B957" s="18" t="inlineStr">
        <is>
          <t>FILM-198</t>
        </is>
      </c>
      <c r="C957" s="5" t="inlineStr">
        <is>
          <t>Delhi-6</t>
        </is>
      </c>
      <c r="D957" s="17" t="n">
        <v>2009</v>
      </c>
      <c r="E957" s="5" t="inlineStr">
        <is>
          <t>Vijay Raaz</t>
        </is>
      </c>
      <c r="F957" s="5" t="inlineStr">
        <is>
          <t>Inspector Ranvijay Thakur</t>
        </is>
      </c>
      <c r="G957" s="5" t="inlineStr">
        <is>
          <t>Antagonist</t>
        </is>
      </c>
      <c r="H957" s="5" t="inlineStr">
        <is>
          <t>Medium</t>
        </is>
      </c>
      <c r="I957" s="5" t="inlineStr">
        <is>
          <t>The authority pressing on the neighbourhood Bachchan's family lives in</t>
        </is>
      </c>
      <c r="J957" s="5" t="inlineStr">
        <is>
          <t>Outside the romance</t>
        </is>
      </c>
      <c r="K957" s="19" t="inlineStr">
        <is>
          <t>Loutish inspector who stretches his authority to manhandle the locals, and whose collisions with Roshan run alongside the panic over the Kala Bandar.</t>
        </is>
      </c>
      <c r="L957" s="5" t="n"/>
      <c r="M957" s="5" t="inlineStr">
        <is>
          <t>SOURCE-198</t>
        </is>
      </c>
    </row>
    <row r="958" ht="34" customHeight="1">
      <c r="A958" s="15" t="inlineStr">
        <is>
          <t>CAST-957</t>
        </is>
      </c>
      <c r="B958" s="18" t="inlineStr">
        <is>
          <t>FILM-199</t>
        </is>
      </c>
      <c r="C958" s="5" t="inlineStr">
        <is>
          <t>Zor Lagaa Ke...Haiya!</t>
        </is>
      </c>
      <c r="D958" s="17" t="n">
        <v>2009</v>
      </c>
      <c r="E958" s="5" t="inlineStr">
        <is>
          <t>Meghan Jadhav</t>
        </is>
      </c>
      <c r="F958" s="5" t="inlineStr">
        <is>
          <t>Rohan</t>
        </is>
      </c>
      <c r="G958" s="5" t="inlineStr">
        <is>
          <t>Co-lead</t>
        </is>
      </c>
      <c r="H958" s="5" t="inlineStr">
        <is>
          <t>Major</t>
        </is>
      </c>
      <c r="I958" s="5" t="inlineStr">
        <is>
          <t>Bachchan narrates this film and does not appear in it</t>
        </is>
      </c>
      <c r="J958" s="5" t="inlineStr">
        <is>
          <t>No romance; the film is about children and trees</t>
        </is>
      </c>
      <c r="K958" s="19" t="inlineStr">
        <is>
          <t>One of the group of children who set out to stop a construction company felling the trees in their neighbourhood.</t>
        </is>
      </c>
      <c r="L958" s="5" t="n"/>
      <c r="M958" s="5" t="inlineStr">
        <is>
          <t>SOURCE-201</t>
        </is>
      </c>
    </row>
    <row r="959" ht="34" customHeight="1">
      <c r="A959" s="15" t="inlineStr">
        <is>
          <t>CAST-958</t>
        </is>
      </c>
      <c r="B959" s="18" t="inlineStr">
        <is>
          <t>FILM-199</t>
        </is>
      </c>
      <c r="C959" s="5" t="inlineStr">
        <is>
          <t>Zor Lagaa Ke...Haiya!</t>
        </is>
      </c>
      <c r="D959" s="17" t="n">
        <v>2009</v>
      </c>
      <c r="E959" s="5" t="inlineStr">
        <is>
          <t>Mithun Chakraborty</t>
        </is>
      </c>
      <c r="F959" s="5" t="inlineStr">
        <is>
          <t>Raavan</t>
        </is>
      </c>
      <c r="G959" s="5" t="inlineStr">
        <is>
          <t>Co-lead</t>
        </is>
      </c>
      <c r="H959" s="5" t="inlineStr">
        <is>
          <t>Major</t>
        </is>
      </c>
      <c r="I959" s="5" t="inlineStr">
        <is>
          <t>No scenes with Bachchan, whose contribution is the narration</t>
        </is>
      </c>
      <c r="J959" s="5" t="inlineStr">
        <is>
          <t>No romance in the film</t>
        </is>
      </c>
      <c r="K959" s="19" t="inlineStr">
        <is>
          <t>The beggar who helps the children save the trees — the adult ally in a film whose protagonists are all children.</t>
        </is>
      </c>
      <c r="L959" s="5" t="n"/>
      <c r="M959" s="5" t="inlineStr">
        <is>
          <t>SOURCE-201</t>
        </is>
      </c>
    </row>
    <row r="960" ht="34" customHeight="1">
      <c r="A960" s="15" t="inlineStr">
        <is>
          <t>CAST-959</t>
        </is>
      </c>
      <c r="B960" s="18" t="inlineStr">
        <is>
          <t>FILM-199</t>
        </is>
      </c>
      <c r="C960" s="5" t="inlineStr">
        <is>
          <t>Zor Lagaa Ke...Haiya!</t>
        </is>
      </c>
      <c r="D960" s="17" t="n">
        <v>2009</v>
      </c>
      <c r="E960" s="5" t="inlineStr">
        <is>
          <t>Gulshan Grover</t>
        </is>
      </c>
      <c r="F960" s="5" t="inlineStr">
        <is>
          <t>Bakshi</t>
        </is>
      </c>
      <c r="G960" s="5" t="inlineStr">
        <is>
          <t>Antagonist</t>
        </is>
      </c>
      <c r="H960" s="5" t="inlineStr">
        <is>
          <t>Medium</t>
        </is>
      </c>
      <c r="I960" s="5" t="inlineStr">
        <is>
          <t>No scenes with Bachchan's narrator</t>
        </is>
      </c>
      <c r="J960" s="5" t="inlineStr">
        <is>
          <t>No romance in the film</t>
        </is>
      </c>
      <c r="K960" s="19" t="inlineStr">
        <is>
          <t>The film's antagonist, on the side of the construction that the children are resisting.</t>
        </is>
      </c>
      <c r="L960" s="5" t="n"/>
      <c r="M960" s="5" t="inlineStr">
        <is>
          <t>SOURCE-201</t>
        </is>
      </c>
    </row>
    <row r="961" ht="34" customHeight="1">
      <c r="A961" s="15" t="inlineStr">
        <is>
          <t>CAST-960</t>
        </is>
      </c>
      <c r="B961" s="18" t="inlineStr">
        <is>
          <t>FILM-199</t>
        </is>
      </c>
      <c r="C961" s="5" t="inlineStr">
        <is>
          <t>Zor Lagaa Ke...Haiya!</t>
        </is>
      </c>
      <c r="D961" s="17" t="n">
        <v>2009</v>
      </c>
      <c r="E961" s="5" t="inlineStr">
        <is>
          <t>Seema Biswas</t>
        </is>
      </c>
      <c r="F961" s="5" t="inlineStr">
        <is>
          <t>Ram's mother</t>
        </is>
      </c>
      <c r="G961" s="5" t="inlineStr">
        <is>
          <t>Family</t>
        </is>
      </c>
      <c r="H961" s="5" t="inlineStr">
        <is>
          <t>Minor</t>
        </is>
      </c>
      <c r="I961" s="5" t="inlineStr">
        <is>
          <t>No scenes with Bachchan's narrator</t>
        </is>
      </c>
      <c r="J961" s="5" t="inlineStr">
        <is>
          <t>No romance in the film</t>
        </is>
      </c>
      <c r="K961" s="19" t="inlineStr">
        <is>
          <t>Identified in the cast list only as Ram's mother, with no character name of her own.</t>
        </is>
      </c>
      <c r="L961" s="5" t="n"/>
      <c r="M961" s="5" t="inlineStr">
        <is>
          <t>SOURCE-201</t>
        </is>
      </c>
    </row>
    <row r="962" ht="64" customHeight="1">
      <c r="A962" s="15" t="inlineStr">
        <is>
          <t>CAST-961</t>
        </is>
      </c>
      <c r="B962" s="18" t="inlineStr">
        <is>
          <t>FILM-200</t>
        </is>
      </c>
      <c r="C962" s="5" t="inlineStr">
        <is>
          <t>Aladin</t>
        </is>
      </c>
      <c r="D962" s="17" t="n">
        <v>2009</v>
      </c>
      <c r="E962" s="5" t="inlineStr">
        <is>
          <t>Riteish Deshmukh</t>
        </is>
      </c>
      <c r="F962" s="5" t="inlineStr">
        <is>
          <t>Aladin "Aloo" Chatterjee</t>
        </is>
      </c>
      <c r="G962" s="5" t="inlineStr">
        <is>
          <t>Co-lead</t>
        </is>
      </c>
      <c r="H962" s="5" t="inlineStr">
        <is>
          <t>Major</t>
        </is>
      </c>
      <c r="I962" s="5" t="inlineStr">
        <is>
          <t>Rubs the lamp and releases Bachchan's Genius, then spends the film refusing to wish</t>
        </is>
      </c>
      <c r="J962" s="5" t="inlineStr">
        <is>
          <t>The film's romantic lead</t>
        </is>
      </c>
      <c r="K962" s="19" t="inlineStr">
        <is>
          <t>Orphaned, bullied young man given a lamp as a birthday joke. He declines to make wishes, has one extracted from him in his sleep, revokes it, and spends the third on being helped to court Jasmine without magic.</t>
        </is>
      </c>
      <c r="L962" s="5" t="n"/>
      <c r="M962" s="5" t="inlineStr">
        <is>
          <t>SOURCE-199</t>
        </is>
      </c>
    </row>
    <row r="963" ht="109" customHeight="1">
      <c r="A963" s="15" t="inlineStr">
        <is>
          <t>CAST-962</t>
        </is>
      </c>
      <c r="B963" s="18" t="inlineStr">
        <is>
          <t>FILM-200</t>
        </is>
      </c>
      <c r="C963" s="5" t="inlineStr">
        <is>
          <t>Aladin</t>
        </is>
      </c>
      <c r="D963" s="17" t="n">
        <v>2009</v>
      </c>
      <c r="E963" s="5" t="inlineStr">
        <is>
          <t>Jacqueline Fernandez</t>
        </is>
      </c>
      <c r="F963" s="5" t="inlineStr">
        <is>
          <t>Jasmine</t>
        </is>
      </c>
      <c r="G963" s="5" t="inlineStr">
        <is>
          <t>Co-lead</t>
        </is>
      </c>
      <c r="H963" s="5" t="inlineStr">
        <is>
          <t>Major</t>
        </is>
      </c>
      <c r="I963" s="5" t="inlineStr">
        <is>
          <t>The romance Bachchan's Genius is asked to bring about without magic</t>
        </is>
      </c>
      <c r="J963" s="5" t="inlineStr">
        <is>
          <t>The film's romantic lead</t>
        </is>
      </c>
      <c r="K963" s="19" t="inlineStr">
        <is>
          <t>Newcomer to the city of Khwaish who gives Aladin the lamp as a birthday present at his bully's suggestion, is briefly enchanted into loving him and then released, and is won honestly before being taken hostage by the Ringmaster.</t>
        </is>
      </c>
      <c r="L963" s="5" t="inlineStr">
        <is>
          <t>The film's article lists a Stardust Award for Best Female Debut and an IIFA Award for Star Debut of the Year – Female for her, but tags every entry in that list as needing a citation and does not say whether these were wins or nominations</t>
        </is>
      </c>
      <c r="M963" s="5" t="inlineStr">
        <is>
          <t>SOURCE-199</t>
        </is>
      </c>
    </row>
    <row r="964" ht="79" customHeight="1">
      <c r="A964" s="15" t="inlineStr">
        <is>
          <t>CAST-963</t>
        </is>
      </c>
      <c r="B964" s="18" t="inlineStr">
        <is>
          <t>FILM-200</t>
        </is>
      </c>
      <c r="C964" s="5" t="inlineStr">
        <is>
          <t>Aladin</t>
        </is>
      </c>
      <c r="D964" s="17" t="n">
        <v>2009</v>
      </c>
      <c r="E964" s="5" t="inlineStr">
        <is>
          <t>Sanjay Dutt</t>
        </is>
      </c>
      <c r="F964" s="5" t="inlineStr">
        <is>
          <t>Ringmaster</t>
        </is>
      </c>
      <c r="G964" s="5" t="inlineStr">
        <is>
          <t>Antagonist</t>
        </is>
      </c>
      <c r="H964" s="5" t="inlineStr">
        <is>
          <t>Major</t>
        </is>
      </c>
      <c r="I964" s="5" t="inlineStr">
        <is>
          <t>A former genie himself, and the enemy who strips Bachchan's Genius of his powers</t>
        </is>
      </c>
      <c r="J964" s="5" t="inlineStr">
        <is>
          <t>Attacks the romance by turning the hero against his ally, then seizing Jasmine</t>
        </is>
      </c>
      <c r="K964" s="19" t="inlineStr">
        <is>
          <t>Ex-genie who tells Aladin that Genius murdered his parents, steals the lamp, and wishes for Genius to kill the boy — knowing the refusal will cost him his powers, exactly as planned. He means to steal a comet's reflection to become a genie again.</t>
        </is>
      </c>
      <c r="L964" s="5" t="n"/>
      <c r="M964" s="5" t="inlineStr">
        <is>
          <t>SOURCE-199</t>
        </is>
      </c>
    </row>
    <row r="965" ht="49" customHeight="1">
      <c r="A965" s="15" t="inlineStr">
        <is>
          <t>CAST-964</t>
        </is>
      </c>
      <c r="B965" s="18" t="inlineStr">
        <is>
          <t>FILM-200</t>
        </is>
      </c>
      <c r="C965" s="5" t="inlineStr">
        <is>
          <t>Aladin</t>
        </is>
      </c>
      <c r="D965" s="17" t="n">
        <v>2009</v>
      </c>
      <c r="E965" s="5" t="inlineStr">
        <is>
          <t>Sahil Khan</t>
        </is>
      </c>
      <c r="F965" s="5" t="inlineStr">
        <is>
          <t>Kasim Kejriwal</t>
        </is>
      </c>
      <c r="G965" s="5" t="inlineStr">
        <is>
          <t>Antagonist</t>
        </is>
      </c>
      <c r="H965" s="5" t="inlineStr">
        <is>
          <t>Medium</t>
        </is>
      </c>
      <c r="I965" s="5" t="inlineStr">
        <is>
          <t>Taught a lesson by Bachchan's Genius</t>
        </is>
      </c>
      <c r="J965" s="5" t="inlineStr">
        <is>
          <t>The humiliation that sets the romance going</t>
        </is>
      </c>
      <c r="K965" s="19" t="inlineStr">
        <is>
          <t>The bully who has tormented Aladin since childhood and who stages the birthday party at which the lamp is given, meaning to embarrass him in front of Jasmine.</t>
        </is>
      </c>
      <c r="L965" s="5" t="n"/>
      <c r="M965" s="5" t="inlineStr">
        <is>
          <t>SOURCE-199</t>
        </is>
      </c>
    </row>
    <row r="966" ht="49" customHeight="1">
      <c r="A966" s="15" t="inlineStr">
        <is>
          <t>CAST-965</t>
        </is>
      </c>
      <c r="B966" s="18" t="inlineStr">
        <is>
          <t>FILM-200</t>
        </is>
      </c>
      <c r="C966" s="5" t="inlineStr">
        <is>
          <t>Aladin</t>
        </is>
      </c>
      <c r="D966" s="17" t="n">
        <v>2009</v>
      </c>
      <c r="E966" s="5" t="inlineStr">
        <is>
          <t>Ratna Pathak Shah</t>
        </is>
      </c>
      <c r="F966" s="5" t="inlineStr">
        <is>
          <t>Marjina</t>
        </is>
      </c>
      <c r="G966" s="5" t="inlineStr">
        <is>
          <t>Supporting</t>
        </is>
      </c>
      <c r="H966" s="5" t="inlineStr">
        <is>
          <t>Minor</t>
        </is>
      </c>
      <c r="I966" s="5" t="inlineStr">
        <is>
          <t>Part of the world Bachchan's Genius enters</t>
        </is>
      </c>
      <c r="J966" s="5" t="inlineStr">
        <is>
          <t>Outside the romance</t>
        </is>
      </c>
      <c r="K966" s="19" t="inlineStr">
        <is>
          <t>Supporting figure in the fictional city of Khwaish; her second appearance in this batch, after voicing one of the narrating puppets in Paheli (FILM-170).</t>
        </is>
      </c>
      <c r="L966" s="5" t="n"/>
      <c r="M966" s="5" t="inlineStr">
        <is>
          <t>SOURCE-199</t>
        </is>
      </c>
    </row>
    <row r="967" ht="79" customHeight="1">
      <c r="A967" s="15" t="inlineStr">
        <is>
          <t>CAST-966</t>
        </is>
      </c>
      <c r="B967" s="18" t="inlineStr">
        <is>
          <t>FILM-201</t>
        </is>
      </c>
      <c r="C967" s="5" t="inlineStr">
        <is>
          <t>Paa</t>
        </is>
      </c>
      <c r="D967" s="17" t="n">
        <v>2009</v>
      </c>
      <c r="E967" s="5" t="inlineStr">
        <is>
          <t>Abhishek Bachchan</t>
        </is>
      </c>
      <c r="F967" s="5" t="inlineStr">
        <is>
          <t>Amol Arte</t>
        </is>
      </c>
      <c r="G967" s="5" t="inlineStr">
        <is>
          <t>Co-lead</t>
        </is>
      </c>
      <c r="H967" s="5" t="inlineStr">
        <is>
          <t>Major</t>
        </is>
      </c>
      <c r="I967" s="5" t="inlineStr">
        <is>
          <t>Father of Bachchan's Auro — his real-life son playing the father of the twelve-year-old his father plays</t>
        </is>
      </c>
      <c r="J967" s="5" t="inlineStr">
        <is>
          <t>Half of the film's romance, with Vidya, broken years before the story and repaired across their son's deathbed</t>
        </is>
      </c>
      <c r="K967" s="19" t="inlineStr">
        <is>
          <t>Flamboyant young politician out to prove that politics is not a dirty word, who does not know the boy who emails him "I hate you" is his son. He had wanted the pregnancy ended; learning the truth, he proposes to Vidya and marries her in the hospital.</t>
        </is>
      </c>
      <c r="L967" s="5" t="inlineStr">
        <is>
          <t>Won the Stardust Award for Best Supporting Actor and shared the Star Screen Award for Jodi No. 1 with Amitabh Bachchan; nominated for the IIFA Award for Best Supporting Actor</t>
        </is>
      </c>
      <c r="M967" s="5" t="inlineStr">
        <is>
          <t>SOURCE-200</t>
        </is>
      </c>
    </row>
    <row r="968" ht="79" customHeight="1">
      <c r="A968" s="15" t="inlineStr">
        <is>
          <t>CAST-967</t>
        </is>
      </c>
      <c r="B968" s="18" t="inlineStr">
        <is>
          <t>FILM-201</t>
        </is>
      </c>
      <c r="C968" s="5" t="inlineStr">
        <is>
          <t>Paa</t>
        </is>
      </c>
      <c r="D968" s="17" t="n">
        <v>2009</v>
      </c>
      <c r="E968" s="5" t="inlineStr">
        <is>
          <t>Vidya Balan</t>
        </is>
      </c>
      <c r="F968" s="5" t="inlineStr">
        <is>
          <t>Dr. Vidya Bharadwaj</t>
        </is>
      </c>
      <c r="G968" s="5" t="inlineStr">
        <is>
          <t>Co-lead</t>
        </is>
      </c>
      <c r="H968" s="5" t="inlineStr">
        <is>
          <t>Major</t>
        </is>
      </c>
      <c r="I968" s="5" t="inlineStr">
        <is>
          <t>Mother of Bachchan's Auro, and the parent who raised him alone</t>
        </is>
      </c>
      <c r="J968" s="5" t="inlineStr">
        <is>
          <t>Half of the film's romance</t>
        </is>
      </c>
      <c r="K968" s="19" t="inlineStr">
        <is>
          <t>Gynaecologist who refused an abortion, raised her son alone and concealed his paternity from him and from Amol. Still hurt by what was asked of her, she resists reconciliation until her dying son engineers it.</t>
        </is>
      </c>
      <c r="L968" s="5" t="inlineStr">
        <is>
          <t>Won the Filmfare, IIFA, Star Screen, Producers Guild, Lines Gold and FICCI Frames awards for Best Actress; nominated for the Stardust Star of the Year – Female</t>
        </is>
      </c>
      <c r="M968" s="5" t="inlineStr">
        <is>
          <t>SOURCE-200</t>
        </is>
      </c>
    </row>
    <row r="969" ht="79" customHeight="1">
      <c r="A969" s="15" t="inlineStr">
        <is>
          <t>CAST-968</t>
        </is>
      </c>
      <c r="B969" s="18" t="inlineStr">
        <is>
          <t>FILM-201</t>
        </is>
      </c>
      <c r="C969" s="5" t="inlineStr">
        <is>
          <t>Paa</t>
        </is>
      </c>
      <c r="D969" s="17" t="n">
        <v>2009</v>
      </c>
      <c r="E969" s="5" t="inlineStr">
        <is>
          <t>Arundhati Nag</t>
        </is>
      </c>
      <c r="F969" s="5" t="inlineStr">
        <is>
          <t>Bhumi "Bum" Bharadwaj</t>
        </is>
      </c>
      <c r="G969" s="5" t="inlineStr">
        <is>
          <t>Family</t>
        </is>
      </c>
      <c r="H969" s="5" t="inlineStr">
        <is>
          <t>Major</t>
        </is>
      </c>
      <c r="I969" s="5" t="inlineStr">
        <is>
          <t>Maternal grandmother of Bachchan's Auro, in the household that raises him</t>
        </is>
      </c>
      <c r="J969" s="5" t="inlineStr">
        <is>
          <t>Outside the romance</t>
        </is>
      </c>
      <c r="K969" s="19" t="inlineStr">
        <is>
          <t>Vidya's mother, the third member of the household and the one who keeps its humour intact around a child who is ageing five times too fast.</t>
        </is>
      </c>
      <c r="L969" s="5" t="inlineStr">
        <is>
          <t>Won the National Film Award and the Star Screen Award for Best Supporting Actress; nominated for the Filmfare and IIFA awards in the same category</t>
        </is>
      </c>
      <c r="M969" s="5" t="inlineStr">
        <is>
          <t>SOURCE-200</t>
        </is>
      </c>
    </row>
    <row r="970" ht="34" customHeight="1">
      <c r="A970" s="15" t="inlineStr">
        <is>
          <t>CAST-969</t>
        </is>
      </c>
      <c r="B970" s="18" t="inlineStr">
        <is>
          <t>FILM-201</t>
        </is>
      </c>
      <c r="C970" s="5" t="inlineStr">
        <is>
          <t>Paa</t>
        </is>
      </c>
      <c r="D970" s="17" t="n">
        <v>2009</v>
      </c>
      <c r="E970" s="5" t="inlineStr">
        <is>
          <t>Paresh Rawal</t>
        </is>
      </c>
      <c r="F970" s="5" t="inlineStr">
        <is>
          <t>Kaushal Arte</t>
        </is>
      </c>
      <c r="G970" s="5" t="inlineStr">
        <is>
          <t>Family</t>
        </is>
      </c>
      <c r="H970" s="5" t="inlineStr">
        <is>
          <t>Medium</t>
        </is>
      </c>
      <c r="I970" s="5" t="inlineStr">
        <is>
          <t>Paternal grandfather of Bachchan's Auro</t>
        </is>
      </c>
      <c r="J970" s="5" t="inlineStr">
        <is>
          <t>Family on the father's side of the estrangement</t>
        </is>
      </c>
      <c r="K970" s="19" t="inlineStr">
        <is>
          <t>Amol's father, on the political side of the family the boy is kept away from.</t>
        </is>
      </c>
      <c r="L970" s="5" t="n"/>
      <c r="M970" s="5" t="inlineStr">
        <is>
          <t>SOURCE-200</t>
        </is>
      </c>
    </row>
    <row r="971" ht="34" customHeight="1">
      <c r="A971" s="15" t="inlineStr">
        <is>
          <t>CAST-970</t>
        </is>
      </c>
      <c r="B971" s="18" t="inlineStr">
        <is>
          <t>FILM-201</t>
        </is>
      </c>
      <c r="C971" s="5" t="inlineStr">
        <is>
          <t>Paa</t>
        </is>
      </c>
      <c r="D971" s="17" t="n">
        <v>2009</v>
      </c>
      <c r="E971" s="5" t="inlineStr">
        <is>
          <t>Taruni Sachdev</t>
        </is>
      </c>
      <c r="F971" s="5" t="inlineStr">
        <is>
          <t>Soumini "Somi"</t>
        </is>
      </c>
      <c r="G971" s="5" t="inlineStr">
        <is>
          <t>Friend</t>
        </is>
      </c>
      <c r="H971" s="5" t="inlineStr">
        <is>
          <t>Medium</t>
        </is>
      </c>
      <c r="I971" s="5" t="inlineStr">
        <is>
          <t>Classmate and closest friend of Bachchan's Auro</t>
        </is>
      </c>
      <c r="J971" s="5" t="inlineStr">
        <is>
          <t>A child's affection, not a romance</t>
        </is>
      </c>
      <c r="K971" s="19" t="inlineStr">
        <is>
          <t>Auro's classmate, the friendship that gives a boy in a rapidly failing body an ordinary school life.</t>
        </is>
      </c>
      <c r="L971" s="5" t="n"/>
      <c r="M971" s="5" t="inlineStr">
        <is>
          <t>SOURCE-200</t>
        </is>
      </c>
    </row>
    <row r="972" ht="34" customHeight="1">
      <c r="A972" s="15" t="inlineStr">
        <is>
          <t>CAST-971</t>
        </is>
      </c>
      <c r="B972" s="18" t="inlineStr">
        <is>
          <t>FILM-201</t>
        </is>
      </c>
      <c r="C972" s="5" t="inlineStr">
        <is>
          <t>Paa</t>
        </is>
      </c>
      <c r="D972" s="17" t="n">
        <v>2009</v>
      </c>
      <c r="E972" s="5" t="inlineStr">
        <is>
          <t>Prateek Katare</t>
        </is>
      </c>
      <c r="F972" s="5" t="inlineStr">
        <is>
          <t>Vishnu</t>
        </is>
      </c>
      <c r="G972" s="5" t="inlineStr">
        <is>
          <t>Friend</t>
        </is>
      </c>
      <c r="H972" s="5" t="inlineStr">
        <is>
          <t>Minor</t>
        </is>
      </c>
      <c r="I972" s="5" t="inlineStr">
        <is>
          <t>School friend of Bachchan's Auro</t>
        </is>
      </c>
      <c r="J972" s="5" t="inlineStr">
        <is>
          <t>Outside the romance</t>
        </is>
      </c>
      <c r="K972" s="19" t="inlineStr">
        <is>
          <t>One of Auro's schoolfellows, in the classroom scenes that set the boy's mental age against his physical one.</t>
        </is>
      </c>
      <c r="L972" s="5" t="inlineStr">
        <is>
          <t>Won the Star Screen Award for Best Child Artist</t>
        </is>
      </c>
      <c r="M972" s="5" t="inlineStr">
        <is>
          <t>SOURCE-200</t>
        </is>
      </c>
    </row>
    <row r="973" ht="49" customHeight="1">
      <c r="A973" s="15" t="inlineStr">
        <is>
          <t>CAST-972</t>
        </is>
      </c>
      <c r="B973" s="18" t="inlineStr">
        <is>
          <t>FILM-201</t>
        </is>
      </c>
      <c r="C973" s="5" t="inlineStr">
        <is>
          <t>Paa</t>
        </is>
      </c>
      <c r="D973" s="17" t="n">
        <v>2009</v>
      </c>
      <c r="E973" s="5" t="inlineStr">
        <is>
          <t>Jaya Bachchan</t>
        </is>
      </c>
      <c r="F973" s="5" t="inlineStr">
        <is>
          <t>Narrator in the opening credits</t>
        </is>
      </c>
      <c r="G973" s="5" t="inlineStr">
        <is>
          <t>Cameo</t>
        </is>
      </c>
      <c r="H973" s="5" t="inlineStr">
        <is>
          <t>Minor</t>
        </is>
      </c>
      <c r="I973" s="5" t="inlineStr">
        <is>
          <t>Narrates the opening of a film in which her husband plays a child and her son plays that child's father</t>
        </is>
      </c>
      <c r="J973" s="5" t="inlineStr">
        <is>
          <t>Outside the romance</t>
        </is>
      </c>
      <c r="K973" s="19" t="inlineStr">
        <is>
          <t>Cameo narration over the opening credits — the third Bachchan in a film whose casting inverts the family's real generations.</t>
        </is>
      </c>
      <c r="L973" s="5" t="n"/>
      <c r="M973" s="5" t="inlineStr">
        <is>
          <t>SOURCE-200</t>
        </is>
      </c>
    </row>
    <row r="974" ht="64" customHeight="1">
      <c r="A974" s="15" t="inlineStr">
        <is>
          <t>CAST-973</t>
        </is>
      </c>
      <c r="B974" s="18" t="inlineStr">
        <is>
          <t>FILM-202</t>
        </is>
      </c>
      <c r="C974" s="5" t="inlineStr">
        <is>
          <t>Rann</t>
        </is>
      </c>
      <c r="D974" s="17" t="n">
        <v>2010</v>
      </c>
      <c r="E974" s="5" t="inlineStr">
        <is>
          <t>Sudeep</t>
        </is>
      </c>
      <c r="F974" s="5" t="inlineStr">
        <is>
          <t>Jay V. Malik</t>
        </is>
      </c>
      <c r="G974" s="5" t="inlineStr">
        <is>
          <t>Co-lead</t>
        </is>
      </c>
      <c r="H974" s="5" t="inlineStr">
        <is>
          <t>Major</t>
        </is>
      </c>
      <c r="I974" s="5" t="inlineStr">
        <is>
          <t>Son of Bachchan's Vijay Harshvardhan Malik, and the man who feeds him the fabricated tape</t>
        </is>
      </c>
      <c r="J974" s="5" t="inlineStr">
        <is>
          <t>Outside the romance</t>
        </is>
      </c>
      <c r="K974" s="19" t="inlineStr">
        <is>
          <t>US-educated son running his father's channel against his father's morals, ₹30 crore in debt to investors, who records a coerced conversation and persuades Vijay to broadcast it as news.</t>
        </is>
      </c>
      <c r="L974" s="5" t="n"/>
      <c r="M974" s="5" t="inlineStr">
        <is>
          <t>SOURCE-202</t>
        </is>
      </c>
    </row>
    <row r="975" ht="64" customHeight="1">
      <c r="A975" s="15" t="inlineStr">
        <is>
          <t>CAST-974</t>
        </is>
      </c>
      <c r="B975" s="18" t="inlineStr">
        <is>
          <t>FILM-202</t>
        </is>
      </c>
      <c r="C975" s="5" t="inlineStr">
        <is>
          <t>Rann</t>
        </is>
      </c>
      <c r="D975" s="17" t="n">
        <v>2010</v>
      </c>
      <c r="E975" s="5" t="inlineStr">
        <is>
          <t>Riteish Deshmukh</t>
        </is>
      </c>
      <c r="F975" s="5" t="inlineStr">
        <is>
          <t>Purab Shastri</t>
        </is>
      </c>
      <c r="G975" s="5" t="inlineStr">
        <is>
          <t>Co-lead</t>
        </is>
      </c>
      <c r="H975" s="5" t="inlineStr">
        <is>
          <t>Major</t>
        </is>
      </c>
      <c r="I975" s="5" t="inlineStr">
        <is>
          <t>The young journalist who holds Bachchan's Vijay to his own standard</t>
        </is>
      </c>
      <c r="J975" s="5" t="inlineStr">
        <is>
          <t>His relationship with Nandita is the film's only romantic thread</t>
        </is>
      </c>
      <c r="K975" s="19" t="inlineStr">
        <is>
          <t>Budding journalist who notices the channel prospering as it declines, is silenced mid-interview, and goes undercover as the dead man Khanna — discovering that Khanna had been Jay's friend.</t>
        </is>
      </c>
      <c r="L975" s="5" t="n"/>
      <c r="M975" s="5" t="inlineStr">
        <is>
          <t>SOURCE-202</t>
        </is>
      </c>
    </row>
    <row r="976" ht="64" customHeight="1">
      <c r="A976" s="15" t="inlineStr">
        <is>
          <t>CAST-975</t>
        </is>
      </c>
      <c r="B976" s="18" t="inlineStr">
        <is>
          <t>FILM-202</t>
        </is>
      </c>
      <c r="C976" s="5" t="inlineStr">
        <is>
          <t>Rann</t>
        </is>
      </c>
      <c r="D976" s="17" t="n">
        <v>2010</v>
      </c>
      <c r="E976" s="5" t="inlineStr">
        <is>
          <t>Paresh Rawal</t>
        </is>
      </c>
      <c r="F976" s="5" t="inlineStr">
        <is>
          <t>Mohan Pandey</t>
        </is>
      </c>
      <c r="G976" s="5" t="inlineStr">
        <is>
          <t>Antagonist</t>
        </is>
      </c>
      <c r="H976" s="5" t="inlineStr">
        <is>
          <t>Major</t>
        </is>
      </c>
      <c r="I976" s="5" t="inlineStr">
        <is>
          <t>The politician whose conspiracy Bachchan's Vijay unwittingly broadcasts</t>
        </is>
      </c>
      <c r="J976" s="5" t="inlineStr">
        <is>
          <t>Outside the romance</t>
        </is>
      </c>
      <c r="K976" s="19" t="inlineStr">
        <is>
          <t>Corrupt politician who orchestrated the Muzaffarnagar blast, coerces two men into a recorded conversation framing the Prime Minister, has both assassinated, and emerges the frontrunner to replace him.</t>
        </is>
      </c>
      <c r="L976" s="5" t="n"/>
      <c r="M976" s="5" t="inlineStr">
        <is>
          <t>SOURCE-202</t>
        </is>
      </c>
    </row>
    <row r="977" ht="49" customHeight="1">
      <c r="A977" s="15" t="inlineStr">
        <is>
          <t>CAST-976</t>
        </is>
      </c>
      <c r="B977" s="18" t="inlineStr">
        <is>
          <t>FILM-202</t>
        </is>
      </c>
      <c r="C977" s="5" t="inlineStr">
        <is>
          <t>Rann</t>
        </is>
      </c>
      <c r="D977" s="17" t="n">
        <v>2010</v>
      </c>
      <c r="E977" s="5" t="inlineStr">
        <is>
          <t>Mohnish Bahl</t>
        </is>
      </c>
      <c r="F977" s="5" t="inlineStr">
        <is>
          <t>Amrish Kakkar</t>
        </is>
      </c>
      <c r="G977" s="5" t="inlineStr">
        <is>
          <t>Antagonist</t>
        </is>
      </c>
      <c r="H977" s="5" t="inlineStr">
        <is>
          <t>Medium</t>
        </is>
      </c>
      <c r="I977" s="5" t="inlineStr">
        <is>
          <t>Former employee of Bachchan's Vijay, now his rival</t>
        </is>
      </c>
      <c r="J977" s="5" t="inlineStr">
        <is>
          <t>Outside the romance</t>
        </is>
      </c>
      <c r="K977" s="19" t="inlineStr">
        <is>
          <t>Head of rival channel Headlines 24, once Vijay's own employee, thriving on aesthetic journalism while India 24x7 fails — and buying leaked programming plans from Vijay's COO.</t>
        </is>
      </c>
      <c r="L977" s="5" t="n"/>
      <c r="M977" s="5" t="inlineStr">
        <is>
          <t>SOURCE-202</t>
        </is>
      </c>
    </row>
    <row r="978" ht="64" customHeight="1">
      <c r="A978" s="15" t="inlineStr">
        <is>
          <t>CAST-977</t>
        </is>
      </c>
      <c r="B978" s="18" t="inlineStr">
        <is>
          <t>FILM-202</t>
        </is>
      </c>
      <c r="C978" s="5" t="inlineStr">
        <is>
          <t>Rann</t>
        </is>
      </c>
      <c r="D978" s="17" t="n">
        <v>2010</v>
      </c>
      <c r="E978" s="5" t="inlineStr">
        <is>
          <t>Rajat Kapoor</t>
        </is>
      </c>
      <c r="F978" s="5" t="inlineStr">
        <is>
          <t>Naveen Shankalya</t>
        </is>
      </c>
      <c r="G978" s="5" t="inlineStr">
        <is>
          <t>Antagonist</t>
        </is>
      </c>
      <c r="H978" s="5" t="inlineStr">
        <is>
          <t>Medium</t>
        </is>
      </c>
      <c r="I978" s="5" t="inlineStr">
        <is>
          <t>Son-in-law of Bachchan's Vijay</t>
        </is>
      </c>
      <c r="J978" s="5" t="inlineStr">
        <is>
          <t>Married into the family; no courtship is shown</t>
        </is>
      </c>
      <c r="K978" s="19" t="inlineStr">
        <is>
          <t>Vijay's son-in-law, who partners Pandey to bend industrial policy his way and become India's biggest industrialist — the corruption is inside the family before it reaches the newsroom.</t>
        </is>
      </c>
      <c r="L978" s="5" t="n"/>
      <c r="M978" s="5" t="inlineStr">
        <is>
          <t>SOURCE-202</t>
        </is>
      </c>
    </row>
    <row r="979" ht="34" customHeight="1">
      <c r="A979" s="15" t="inlineStr">
        <is>
          <t>CAST-978</t>
        </is>
      </c>
      <c r="B979" s="18" t="inlineStr">
        <is>
          <t>FILM-202</t>
        </is>
      </c>
      <c r="C979" s="5" t="inlineStr">
        <is>
          <t>Rann</t>
        </is>
      </c>
      <c r="D979" s="17" t="n">
        <v>2010</v>
      </c>
      <c r="E979" s="5" t="inlineStr">
        <is>
          <t>Neena Kulkarni</t>
        </is>
      </c>
      <c r="F979" s="5" t="inlineStr">
        <is>
          <t>Lata Malik</t>
        </is>
      </c>
      <c r="G979" s="5" t="inlineStr">
        <is>
          <t>Family</t>
        </is>
      </c>
      <c r="H979" s="5" t="inlineStr">
        <is>
          <t>Minor</t>
        </is>
      </c>
      <c r="I979" s="5" t="inlineStr">
        <is>
          <t>Wife of Bachchan's Vijay Harshvardhan Malik</t>
        </is>
      </c>
      <c r="J979" s="5" t="inlineStr">
        <is>
          <t>A spouse-only role with no pairing record</t>
        </is>
      </c>
      <c r="K979" s="19" t="inlineStr">
        <is>
          <t>Vijay's wife, in the household that splits along the same line as the channel.</t>
        </is>
      </c>
      <c r="L979" s="5" t="n"/>
      <c r="M979" s="5" t="inlineStr">
        <is>
          <t>SOURCE-202</t>
        </is>
      </c>
    </row>
    <row r="980" ht="49" customHeight="1">
      <c r="A980" s="15" t="inlineStr">
        <is>
          <t>CAST-979</t>
        </is>
      </c>
      <c r="B980" s="18" t="inlineStr">
        <is>
          <t>FILM-202</t>
        </is>
      </c>
      <c r="C980" s="5" t="inlineStr">
        <is>
          <t>Rann</t>
        </is>
      </c>
      <c r="D980" s="17" t="n">
        <v>2010</v>
      </c>
      <c r="E980" s="5" t="inlineStr">
        <is>
          <t>Rajkummar Rao</t>
        </is>
      </c>
      <c r="F980" s="5" t="inlineStr">
        <is>
          <t>News reporter</t>
        </is>
      </c>
      <c r="G980" s="5" t="inlineStr">
        <is>
          <t>Cameo</t>
        </is>
      </c>
      <c r="H980" s="5" t="inlineStr">
        <is>
          <t>Minor</t>
        </is>
      </c>
      <c r="I980" s="5" t="inlineStr">
        <is>
          <t>One of the newsroom faces around Bachchan's editor</t>
        </is>
      </c>
      <c r="J980" s="5" t="inlineStr">
        <is>
          <t>Outside the romance</t>
        </is>
      </c>
      <c r="K980" s="19" t="inlineStr">
        <is>
          <t>An uncredited turn as a news reporter, per the film's cast list — among the earliest screen appearances of an actor who would become a lead in his own right.</t>
        </is>
      </c>
      <c r="L980" s="5" t="n"/>
      <c r="M980" s="5" t="inlineStr">
        <is>
          <t>SOURCE-202</t>
        </is>
      </c>
    </row>
    <row r="981" ht="64" customHeight="1">
      <c r="A981" s="15" t="inlineStr">
        <is>
          <t>CAST-980</t>
        </is>
      </c>
      <c r="B981" s="18" t="inlineStr">
        <is>
          <t>FILM-203</t>
        </is>
      </c>
      <c r="C981" s="5" t="inlineStr">
        <is>
          <t>Teen Patti</t>
        </is>
      </c>
      <c r="D981" s="17" t="n">
        <v>2010</v>
      </c>
      <c r="E981" s="5" t="inlineStr">
        <is>
          <t>R. Madhavan</t>
        </is>
      </c>
      <c r="F981" s="5" t="inlineStr">
        <is>
          <t>Prof. Shantanu Biswas</t>
        </is>
      </c>
      <c r="G981" s="5" t="inlineStr">
        <is>
          <t>Co-lead</t>
        </is>
      </c>
      <c r="H981" s="5" t="inlineStr">
        <is>
          <t>Major</t>
        </is>
      </c>
      <c r="I981" s="5" t="inlineStr">
        <is>
          <t>The younger colleague who talks Bachchan's Venkat out of the classroom and into the gambling dens</t>
        </is>
      </c>
      <c r="J981" s="5" t="inlineStr">
        <is>
          <t>Outside romance; the film has none</t>
        </is>
      </c>
      <c r="K981" s="19" t="inlineStr">
        <is>
          <t>Younger professor who hears Venkat's theory, recruits three students to test it, and then charismatically persuades the indifferent mathematician to take it into Mumbai's underground card rooms for money.</t>
        </is>
      </c>
      <c r="L981" s="5" t="n"/>
      <c r="M981" s="5" t="inlineStr">
        <is>
          <t>SOURCE-203</t>
        </is>
      </c>
    </row>
    <row r="982" ht="64" customHeight="1">
      <c r="A982" s="15" t="inlineStr">
        <is>
          <t>CAST-981</t>
        </is>
      </c>
      <c r="B982" s="18" t="inlineStr">
        <is>
          <t>FILM-203</t>
        </is>
      </c>
      <c r="C982" s="5" t="inlineStr">
        <is>
          <t>Teen Patti</t>
        </is>
      </c>
      <c r="D982" s="17" t="n">
        <v>2010</v>
      </c>
      <c r="E982" s="5" t="inlineStr">
        <is>
          <t>Ben Kingsley</t>
        </is>
      </c>
      <c r="F982" s="5" t="inlineStr">
        <is>
          <t>Perci Trachtenberg</t>
        </is>
      </c>
      <c r="G982" s="5" t="inlineStr">
        <is>
          <t>Supporting</t>
        </is>
      </c>
      <c r="H982" s="5" t="inlineStr">
        <is>
          <t>Major</t>
        </is>
      </c>
      <c r="I982" s="5" t="inlineStr">
        <is>
          <t>The mathematician to whom Bachchan's Venkat confesses the whole story</t>
        </is>
      </c>
      <c r="J982" s="5" t="inlineStr">
        <is>
          <t>Outside the romance</t>
        </is>
      </c>
      <c r="K982" s="19" t="inlineStr">
        <is>
          <t>British mathematician, called the world's greatest living, whose letter summons Venkat to a London casino and whose company frames the confession the film is told in. His voice was dubbed by Boman Irani.</t>
        </is>
      </c>
      <c r="L982" s="5" t="n"/>
      <c r="M982" s="5" t="inlineStr">
        <is>
          <t>SOURCE-203</t>
        </is>
      </c>
    </row>
    <row r="983" ht="49" customHeight="1">
      <c r="A983" s="15" t="inlineStr">
        <is>
          <t>CAST-982</t>
        </is>
      </c>
      <c r="B983" s="18" t="inlineStr">
        <is>
          <t>FILM-203</t>
        </is>
      </c>
      <c r="C983" s="5" t="inlineStr">
        <is>
          <t>Teen Patti</t>
        </is>
      </c>
      <c r="D983" s="17" t="n">
        <v>2010</v>
      </c>
      <c r="E983" s="5" t="inlineStr">
        <is>
          <t>Shraddha Kapoor</t>
        </is>
      </c>
      <c r="F983" s="5" t="inlineStr">
        <is>
          <t>Aparna "Apu" Khanna</t>
        </is>
      </c>
      <c r="G983" s="5" t="inlineStr">
        <is>
          <t>Supporting</t>
        </is>
      </c>
      <c r="H983" s="5" t="inlineStr">
        <is>
          <t>Medium</t>
        </is>
      </c>
      <c r="I983" s="5" t="inlineStr">
        <is>
          <t>One of the three students Bachchan's Venkat tests his theory with</t>
        </is>
      </c>
      <c r="J983" s="5" t="inlineStr">
        <is>
          <t>Has a crush on Sid; the article develops it no further</t>
        </is>
      </c>
      <c r="K983" s="19" t="inlineStr">
        <is>
          <t>The studious member of the trio, carrying a crush on the college rockstar — an early role for an actress who became a lead soon after.</t>
        </is>
      </c>
      <c r="L983" s="5" t="n"/>
      <c r="M983" s="5" t="inlineStr">
        <is>
          <t>SOURCE-203</t>
        </is>
      </c>
    </row>
    <row r="984" ht="34" customHeight="1">
      <c r="A984" s="15" t="inlineStr">
        <is>
          <t>CAST-983</t>
        </is>
      </c>
      <c r="B984" s="18" t="inlineStr">
        <is>
          <t>FILM-203</t>
        </is>
      </c>
      <c r="C984" s="5" t="inlineStr">
        <is>
          <t>Teen Patti</t>
        </is>
      </c>
      <c r="D984" s="17" t="n">
        <v>2010</v>
      </c>
      <c r="E984" s="5" t="inlineStr">
        <is>
          <t>Siddharth Kher</t>
        </is>
      </c>
      <c r="F984" s="5" t="inlineStr">
        <is>
          <t>Siddharth "Sid" Bajaj</t>
        </is>
      </c>
      <c r="G984" s="5" t="inlineStr">
        <is>
          <t>Supporting</t>
        </is>
      </c>
      <c r="H984" s="5" t="inlineStr">
        <is>
          <t>Medium</t>
        </is>
      </c>
      <c r="I984" s="5" t="inlineStr">
        <is>
          <t>One of the students recruited into Bachchan's experiment</t>
        </is>
      </c>
      <c r="J984" s="5" t="inlineStr">
        <is>
          <t>The object of Apu's crush</t>
        </is>
      </c>
      <c r="K984" s="19" t="inlineStr">
        <is>
          <t>The college rockstar of the three students who first play the professor's system online and then take it into the addas.</t>
        </is>
      </c>
      <c r="L984" s="5" t="n"/>
      <c r="M984" s="5" t="inlineStr">
        <is>
          <t>SOURCE-203</t>
        </is>
      </c>
    </row>
    <row r="985" ht="34" customHeight="1">
      <c r="A985" s="15" t="inlineStr">
        <is>
          <t>CAST-984</t>
        </is>
      </c>
      <c r="B985" s="18" t="inlineStr">
        <is>
          <t>FILM-203</t>
        </is>
      </c>
      <c r="C985" s="5" t="inlineStr">
        <is>
          <t>Teen Patti</t>
        </is>
      </c>
      <c r="D985" s="17" t="n">
        <v>2010</v>
      </c>
      <c r="E985" s="5" t="inlineStr">
        <is>
          <t>Dhruv Ganesh</t>
        </is>
      </c>
      <c r="F985" s="5" t="inlineStr">
        <is>
          <t>Vikram Ashwin Dhar</t>
        </is>
      </c>
      <c r="G985" s="5" t="inlineStr">
        <is>
          <t>Supporting</t>
        </is>
      </c>
      <c r="H985" s="5" t="inlineStr">
        <is>
          <t>Medium</t>
        </is>
      </c>
      <c r="I985" s="5" t="inlineStr">
        <is>
          <t>One of the students recruited into Bachchan's experiment</t>
        </is>
      </c>
      <c r="J985" s="5" t="inlineStr">
        <is>
          <t>Outside the romance</t>
        </is>
      </c>
      <c r="K985" s="19" t="inlineStr">
        <is>
          <t>The boy-next-door of the trio, drawn with the others out of a mathematics department and into gambling dens.</t>
        </is>
      </c>
      <c r="L985" s="5" t="n"/>
      <c r="M985" s="5" t="inlineStr">
        <is>
          <t>SOURCE-203</t>
        </is>
      </c>
    </row>
    <row r="986" ht="49" customHeight="1">
      <c r="A986" s="15" t="inlineStr">
        <is>
          <t>CAST-985</t>
        </is>
      </c>
      <c r="B986" s="18" t="inlineStr">
        <is>
          <t>FILM-203</t>
        </is>
      </c>
      <c r="C986" s="5" t="inlineStr">
        <is>
          <t>Teen Patti</t>
        </is>
      </c>
      <c r="D986" s="17" t="n">
        <v>2010</v>
      </c>
      <c r="E986" s="5" t="inlineStr">
        <is>
          <t>Vaibhav Talwar</t>
        </is>
      </c>
      <c r="F986" s="5" t="inlineStr">
        <is>
          <t>Abbas Sheikh</t>
        </is>
      </c>
      <c r="G986" s="5" t="inlineStr">
        <is>
          <t>Supporting</t>
        </is>
      </c>
      <c r="H986" s="5" t="inlineStr">
        <is>
          <t>Medium</t>
        </is>
      </c>
      <c r="I986" s="5" t="inlineStr">
        <is>
          <t>Joins the group around Bachchan's Venkat and escalates its stakes</t>
        </is>
      </c>
      <c r="J986" s="5" t="inlineStr">
        <is>
          <t>Outside the romance</t>
        </is>
      </c>
      <c r="K986" s="19" t="inlineStr">
        <is>
          <t>The rich, spoiled student who attaches himself to the gang and arranges its entry into casinos and private clubs — the point at which the experiment stops being academic.</t>
        </is>
      </c>
      <c r="L986" s="5" t="n"/>
      <c r="M986" s="5" t="inlineStr">
        <is>
          <t>SOURCE-203</t>
        </is>
      </c>
    </row>
    <row r="987" ht="49" customHeight="1">
      <c r="A987" s="15" t="inlineStr">
        <is>
          <t>CAST-986</t>
        </is>
      </c>
      <c r="B987" s="18" t="inlineStr">
        <is>
          <t>FILM-203</t>
        </is>
      </c>
      <c r="C987" s="5" t="inlineStr">
        <is>
          <t>Teen Patti</t>
        </is>
      </c>
      <c r="D987" s="17" t="n">
        <v>2010</v>
      </c>
      <c r="E987" s="5" t="inlineStr">
        <is>
          <t>Ajay Devgn</t>
        </is>
      </c>
      <c r="F987" s="5" t="inlineStr">
        <is>
          <t>Sunny</t>
        </is>
      </c>
      <c r="G987" s="5" t="inlineStr">
        <is>
          <t>Cameo</t>
        </is>
      </c>
      <c r="H987" s="5" t="inlineStr">
        <is>
          <t>Minor</t>
        </is>
      </c>
      <c r="I987" s="5" t="inlineStr">
        <is>
          <t>A cameo in the world Bachchan's professor enters</t>
        </is>
      </c>
      <c r="J987" s="5" t="inlineStr">
        <is>
          <t>Outside the romance</t>
        </is>
      </c>
      <c r="K987" s="19" t="inlineStr">
        <is>
          <t>Cameo appearance, one of several star turns dotted through the film's gambling milieu alongside Jackie Shroff and Shakti Kapoor.</t>
        </is>
      </c>
      <c r="L987" s="5" t="n"/>
      <c r="M987" s="5" t="inlineStr">
        <is>
          <t>SOURCE-203</t>
        </is>
      </c>
    </row>
    <row r="988" ht="64" customHeight="1">
      <c r="A988" s="15" t="inlineStr">
        <is>
          <t>CAST-987</t>
        </is>
      </c>
      <c r="B988" s="18" t="inlineStr">
        <is>
          <t>FILM-204</t>
        </is>
      </c>
      <c r="C988" s="5" t="inlineStr">
        <is>
          <t>Kandahar</t>
        </is>
      </c>
      <c r="D988" s="17" t="n">
        <v>2010</v>
      </c>
      <c r="E988" s="5" t="inlineStr">
        <is>
          <t>Mohanlal</t>
        </is>
      </c>
      <c r="F988" s="5" t="inlineStr">
        <is>
          <t>Major Mahadevan</t>
        </is>
      </c>
      <c r="G988" s="5" t="inlineStr">
        <is>
          <t>Co-lead</t>
        </is>
      </c>
      <c r="H988" s="5" t="inlineStr">
        <is>
          <t>Major</t>
        </is>
      </c>
      <c r="I988" s="5" t="inlineStr">
        <is>
          <t>The officer who makes a soldier of the son of Bachchan's Lokanatha Sharma, and who consoles him at the funeral</t>
        </is>
      </c>
      <c r="J988" s="5" t="inlineStr">
        <is>
          <t>Outside romance; the film has none</t>
        </is>
      </c>
      <c r="K988" s="19" t="inlineStr">
        <is>
          <t>Jat Regiment major attached to the NSG who, after a hostile first meeting, sees potential in an unemployed graduate and sends him to the Military Academy. He storms the hijacked aircraft through the wheels and lands it himself.</t>
        </is>
      </c>
      <c r="L988" s="5" t="n"/>
      <c r="M988" s="5" t="inlineStr">
        <is>
          <t>SOURCE-204</t>
        </is>
      </c>
    </row>
    <row r="989" ht="64" customHeight="1">
      <c r="A989" s="15" t="inlineStr">
        <is>
          <t>CAST-988</t>
        </is>
      </c>
      <c r="B989" s="18" t="inlineStr">
        <is>
          <t>FILM-204</t>
        </is>
      </c>
      <c r="C989" s="5" t="inlineStr">
        <is>
          <t>Kandahar</t>
        </is>
      </c>
      <c r="D989" s="17" t="n">
        <v>2010</v>
      </c>
      <c r="E989" s="5" t="inlineStr">
        <is>
          <t>Ganesh Venkatraman</t>
        </is>
      </c>
      <c r="F989" s="5" t="inlineStr">
        <is>
          <t>Captain Suryanatha Sharma</t>
        </is>
      </c>
      <c r="G989" s="5" t="inlineStr">
        <is>
          <t>Co-lead</t>
        </is>
      </c>
      <c r="H989" s="5" t="inlineStr">
        <is>
          <t>Major</t>
        </is>
      </c>
      <c r="I989" s="5" t="inlineStr">
        <is>
          <t>Son of Bachchan's Lokanatha Sharma, and the whole object of his hopes</t>
        </is>
      </c>
      <c r="J989" s="5" t="inlineStr">
        <is>
          <t>Engaged to Aishwarya; the article gives the relationship no development</t>
        </is>
      </c>
      <c r="K989" s="19" t="inlineStr">
        <is>
          <t>Educated and unemployed young man who apologises for his own rudeness, takes the major's advice, passes out of the Academy and joins the NSG — then dies of wounds taken retaking the hijacked plane, and is buried with honours.</t>
        </is>
      </c>
      <c r="L989" s="5" t="n"/>
      <c r="M989" s="5" t="inlineStr">
        <is>
          <t>SOURCE-204</t>
        </is>
      </c>
    </row>
    <row r="990" ht="34" customHeight="1">
      <c r="A990" s="15" t="inlineStr">
        <is>
          <t>CAST-989</t>
        </is>
      </c>
      <c r="B990" s="18" t="inlineStr">
        <is>
          <t>FILM-204</t>
        </is>
      </c>
      <c r="C990" s="5" t="inlineStr">
        <is>
          <t>Kandahar</t>
        </is>
      </c>
      <c r="D990" s="17" t="n">
        <v>2010</v>
      </c>
      <c r="E990" s="5" t="inlineStr">
        <is>
          <t>Sumalatha</t>
        </is>
      </c>
      <c r="F990" s="5" t="inlineStr">
        <is>
          <t>Sumangaly</t>
        </is>
      </c>
      <c r="G990" s="5" t="inlineStr">
        <is>
          <t>Family</t>
        </is>
      </c>
      <c r="H990" s="5" t="inlineStr">
        <is>
          <t>Medium</t>
        </is>
      </c>
      <c r="I990" s="5" t="inlineStr">
        <is>
          <t>Wife of Bachchan's Lokanatha Sharma</t>
        </is>
      </c>
      <c r="J990" s="5" t="inlineStr">
        <is>
          <t>A spouse-only role with no pairing record</t>
        </is>
      </c>
      <c r="K990" s="19" t="inlineStr">
        <is>
          <t>Lokanatha Sharma's wife, the other parent of the son the film buries.</t>
        </is>
      </c>
      <c r="L990" s="5" t="n"/>
      <c r="M990" s="5" t="inlineStr">
        <is>
          <t>SOURCE-204</t>
        </is>
      </c>
    </row>
    <row r="991" ht="34" customHeight="1">
      <c r="A991" s="15" t="inlineStr">
        <is>
          <t>CAST-990</t>
        </is>
      </c>
      <c r="B991" s="18" t="inlineStr">
        <is>
          <t>FILM-204</t>
        </is>
      </c>
      <c r="C991" s="5" t="inlineStr">
        <is>
          <t>Kandahar</t>
        </is>
      </c>
      <c r="D991" s="17" t="n">
        <v>2010</v>
      </c>
      <c r="E991" s="5" t="inlineStr">
        <is>
          <t>Ragini Dwivedi</t>
        </is>
      </c>
      <c r="F991" s="5" t="inlineStr">
        <is>
          <t>Aishwarya</t>
        </is>
      </c>
      <c r="G991" s="5" t="inlineStr">
        <is>
          <t>Supporting</t>
        </is>
      </c>
      <c r="H991" s="5" t="inlineStr">
        <is>
          <t>Medium</t>
        </is>
      </c>
      <c r="I991" s="5" t="inlineStr">
        <is>
          <t>Fiancée of the son of Bachchan's Lokanatha</t>
        </is>
      </c>
      <c r="J991" s="5" t="inlineStr">
        <is>
          <t>The film's only romantic attachment, left undeveloped in the article</t>
        </is>
      </c>
      <c r="K991" s="19" t="inlineStr">
        <is>
          <t>Surya's fiancée, named in the cast list; the film follows his soldiering rather than the engagement.</t>
        </is>
      </c>
      <c r="L991" s="5" t="n"/>
      <c r="M991" s="5" t="inlineStr">
        <is>
          <t>SOURCE-204</t>
        </is>
      </c>
    </row>
    <row r="992" ht="79" customHeight="1">
      <c r="A992" s="15" t="inlineStr">
        <is>
          <t>CAST-991</t>
        </is>
      </c>
      <c r="B992" s="18" t="inlineStr">
        <is>
          <t>FILM-204</t>
        </is>
      </c>
      <c r="C992" s="5" t="inlineStr">
        <is>
          <t>Kandahar</t>
        </is>
      </c>
      <c r="D992" s="17" t="n">
        <v>2010</v>
      </c>
      <c r="E992" s="5" t="inlineStr">
        <is>
          <t>Major Ravi</t>
        </is>
      </c>
      <c r="F992" s="5" t="inlineStr">
        <is>
          <t>Havildar Major Shiva</t>
        </is>
      </c>
      <c r="G992" s="5" t="inlineStr">
        <is>
          <t>Supporting</t>
        </is>
      </c>
      <c r="H992" s="5" t="inlineStr">
        <is>
          <t>Minor</t>
        </is>
      </c>
      <c r="I992" s="5" t="inlineStr">
        <is>
          <t>Serves in the unit the son of Bachchan's character joins</t>
        </is>
      </c>
      <c r="J992" s="5" t="inlineStr">
        <is>
          <t>Outside the romance</t>
        </is>
      </c>
      <c r="K992" s="19" t="inlineStr">
        <is>
          <t>Havildar major in the NSG unit, played by the film's own director, a former army officer whose Mahadevan films this belongs to.</t>
        </is>
      </c>
      <c r="L992" s="5" t="inlineStr">
        <is>
          <t>Received the 2010 Asianet Film Award for Best Feature Film on National Integration for the film, credited to him as its maker rather than for this performance</t>
        </is>
      </c>
      <c r="M992" s="5" t="inlineStr">
        <is>
          <t>SOURCE-204</t>
        </is>
      </c>
    </row>
    <row r="993" ht="64" customHeight="1">
      <c r="A993" s="15" t="inlineStr">
        <is>
          <t>CAST-992</t>
        </is>
      </c>
      <c r="B993" s="18" t="inlineStr">
        <is>
          <t>FILM-205</t>
        </is>
      </c>
      <c r="C993" s="5" t="inlineStr">
        <is>
          <t>Bbuddah... Hoga Terra Baap</t>
        </is>
      </c>
      <c r="D993" s="17" t="n">
        <v>2011</v>
      </c>
      <c r="E993" s="5" t="inlineStr">
        <is>
          <t>Hema Malini</t>
        </is>
      </c>
      <c r="F993" s="5" t="inlineStr">
        <is>
          <t>Sita Malhotra</t>
        </is>
      </c>
      <c r="G993" s="5" t="inlineStr">
        <is>
          <t>Family</t>
        </is>
      </c>
      <c r="H993" s="5" t="inlineStr">
        <is>
          <t>Major</t>
        </is>
      </c>
      <c r="I993" s="5" t="inlineStr">
        <is>
          <t>Estranged wife of Bachchan's Vijju Malhotra</t>
        </is>
      </c>
      <c r="J993" s="5" t="inlineStr">
        <is>
          <t>The film's recorded pairing with Bachchan: a marriage broken by his gangster years, reunited without being repaired</t>
        </is>
      </c>
      <c r="K993" s="19" t="inlineStr">
        <is>
          <t>The wife his violence drove him away from, who never told their son who his father was. She takes him back only at the hospital, and forbids him to reveal himself to Karan — sending him back to Paris to wait.</t>
        </is>
      </c>
      <c r="L993" s="5" t="n"/>
      <c r="M993" s="5" t="inlineStr">
        <is>
          <t>SOURCE-205</t>
        </is>
      </c>
    </row>
    <row r="994" ht="64" customHeight="1">
      <c r="A994" s="15" t="inlineStr">
        <is>
          <t>CAST-993</t>
        </is>
      </c>
      <c r="B994" s="18" t="inlineStr">
        <is>
          <t>FILM-205</t>
        </is>
      </c>
      <c r="C994" s="5" t="inlineStr">
        <is>
          <t>Bbuddah... Hoga Terra Baap</t>
        </is>
      </c>
      <c r="D994" s="17" t="n">
        <v>2011</v>
      </c>
      <c r="E994" s="5" t="inlineStr">
        <is>
          <t>Sonu Sood</t>
        </is>
      </c>
      <c r="F994" s="5" t="inlineStr">
        <is>
          <t>ACP Karan Malhotra</t>
        </is>
      </c>
      <c r="G994" s="5" t="inlineStr">
        <is>
          <t>Co-lead</t>
        </is>
      </c>
      <c r="H994" s="5" t="inlineStr">
        <is>
          <t>Major</t>
        </is>
      </c>
      <c r="I994" s="5" t="inlineStr">
        <is>
          <t>Son of Bachchan's Vijju, who never learns it</t>
        </is>
      </c>
      <c r="J994" s="5" t="inlineStr">
        <is>
          <t>Carries the film's young romance, with Tanya</t>
        </is>
      </c>
      <c r="K994" s="19" t="inlineStr">
        <is>
          <t>Police officer who has sworn to clear Mumbai of gangsters in two months, unaware that the ageing hitman the gangsters have hired is his own father, come to protect him. He is shot by Tedha and survives.</t>
        </is>
      </c>
      <c r="L994" s="5" t="n"/>
      <c r="M994" s="5" t="inlineStr">
        <is>
          <t>SOURCE-205</t>
        </is>
      </c>
    </row>
    <row r="995" ht="64" customHeight="1">
      <c r="A995" s="15" t="inlineStr">
        <is>
          <t>CAST-994</t>
        </is>
      </c>
      <c r="B995" s="18" t="inlineStr">
        <is>
          <t>FILM-205</t>
        </is>
      </c>
      <c r="C995" s="5" t="inlineStr">
        <is>
          <t>Bbuddah... Hoga Terra Baap</t>
        </is>
      </c>
      <c r="D995" s="17" t="n">
        <v>2011</v>
      </c>
      <c r="E995" s="5" t="inlineStr">
        <is>
          <t>Prakash Raj</t>
        </is>
      </c>
      <c r="F995" s="5" t="inlineStr">
        <is>
          <t>Kabir</t>
        </is>
      </c>
      <c r="G995" s="5" t="inlineStr">
        <is>
          <t>Antagonist</t>
        </is>
      </c>
      <c r="H995" s="5" t="inlineStr">
        <is>
          <t>Major</t>
        </is>
      </c>
      <c r="I995" s="5" t="inlineStr">
        <is>
          <t>The don who hires Bachchan's Vijju to kill his own son</t>
        </is>
      </c>
      <c r="J995" s="5" t="inlineStr">
        <is>
          <t>Outside the romance</t>
        </is>
      </c>
      <c r="K995" s="19" t="inlineStr">
        <is>
          <t>International don who decides to eliminate the ACP and engages Vijju to do it. Told at the last that Vijju is Karan's father, he kills his own man Tedha on a false suspicion and is shot in the head.</t>
        </is>
      </c>
      <c r="L995" s="5" t="n"/>
      <c r="M995" s="5" t="inlineStr">
        <is>
          <t>SOURCE-205</t>
        </is>
      </c>
    </row>
    <row r="996" ht="34" customHeight="1">
      <c r="A996" s="15" t="inlineStr">
        <is>
          <t>CAST-995</t>
        </is>
      </c>
      <c r="B996" s="18" t="inlineStr">
        <is>
          <t>FILM-205</t>
        </is>
      </c>
      <c r="C996" s="5" t="inlineStr">
        <is>
          <t>Bbuddah... Hoga Terra Baap</t>
        </is>
      </c>
      <c r="D996" s="17" t="n">
        <v>2011</v>
      </c>
      <c r="E996" s="5" t="inlineStr">
        <is>
          <t>Sonal Chauhan</t>
        </is>
      </c>
      <c r="F996" s="5" t="inlineStr">
        <is>
          <t>Tanya Nath</t>
        </is>
      </c>
      <c r="G996" s="5" t="inlineStr">
        <is>
          <t>Supporting</t>
        </is>
      </c>
      <c r="H996" s="5" t="inlineStr">
        <is>
          <t>Medium</t>
        </is>
      </c>
      <c r="I996" s="5" t="inlineStr">
        <is>
          <t>Courted by the son of Bachchan's Vijju</t>
        </is>
      </c>
      <c r="J996" s="5" t="inlineStr">
        <is>
          <t>The film's young romantic lead</t>
        </is>
      </c>
      <c r="K996" s="19" t="inlineStr">
        <is>
          <t>Karan's former college friend, whom he woos through the film and wins along with her conservative father's approval.</t>
        </is>
      </c>
      <c r="L996" s="5" t="n"/>
      <c r="M996" s="5" t="inlineStr">
        <is>
          <t>SOURCE-205</t>
        </is>
      </c>
    </row>
    <row r="997" ht="49" customHeight="1">
      <c r="A997" s="15" t="inlineStr">
        <is>
          <t>CAST-996</t>
        </is>
      </c>
      <c r="B997" s="18" t="inlineStr">
        <is>
          <t>FILM-205</t>
        </is>
      </c>
      <c r="C997" s="5" t="inlineStr">
        <is>
          <t>Bbuddah... Hoga Terra Baap</t>
        </is>
      </c>
      <c r="D997" s="17" t="n">
        <v>2011</v>
      </c>
      <c r="E997" s="5" t="inlineStr">
        <is>
          <t>Charmy Kaur</t>
        </is>
      </c>
      <c r="F997" s="5" t="inlineStr">
        <is>
          <t>Amrita Chawla</t>
        </is>
      </c>
      <c r="G997" s="5" t="inlineStr">
        <is>
          <t>Supporting</t>
        </is>
      </c>
      <c r="H997" s="5" t="inlineStr">
        <is>
          <t>Medium</t>
        </is>
      </c>
      <c r="I997" s="5" t="inlineStr">
        <is>
          <t>Suspects Bachchan's Vijju of an affair with her mother and sets out to prove it</t>
        </is>
      </c>
      <c r="J997" s="5" t="inlineStr">
        <is>
          <t>Drives the film's false romantic suspicion</t>
        </is>
      </c>
      <c r="K997" s="19" t="inlineStr">
        <is>
          <t>Tanya's friend, who reads her mother's warmth towards the visiting hitman as evidence of an old affair — a suspicion the film raises and Vijju explicitly denies.</t>
        </is>
      </c>
      <c r="L997" s="5" t="n"/>
      <c r="M997" s="5" t="inlineStr">
        <is>
          <t>SOURCE-205</t>
        </is>
      </c>
    </row>
    <row r="998" ht="64" customHeight="1">
      <c r="A998" s="15" t="inlineStr">
        <is>
          <t>CAST-997</t>
        </is>
      </c>
      <c r="B998" s="18" t="inlineStr">
        <is>
          <t>FILM-205</t>
        </is>
      </c>
      <c r="C998" s="5" t="inlineStr">
        <is>
          <t>Bbuddah... Hoga Terra Baap</t>
        </is>
      </c>
      <c r="D998" s="17" t="n">
        <v>2011</v>
      </c>
      <c r="E998" s="5" t="inlineStr">
        <is>
          <t>Raveena Tandon</t>
        </is>
      </c>
      <c r="F998" s="5" t="inlineStr">
        <is>
          <t>Kamini "Kammo" Chawla</t>
        </is>
      </c>
      <c r="G998" s="5" t="inlineStr">
        <is>
          <t>Cameo</t>
        </is>
      </c>
      <c r="H998" s="5" t="inlineStr">
        <is>
          <t>Minor</t>
        </is>
      </c>
      <c r="I998" s="5" t="inlineStr">
        <is>
          <t>The woman Bachchan's Vijju is suspected of having loved</t>
        </is>
      </c>
      <c r="J998" s="5" t="inlineStr">
        <is>
          <t>The suspected affair is denied outright in the film, and the workbook records no pairing row for her</t>
        </is>
      </c>
      <c r="K998" s="19" t="inlineStr">
        <is>
          <t>Amrita's mother, whose overly friendly manner towards Vijju fuels her daughter's theory. Vijju states plainly that there was never an affair, which is why this pairing carries no Romances record.</t>
        </is>
      </c>
      <c r="L998" s="5" t="n"/>
      <c r="M998" s="5" t="inlineStr">
        <is>
          <t>SOURCE-205</t>
        </is>
      </c>
    </row>
    <row r="999" ht="49" customHeight="1">
      <c r="A999" s="15" t="inlineStr">
        <is>
          <t>CAST-998</t>
        </is>
      </c>
      <c r="B999" s="18" t="inlineStr">
        <is>
          <t>FILM-205</t>
        </is>
      </c>
      <c r="C999" s="5" t="inlineStr">
        <is>
          <t>Bbuddah... Hoga Terra Baap</t>
        </is>
      </c>
      <c r="D999" s="17" t="n">
        <v>2011</v>
      </c>
      <c r="E999" s="5" t="inlineStr">
        <is>
          <t>Subbaraju</t>
        </is>
      </c>
      <c r="F999" s="5" t="inlineStr">
        <is>
          <t>Tedha</t>
        </is>
      </c>
      <c r="G999" s="5" t="inlineStr">
        <is>
          <t>Antagonist</t>
        </is>
      </c>
      <c r="H999" s="5" t="inlineStr">
        <is>
          <t>Medium</t>
        </is>
      </c>
      <c r="I999" s="5" t="inlineStr">
        <is>
          <t>The gunman Bachchan's Vijju fails to stop, and then frames</t>
        </is>
      </c>
      <c r="J999" s="5" t="inlineStr">
        <is>
          <t>Outside the romance</t>
        </is>
      </c>
      <c r="K999" s="19" t="inlineStr">
        <is>
          <t>Kabir's man, who shoots Karan despite Vijju's attempt to prevent it, and is then denounced by Vijju as an undercover officer — a lie that gets him killed by his own boss.</t>
        </is>
      </c>
      <c r="L999" s="5" t="n"/>
      <c r="M999" s="5" t="inlineStr">
        <is>
          <t>SOURCE-205</t>
        </is>
      </c>
    </row>
    <row r="1000" ht="49" customHeight="1">
      <c r="A1000" s="15" t="inlineStr">
        <is>
          <t>CAST-999</t>
        </is>
      </c>
      <c r="B1000" s="18" t="inlineStr">
        <is>
          <t>FILM-206</t>
        </is>
      </c>
      <c r="C1000" s="5" t="inlineStr">
        <is>
          <t>Aarakshan</t>
        </is>
      </c>
      <c r="D1000" s="17" t="n">
        <v>2011</v>
      </c>
      <c r="E1000" s="5" t="inlineStr">
        <is>
          <t>Saif Ali Khan</t>
        </is>
      </c>
      <c r="F1000" s="5" t="inlineStr">
        <is>
          <t>Deepak Kumar</t>
        </is>
      </c>
      <c r="G1000" s="5" t="inlineStr">
        <is>
          <t>Co-lead</t>
        </is>
      </c>
      <c r="H1000" s="5" t="inlineStr">
        <is>
          <t>Major</t>
        </is>
      </c>
      <c r="I1000" s="5" t="inlineStr">
        <is>
          <t>Protégé of Bachchan's Dr. Prabhakar Anand who turns on him publicly</t>
        </is>
      </c>
      <c r="J1000" s="5" t="inlineStr">
        <is>
          <t>Carries the film's romance, with the principal's daughter</t>
        </is>
      </c>
      <c r="K1000" s="19" t="inlineStr">
        <is>
          <t>MSc topper refused a job over his caste, given an interim post by his old principal, who then turns against him in the quarrel over reservations — losing Poorvi in the process.</t>
        </is>
      </c>
      <c r="L1000" s="5" t="n"/>
      <c r="M1000" s="5" t="inlineStr">
        <is>
          <t>SOURCE-206</t>
        </is>
      </c>
    </row>
    <row r="1001" ht="64" customHeight="1">
      <c r="A1001" s="15" t="inlineStr">
        <is>
          <t>CAST-1000</t>
        </is>
      </c>
      <c r="B1001" s="18" t="inlineStr">
        <is>
          <t>FILM-206</t>
        </is>
      </c>
      <c r="C1001" s="5" t="inlineStr">
        <is>
          <t>Aarakshan</t>
        </is>
      </c>
      <c r="D1001" s="17" t="n">
        <v>2011</v>
      </c>
      <c r="E1001" s="5" t="inlineStr">
        <is>
          <t>Manoj Bajpayee</t>
        </is>
      </c>
      <c r="F1001" s="5" t="inlineStr">
        <is>
          <t>Dr. Mithilesh Kumar Singh</t>
        </is>
      </c>
      <c r="G1001" s="5" t="inlineStr">
        <is>
          <t>Antagonist</t>
        </is>
      </c>
      <c r="H1001" s="5" t="inlineStr">
        <is>
          <t>Major</t>
        </is>
      </c>
      <c r="I1001" s="5" t="inlineStr">
        <is>
          <t>The minister's man installed to displace Bachchan's principal, and his successor</t>
        </is>
      </c>
      <c r="J1001" s="5" t="inlineStr">
        <is>
          <t>Outside the romance</t>
        </is>
      </c>
      <c r="K1001" s="19" t="inlineStr">
        <is>
          <t>Cunning, greedy board appointee who runs a coaching business on the side, uses the reservations headline to force Dr. Anand's resignation, takes the principal's chair, and turns his predecessor's own house into K.K. coaching classes.</t>
        </is>
      </c>
      <c r="L1001" s="5" t="n"/>
      <c r="M1001" s="5" t="inlineStr">
        <is>
          <t>SOURCE-206</t>
        </is>
      </c>
    </row>
    <row r="1002" ht="64" customHeight="1">
      <c r="A1002" s="15" t="inlineStr">
        <is>
          <t>CAST-1001</t>
        </is>
      </c>
      <c r="B1002" s="18" t="inlineStr">
        <is>
          <t>FILM-206</t>
        </is>
      </c>
      <c r="C1002" s="5" t="inlineStr">
        <is>
          <t>Aarakshan</t>
        </is>
      </c>
      <c r="D1002" s="17" t="n">
        <v>2011</v>
      </c>
      <c r="E1002" s="5" t="inlineStr">
        <is>
          <t>Deepika Padukone</t>
        </is>
      </c>
      <c r="F1002" s="5" t="inlineStr">
        <is>
          <t>Poorvi Anand</t>
        </is>
      </c>
      <c r="G1002" s="5" t="inlineStr">
        <is>
          <t>Supporting</t>
        </is>
      </c>
      <c r="H1002" s="5" t="inlineStr">
        <is>
          <t>Major</t>
        </is>
      </c>
      <c r="I1002" s="5" t="inlineStr">
        <is>
          <t>Daughter of Bachchan's Dr. Prabhakar Anand</t>
        </is>
      </c>
      <c r="J1002" s="5" t="inlineStr">
        <is>
          <t>The film's romantic lead</t>
        </is>
      </c>
      <c r="K1002" s="19" t="inlineStr">
        <is>
          <t>The principal's daughter and Deepak's girlfriend, who asks him to apologise to her father and breaks with him when he refuses — the romance carrying the film's caste argument inside one household.</t>
        </is>
      </c>
      <c r="L1002" s="5" t="n"/>
      <c r="M1002" s="5" t="inlineStr">
        <is>
          <t>SOURCE-206</t>
        </is>
      </c>
    </row>
    <row r="1003" ht="64" customHeight="1">
      <c r="A1003" s="15" t="inlineStr">
        <is>
          <t>CAST-1002</t>
        </is>
      </c>
      <c r="B1003" s="18" t="inlineStr">
        <is>
          <t>FILM-206</t>
        </is>
      </c>
      <c r="C1003" s="5" t="inlineStr">
        <is>
          <t>Aarakshan</t>
        </is>
      </c>
      <c r="D1003" s="17" t="n">
        <v>2011</v>
      </c>
      <c r="E1003" s="5" t="inlineStr">
        <is>
          <t>Prateik Babbar</t>
        </is>
      </c>
      <c r="F1003" s="5" t="inlineStr">
        <is>
          <t>Sushant Seth</t>
        </is>
      </c>
      <c r="G1003" s="5" t="inlineStr">
        <is>
          <t>Supporting</t>
        </is>
      </c>
      <c r="H1003" s="5" t="inlineStr">
        <is>
          <t>Medium</t>
        </is>
      </c>
      <c r="I1003" s="5" t="inlineStr">
        <is>
          <t>Student of Bachchan's principal who first opposes, then vindicates him</t>
        </is>
      </c>
      <c r="J1003" s="5" t="inlineStr">
        <is>
          <t>Outside the romance</t>
        </is>
      </c>
      <c r="K1003" s="19" t="inlineStr">
        <is>
          <t>Upper-caste friend who gathers a group to drive off the celebrating students and argues the anti-reservation case against Deepak, before recognising that Dr. Anand holds no caste feeling.</t>
        </is>
      </c>
      <c r="L1003" s="5" t="n"/>
      <c r="M1003" s="5" t="inlineStr">
        <is>
          <t>SOURCE-206</t>
        </is>
      </c>
    </row>
    <row r="1004" ht="49" customHeight="1">
      <c r="A1004" s="15" t="inlineStr">
        <is>
          <t>CAST-1003</t>
        </is>
      </c>
      <c r="B1004" s="18" t="inlineStr">
        <is>
          <t>FILM-206</t>
        </is>
      </c>
      <c r="C1004" s="5" t="inlineStr">
        <is>
          <t>Aarakshan</t>
        </is>
      </c>
      <c r="D1004" s="17" t="n">
        <v>2011</v>
      </c>
      <c r="E1004" s="5" t="inlineStr">
        <is>
          <t>Tanvi Azmi</t>
        </is>
      </c>
      <c r="F1004" s="5" t="inlineStr">
        <is>
          <t>Kavita Anand</t>
        </is>
      </c>
      <c r="G1004" s="5" t="inlineStr">
        <is>
          <t>Family</t>
        </is>
      </c>
      <c r="H1004" s="5" t="inlineStr">
        <is>
          <t>Medium</t>
        </is>
      </c>
      <c r="I1004" s="5" t="inlineStr">
        <is>
          <t>Wife of Bachchan's Dr. Prabhakar Anand</t>
        </is>
      </c>
      <c r="J1004" s="5" t="inlineStr">
        <is>
          <t>A spouse-only role with no pairing record</t>
        </is>
      </c>
      <c r="K1004" s="19" t="inlineStr">
        <is>
          <t>The principal's wife, in the household that loses its position, its income and finally its own rooms to a coaching business.</t>
        </is>
      </c>
      <c r="L1004" s="5" t="n"/>
      <c r="M1004" s="5" t="inlineStr">
        <is>
          <t>SOURCE-206</t>
        </is>
      </c>
    </row>
    <row r="1005" ht="64" customHeight="1">
      <c r="A1005" s="15" t="inlineStr">
        <is>
          <t>CAST-1004</t>
        </is>
      </c>
      <c r="B1005" s="18" t="inlineStr">
        <is>
          <t>FILM-206</t>
        </is>
      </c>
      <c r="C1005" s="5" t="inlineStr">
        <is>
          <t>Aarakshan</t>
        </is>
      </c>
      <c r="D1005" s="17" t="n">
        <v>2011</v>
      </c>
      <c r="E1005" s="5" t="inlineStr">
        <is>
          <t>Saurabh Shukla</t>
        </is>
      </c>
      <c r="F1005" s="5" t="inlineStr">
        <is>
          <t>Baburam Tiwari</t>
        </is>
      </c>
      <c r="G1005" s="5" t="inlineStr">
        <is>
          <t>Antagonist</t>
        </is>
      </c>
      <c r="H1005" s="5" t="inlineStr">
        <is>
          <t>Medium</t>
        </is>
      </c>
      <c r="I1005" s="5" t="inlineStr">
        <is>
          <t>The minister Bachchan's principal refuses, which begins his downfall</t>
        </is>
      </c>
      <c r="J1005" s="5" t="inlineStr">
        <is>
          <t>Outside the romance</t>
        </is>
      </c>
      <c r="K1005" s="19" t="inlineStr">
        <is>
          <t>Education minister whose worthless nephew is refused admission, and who answers by putting his own man on the college board — his ambition a multi-billion-rupee education conglomerate.</t>
        </is>
      </c>
      <c r="L1005" s="5" t="n"/>
      <c r="M1005" s="5" t="inlineStr">
        <is>
          <t>SOURCE-206</t>
        </is>
      </c>
    </row>
    <row r="1006" ht="49" customHeight="1">
      <c r="A1006" s="15" t="inlineStr">
        <is>
          <t>CAST-1005</t>
        </is>
      </c>
      <c r="B1006" s="18" t="inlineStr">
        <is>
          <t>FILM-206</t>
        </is>
      </c>
      <c r="C1006" s="5" t="inlineStr">
        <is>
          <t>Aarakshan</t>
        </is>
      </c>
      <c r="D1006" s="17" t="n">
        <v>2011</v>
      </c>
      <c r="E1006" s="5" t="inlineStr">
        <is>
          <t>Hema Malini</t>
        </is>
      </c>
      <c r="F1006" s="5" t="inlineStr">
        <is>
          <t>Shakuntala Thakral (Tai)</t>
        </is>
      </c>
      <c r="G1006" s="5" t="inlineStr">
        <is>
          <t>Cameo</t>
        </is>
      </c>
      <c r="H1006" s="5" t="inlineStr">
        <is>
          <t>Minor</t>
        </is>
      </c>
      <c r="I1006" s="5" t="inlineStr">
        <is>
          <t>A central minister in the world pressing on Bachchan's principal</t>
        </is>
      </c>
      <c r="J1006" s="5" t="inlineStr">
        <is>
          <t>Outside the romance</t>
        </is>
      </c>
      <c r="K1006" s="19" t="inlineStr">
        <is>
          <t>Special appearance as a central minister — her third film with Bachchan in this stretch, after the two Bhojpuri films and Bbuddah in the same year.</t>
        </is>
      </c>
      <c r="L1006" s="5" t="n"/>
      <c r="M1006" s="5" t="inlineStr">
        <is>
          <t>SOURCE-206</t>
        </is>
      </c>
    </row>
    <row r="1007" ht="64" customHeight="1">
      <c r="A1007" s="15" t="inlineStr">
        <is>
          <t>CAST-1006</t>
        </is>
      </c>
      <c r="B1007" s="18" t="inlineStr">
        <is>
          <t>FILM-207</t>
        </is>
      </c>
      <c r="C1007" s="5" t="inlineStr">
        <is>
          <t>Ra.One</t>
        </is>
      </c>
      <c r="D1007" s="17" t="n">
        <v>2011</v>
      </c>
      <c r="E1007" s="5" t="inlineStr">
        <is>
          <t>Shah Rukh Khan</t>
        </is>
      </c>
      <c r="F1007" s="5" t="inlineStr">
        <is>
          <t>Shekhar Subramaniam / G.One</t>
        </is>
      </c>
      <c r="G1007" s="5" t="inlineStr">
        <is>
          <t>Co-lead</t>
        </is>
      </c>
      <c r="H1007" s="5" t="inlineStr">
        <is>
          <t>Major</t>
        </is>
      </c>
      <c r="I1007" s="5" t="inlineStr">
        <is>
          <t>Bachchan's contribution is the voice-over narration for the game itself, with no scenes opposite the cast</t>
        </is>
      </c>
      <c r="J1007" s="5" t="inlineStr">
        <is>
          <t>Half of the film's marriage, and its hero in both worlds</t>
        </is>
      </c>
      <c r="K1007" s="19" t="inlineStr">
        <is>
          <t>In a dual role: the game designer who builds a villain more powerful than his hero at his son's suggestion, and is murdered by it; and G.One, the protagonist he lent his face to, who crosses into the real world to protect the family.</t>
        </is>
      </c>
      <c r="L1007" s="5" t="n"/>
      <c r="M1007" s="5" t="inlineStr">
        <is>
          <t>SOURCE-207</t>
        </is>
      </c>
    </row>
    <row r="1008" ht="64" customHeight="1">
      <c r="A1008" s="15" t="inlineStr">
        <is>
          <t>CAST-1007</t>
        </is>
      </c>
      <c r="B1008" s="18" t="inlineStr">
        <is>
          <t>FILM-207</t>
        </is>
      </c>
      <c r="C1008" s="5" t="inlineStr">
        <is>
          <t>Ra.One</t>
        </is>
      </c>
      <c r="D1008" s="17" t="n">
        <v>2011</v>
      </c>
      <c r="E1008" s="5" t="inlineStr">
        <is>
          <t>Arjun Rampal</t>
        </is>
      </c>
      <c r="F1008" s="5" t="inlineStr">
        <is>
          <t>Ra.One</t>
        </is>
      </c>
      <c r="G1008" s="5" t="inlineStr">
        <is>
          <t>Antagonist</t>
        </is>
      </c>
      <c r="H1008" s="5" t="inlineStr">
        <is>
          <t>Major</t>
        </is>
      </c>
      <c r="I1008" s="5" t="inlineStr">
        <is>
          <t>The antagonist of the game Bachchan narrates</t>
        </is>
      </c>
      <c r="J1008" s="5" t="inlineStr">
        <is>
          <t>Threatens the family rather than the romance</t>
        </is>
      </c>
      <c r="K1008" s="19" t="inlineStr">
        <is>
          <t>The self-learning game villain, faceless and stronger than its hero, which refuses to end its turn with the player who beat it, enters the real world, and kills by shapeshifting into those it has scanned.</t>
        </is>
      </c>
      <c r="L1008" s="5" t="n"/>
      <c r="M1008" s="5" t="inlineStr">
        <is>
          <t>SOURCE-207</t>
        </is>
      </c>
    </row>
    <row r="1009" ht="49" customHeight="1">
      <c r="A1009" s="15" t="inlineStr">
        <is>
          <t>CAST-1008</t>
        </is>
      </c>
      <c r="B1009" s="18" t="inlineStr">
        <is>
          <t>FILM-207</t>
        </is>
      </c>
      <c r="C1009" s="5" t="inlineStr">
        <is>
          <t>Ra.One</t>
        </is>
      </c>
      <c r="D1009" s="17" t="n">
        <v>2011</v>
      </c>
      <c r="E1009" s="5" t="inlineStr">
        <is>
          <t>Kareena Kapoor</t>
        </is>
      </c>
      <c r="F1009" s="5" t="inlineStr">
        <is>
          <t>Sonia Subramaniam</t>
        </is>
      </c>
      <c r="G1009" s="5" t="inlineStr">
        <is>
          <t>Supporting</t>
        </is>
      </c>
      <c r="H1009" s="5" t="inlineStr">
        <is>
          <t>Major</t>
        </is>
      </c>
      <c r="I1009" s="5" t="inlineStr">
        <is>
          <t>No scenes with Bachchan's narration</t>
        </is>
      </c>
      <c r="J1009" s="5" t="inlineStr">
        <is>
          <t>Half of the film's marriage</t>
        </is>
      </c>
      <c r="K1009" s="19" t="inlineStr">
        <is>
          <t>Shekhar's wife, at whose request he tries to impress their son, and who takes the family back to India after his murder — pursued there by the thing that killed him.</t>
        </is>
      </c>
      <c r="L1009" s="5" t="n"/>
      <c r="M1009" s="5" t="inlineStr">
        <is>
          <t>SOURCE-207</t>
        </is>
      </c>
    </row>
    <row r="1010" ht="64" customHeight="1">
      <c r="A1010" s="15" t="inlineStr">
        <is>
          <t>CAST-1009</t>
        </is>
      </c>
      <c r="B1010" s="18" t="inlineStr">
        <is>
          <t>FILM-207</t>
        </is>
      </c>
      <c r="C1010" s="5" t="inlineStr">
        <is>
          <t>Ra.One</t>
        </is>
      </c>
      <c r="D1010" s="17" t="n">
        <v>2011</v>
      </c>
      <c r="E1010" s="5" t="inlineStr">
        <is>
          <t>Armaan Verma</t>
        </is>
      </c>
      <c r="F1010" s="5" t="inlineStr">
        <is>
          <t>Prateek Subramaniam / Lucifer</t>
        </is>
      </c>
      <c r="G1010" s="5" t="inlineStr">
        <is>
          <t>Supporting</t>
        </is>
      </c>
      <c r="H1010" s="5" t="inlineStr">
        <is>
          <t>Major</t>
        </is>
      </c>
      <c r="I1010" s="5" t="inlineStr">
        <is>
          <t>No scenes with Bachchan's narration</t>
        </is>
      </c>
      <c r="J1010" s="5" t="inlineStr">
        <is>
          <t>Outside the romance</t>
        </is>
      </c>
      <c r="K1010" s="19" t="inlineStr">
        <is>
          <t>The sceptical son whose idea makes the villain stronger than the hero, who plays under the alias Lucifer, reaches the last level, and becomes the target the game comes into the world to kill.</t>
        </is>
      </c>
      <c r="L1010" s="5" t="n"/>
      <c r="M1010" s="5" t="inlineStr">
        <is>
          <t>SOURCE-207</t>
        </is>
      </c>
    </row>
    <row r="1011" ht="49" customHeight="1">
      <c r="A1011" s="15" t="inlineStr">
        <is>
          <t>CAST-1010</t>
        </is>
      </c>
      <c r="B1011" s="18" t="inlineStr">
        <is>
          <t>FILM-207</t>
        </is>
      </c>
      <c r="C1011" s="5" t="inlineStr">
        <is>
          <t>Ra.One</t>
        </is>
      </c>
      <c r="D1011" s="17" t="n">
        <v>2011</v>
      </c>
      <c r="E1011" s="5" t="inlineStr">
        <is>
          <t>Shahana Goswami</t>
        </is>
      </c>
      <c r="F1011" s="5" t="inlineStr">
        <is>
          <t>Jenny Nayar</t>
        </is>
      </c>
      <c r="G1011" s="5" t="inlineStr">
        <is>
          <t>Supporting</t>
        </is>
      </c>
      <c r="H1011" s="5" t="inlineStr">
        <is>
          <t>Medium</t>
        </is>
      </c>
      <c r="I1011" s="5" t="inlineStr">
        <is>
          <t>No scenes with Bachchan's narration</t>
        </is>
      </c>
      <c r="J1011" s="5" t="inlineStr">
        <is>
          <t>Outside the romance</t>
        </is>
      </c>
      <c r="K1011" s="19" t="inlineStr">
        <is>
          <t>The company programmer who demonstrates the technology that lets digital things enter the real world, and who helps bring G.One across to fight what came before him.</t>
        </is>
      </c>
      <c r="L1011" s="5" t="n"/>
      <c r="M1011" s="5" t="inlineStr">
        <is>
          <t>SOURCE-207</t>
        </is>
      </c>
    </row>
    <row r="1012" ht="49" customHeight="1">
      <c r="A1012" s="15" t="inlineStr">
        <is>
          <t>CAST-1011</t>
        </is>
      </c>
      <c r="B1012" s="18" t="inlineStr">
        <is>
          <t>FILM-207</t>
        </is>
      </c>
      <c r="C1012" s="5" t="inlineStr">
        <is>
          <t>Ra.One</t>
        </is>
      </c>
      <c r="D1012" s="17" t="n">
        <v>2011</v>
      </c>
      <c r="E1012" s="5" t="inlineStr">
        <is>
          <t>Tom Wu</t>
        </is>
      </c>
      <c r="F1012" s="5" t="inlineStr">
        <is>
          <t>Akashi</t>
        </is>
      </c>
      <c r="G1012" s="5" t="inlineStr">
        <is>
          <t>Supporting</t>
        </is>
      </c>
      <c r="H1012" s="5" t="inlineStr">
        <is>
          <t>Minor</t>
        </is>
      </c>
      <c r="I1012" s="5" t="inlineStr">
        <is>
          <t>No scenes with Bachchan's narration</t>
        </is>
      </c>
      <c r="J1012" s="5" t="inlineStr">
        <is>
          <t>Outside the romance</t>
        </is>
      </c>
      <c r="K1012" s="19" t="inlineStr">
        <is>
          <t>The motion-capture artist for the game's characters, who notices the malfunctions and ignores them, and is the villain's first victim and first stolen shape.</t>
        </is>
      </c>
      <c r="L1012" s="5" t="n"/>
      <c r="M1012" s="5" t="inlineStr">
        <is>
          <t>SOURCE-207</t>
        </is>
      </c>
    </row>
    <row r="1013" ht="49" customHeight="1">
      <c r="A1013" s="15" t="inlineStr">
        <is>
          <t>CAST-1012</t>
        </is>
      </c>
      <c r="B1013" s="18" t="inlineStr">
        <is>
          <t>FILM-207</t>
        </is>
      </c>
      <c r="C1013" s="5" t="inlineStr">
        <is>
          <t>Ra.One</t>
        </is>
      </c>
      <c r="D1013" s="17" t="n">
        <v>2011</v>
      </c>
      <c r="E1013" s="5" t="inlineStr">
        <is>
          <t>Rajinikanth</t>
        </is>
      </c>
      <c r="F1013" s="5" t="inlineStr">
        <is>
          <t>Chitti the Robot</t>
        </is>
      </c>
      <c r="G1013" s="5" t="inlineStr">
        <is>
          <t>Cameo</t>
        </is>
      </c>
      <c r="H1013" s="5" t="inlineStr">
        <is>
          <t>Minor</t>
        </is>
      </c>
      <c r="I1013" s="5" t="inlineStr">
        <is>
          <t>A guest turn in the film Bachchan narrates</t>
        </is>
      </c>
      <c r="J1013" s="5" t="inlineStr">
        <is>
          <t>Outside the romance</t>
        </is>
      </c>
      <c r="K1013" s="19" t="inlineStr">
        <is>
          <t>Appears as his Enthiran robot — and, unusually, as a computer-generated likeness rather than in person, the cast list recording that the actor was unavailable.</t>
        </is>
      </c>
      <c r="L1013" s="5" t="n"/>
      <c r="M1013" s="5" t="inlineStr">
        <is>
          <t>SOURCE-207</t>
        </is>
      </c>
    </row>
    <row r="1014" ht="79" customHeight="1">
      <c r="A1014" s="15" t="inlineStr">
        <is>
          <t>CAST-1013</t>
        </is>
      </c>
      <c r="B1014" s="18" t="inlineStr">
        <is>
          <t>FILM-209</t>
        </is>
      </c>
      <c r="C1014" s="5" t="inlineStr">
        <is>
          <t>Kahaani</t>
        </is>
      </c>
      <c r="D1014" s="17" t="n">
        <v>2012</v>
      </c>
      <c r="E1014" s="5" t="inlineStr">
        <is>
          <t>Vidya Balan</t>
        </is>
      </c>
      <c r="F1014" s="5" t="inlineStr">
        <is>
          <t>Vidya Bagchi / Vidya Basu</t>
        </is>
      </c>
      <c r="G1014" s="5" t="inlineStr">
        <is>
          <t>Co-lead</t>
        </is>
      </c>
      <c r="H1014" s="5" t="inlineStr">
        <is>
          <t>Major</t>
        </is>
      </c>
      <c r="I1014" s="5" t="inlineStr">
        <is>
          <t>Bachchan narrates the film and does not appear in it; Vidya is its protagonist</t>
        </is>
      </c>
      <c r="J1014" s="5" t="inlineStr">
        <is>
          <t>Her marriage is the film's premise and its final deception</t>
        </is>
      </c>
      <c r="K1014" s="19" t="inlineStr">
        <is>
          <t>Pregnant software engineer searching Kolkata for a husband the National Data Center has no record of, who outlasts a contract killer, a rogue officer and the Intelligence Bureau — and whose own account of herself proves to be the film's last reversal.</t>
        </is>
      </c>
      <c r="L1014" s="5" t="inlineStr">
        <is>
          <t>Won Best Actress at the Filmfare and Screen awards, Best Actress (Critics) at the Zee Cine Awards, and the Stardust Award for Best Actress in a Thriller or Action</t>
        </is>
      </c>
      <c r="M1014" s="5" t="inlineStr">
        <is>
          <t>SOURCE-209</t>
        </is>
      </c>
    </row>
    <row r="1015" ht="64" customHeight="1">
      <c r="A1015" s="15" t="inlineStr">
        <is>
          <t>CAST-1014</t>
        </is>
      </c>
      <c r="B1015" s="18" t="inlineStr">
        <is>
          <t>FILM-209</t>
        </is>
      </c>
      <c r="C1015" s="5" t="inlineStr">
        <is>
          <t>Kahaani</t>
        </is>
      </c>
      <c r="D1015" s="17" t="n">
        <v>2012</v>
      </c>
      <c r="E1015" s="5" t="inlineStr">
        <is>
          <t>Parambrata Chatterjee</t>
        </is>
      </c>
      <c r="F1015" s="5" t="inlineStr">
        <is>
          <t>ASI Satyaki "Rana" Sinha</t>
        </is>
      </c>
      <c r="G1015" s="5" t="inlineStr">
        <is>
          <t>Co-lead</t>
        </is>
      </c>
      <c r="H1015" s="5" t="inlineStr">
        <is>
          <t>Major</t>
        </is>
      </c>
      <c r="I1015" s="5" t="inlineStr">
        <is>
          <t>No scenes with Bachchan's narrator</t>
        </is>
      </c>
      <c r="J1015" s="5" t="inlineStr">
        <is>
          <t>His attachment to Vidya is left unspoken</t>
        </is>
      </c>
      <c r="K1015" s="19" t="inlineStr">
        <is>
          <t>Young police officer who attaches himself to the search, breaks into a defunct records office and a serving officer's room with her, and is the one person in the city who believes her throughout.</t>
        </is>
      </c>
      <c r="L1015" s="5" t="n"/>
      <c r="M1015" s="5" t="inlineStr">
        <is>
          <t>SOURCE-209</t>
        </is>
      </c>
    </row>
    <row r="1016" ht="64" customHeight="1">
      <c r="A1016" s="15" t="inlineStr">
        <is>
          <t>CAST-1015</t>
        </is>
      </c>
      <c r="B1016" s="18" t="inlineStr">
        <is>
          <t>FILM-209</t>
        </is>
      </c>
      <c r="C1016" s="5" t="inlineStr">
        <is>
          <t>Kahaani</t>
        </is>
      </c>
      <c r="D1016" s="17" t="n">
        <v>2012</v>
      </c>
      <c r="E1016" s="5" t="inlineStr">
        <is>
          <t>Nawazuddin Siddiqui</t>
        </is>
      </c>
      <c r="F1016" s="5" t="inlineStr">
        <is>
          <t>DIG A. Khan</t>
        </is>
      </c>
      <c r="G1016" s="5" t="inlineStr">
        <is>
          <t>Supporting</t>
        </is>
      </c>
      <c r="H1016" s="5" t="inlineStr">
        <is>
          <t>Major</t>
        </is>
      </c>
      <c r="I1016" s="5" t="inlineStr">
        <is>
          <t>No scenes with Bachchan's narrator</t>
        </is>
      </c>
      <c r="J1016" s="5" t="inlineStr">
        <is>
          <t>Outside the romance</t>
        </is>
      </c>
      <c r="K1016" s="19" t="inlineStr">
        <is>
          <t>Intelligence Bureau deputy chief who flies in from Delhi, tells Vidya that the man she is looking for masterminded the metro gas attack, orders her to stop, and is left frustrated each time she gets to a witness first.</t>
        </is>
      </c>
      <c r="L1016" s="5" t="inlineStr">
        <is>
          <t>Received a Special Jury award at the 60th National Film Awards</t>
        </is>
      </c>
      <c r="M1016" s="5" t="inlineStr">
        <is>
          <t>SOURCE-209</t>
        </is>
      </c>
    </row>
    <row r="1017" ht="64" customHeight="1">
      <c r="A1017" s="15" t="inlineStr">
        <is>
          <t>CAST-1016</t>
        </is>
      </c>
      <c r="B1017" s="18" t="inlineStr">
        <is>
          <t>FILM-209</t>
        </is>
      </c>
      <c r="C1017" s="5" t="inlineStr">
        <is>
          <t>Kahaani</t>
        </is>
      </c>
      <c r="D1017" s="17" t="n">
        <v>2012</v>
      </c>
      <c r="E1017" s="5" t="inlineStr">
        <is>
          <t>Saswata Chatterjee</t>
        </is>
      </c>
      <c r="F1017" s="5" t="inlineStr">
        <is>
          <t>Bob Biswas</t>
        </is>
      </c>
      <c r="G1017" s="5" t="inlineStr">
        <is>
          <t>Antagonist</t>
        </is>
      </c>
      <c r="H1017" s="5" t="inlineStr">
        <is>
          <t>Major</t>
        </is>
      </c>
      <c r="I1017" s="5" t="inlineStr">
        <is>
          <t>No scenes with Bachchan's narrator</t>
        </is>
      </c>
      <c r="J1017" s="5" t="inlineStr">
        <is>
          <t>Outside the romance</t>
        </is>
      </c>
      <c r="K1017" s="19" t="inlineStr">
        <is>
          <t>Contract killer working under cover of a life insurance agent, who murders the NDC's head of human resources on her doorstep, twice fails to kill Vidya, and dies under a truck mid-chase — his phone yielding the encrypted kill orders.</t>
        </is>
      </c>
      <c r="L1017" s="5" t="n"/>
      <c r="M1017" s="5" t="inlineStr">
        <is>
          <t>SOURCE-209</t>
        </is>
      </c>
    </row>
    <row r="1018" ht="64" customHeight="1">
      <c r="A1018" s="15" t="inlineStr">
        <is>
          <t>CAST-1017</t>
        </is>
      </c>
      <c r="B1018" s="18" t="inlineStr">
        <is>
          <t>FILM-209</t>
        </is>
      </c>
      <c r="C1018" s="5" t="inlineStr">
        <is>
          <t>Kahaani</t>
        </is>
      </c>
      <c r="D1018" s="17" t="n">
        <v>2012</v>
      </c>
      <c r="E1018" s="5" t="inlineStr">
        <is>
          <t>Indraneil Sengupta</t>
        </is>
      </c>
      <c r="F1018" s="5" t="inlineStr">
        <is>
          <t>Arnab Bagchi / Milan Damji</t>
        </is>
      </c>
      <c r="G1018" s="5" t="inlineStr">
        <is>
          <t>Antagonist</t>
        </is>
      </c>
      <c r="H1018" s="5" t="inlineStr">
        <is>
          <t>Medium</t>
        </is>
      </c>
      <c r="I1018" s="5" t="inlineStr">
        <is>
          <t>No scenes with Bachchan's narrator</t>
        </is>
      </c>
      <c r="J1018" s="5" t="inlineStr">
        <is>
          <t>The husband the search is ostensibly for</t>
        </is>
      </c>
      <c r="K1018" s="19" t="inlineStr">
        <is>
          <t>The man whose face is the film's central ambiguity: the missing husband by one account, and by the Intelligence Bureau's, the elite operative who went rogue and gassed a metro compartment.</t>
        </is>
      </c>
      <c r="L1018" s="5" t="n"/>
      <c r="M1018" s="5" t="inlineStr">
        <is>
          <t>SOURCE-209</t>
        </is>
      </c>
    </row>
    <row r="1019" ht="64" customHeight="1">
      <c r="A1019" s="15" t="inlineStr">
        <is>
          <t>CAST-1018</t>
        </is>
      </c>
      <c r="B1019" s="18" t="inlineStr">
        <is>
          <t>FILM-209</t>
        </is>
      </c>
      <c r="C1019" s="5" t="inlineStr">
        <is>
          <t>Kahaani</t>
        </is>
      </c>
      <c r="D1019" s="17" t="n">
        <v>2012</v>
      </c>
      <c r="E1019" s="5" t="inlineStr">
        <is>
          <t>Dhritiman Chatterjee</t>
        </is>
      </c>
      <c r="F1019" s="5" t="inlineStr">
        <is>
          <t>K. Bhaskaran</t>
        </is>
      </c>
      <c r="G1019" s="5" t="inlineStr">
        <is>
          <t>Antagonist</t>
        </is>
      </c>
      <c r="H1019" s="5" t="inlineStr">
        <is>
          <t>Medium</t>
        </is>
      </c>
      <c r="I1019" s="5" t="inlineStr">
        <is>
          <t>No scenes with Bachchan's narrator</t>
        </is>
      </c>
      <c r="J1019" s="5" t="inlineStr">
        <is>
          <t>Outside the romance</t>
        </is>
      </c>
      <c r="K1019" s="19" t="inlineStr">
        <is>
          <t>Director of the Intelligence Bureau, revealed by a decrypted hard drive to have been the handler behind the poison-gas attack, and drawn into the open by a telephone call claiming evidence that does not exist.</t>
        </is>
      </c>
      <c r="L1019" s="5" t="n"/>
      <c r="M1019" s="5" t="inlineStr">
        <is>
          <t>SOURCE-209</t>
        </is>
      </c>
    </row>
    <row r="1020" ht="49" customHeight="1">
      <c r="A1020" s="15" t="inlineStr">
        <is>
          <t>CAST-1019</t>
        </is>
      </c>
      <c r="B1020" s="18" t="inlineStr">
        <is>
          <t>FILM-209</t>
        </is>
      </c>
      <c r="C1020" s="5" t="inlineStr">
        <is>
          <t>Kahaani</t>
        </is>
      </c>
      <c r="D1020" s="17" t="n">
        <v>2012</v>
      </c>
      <c r="E1020" s="5" t="inlineStr">
        <is>
          <t>Abir Chatterjee</t>
        </is>
      </c>
      <c r="F1020" s="5" t="inlineStr">
        <is>
          <t>Major Arup Basu</t>
        </is>
      </c>
      <c r="G1020" s="5" t="inlineStr">
        <is>
          <t>Family</t>
        </is>
      </c>
      <c r="H1020" s="5" t="inlineStr">
        <is>
          <t>Minor</t>
        </is>
      </c>
      <c r="I1020" s="5" t="inlineStr">
        <is>
          <t>No scenes with Bachchan's narrator</t>
        </is>
      </c>
      <c r="J1020" s="5" t="inlineStr">
        <is>
          <t>The marriage that turns out to be the film's real one</t>
        </is>
      </c>
      <c r="K1020" s="19" t="inlineStr">
        <is>
          <t>The officer who died in the poison-gas attack, and Vidya's actual husband — the fact the film withholds until its last movement.</t>
        </is>
      </c>
      <c r="L1020" s="5" t="n"/>
      <c r="M1020" s="5" t="inlineStr">
        <is>
          <t>SOURCE-209</t>
        </is>
      </c>
    </row>
    <row r="1021" ht="64" customHeight="1">
      <c r="A1021" s="15" t="inlineStr">
        <is>
          <t>CAST-1020</t>
        </is>
      </c>
      <c r="B1021" s="18" t="inlineStr">
        <is>
          <t>FILM-210</t>
        </is>
      </c>
      <c r="C1021" s="5" t="inlineStr">
        <is>
          <t>Department</t>
        </is>
      </c>
      <c r="D1021" s="17" t="n">
        <v>2012</v>
      </c>
      <c r="E1021" s="5" t="inlineStr">
        <is>
          <t>Sanjay Dutt</t>
        </is>
      </c>
      <c r="F1021" s="5" t="inlineStr">
        <is>
          <t>Inspector Mahadev Bhosle</t>
        </is>
      </c>
      <c r="G1021" s="5" t="inlineStr">
        <is>
          <t>Co-lead</t>
        </is>
      </c>
      <c r="H1021" s="5" t="inlineStr">
        <is>
          <t>Major</t>
        </is>
      </c>
      <c r="I1021" s="5" t="inlineStr">
        <is>
          <t>Warns his protégé that Bachchan's Sarjerao Gaikwad is using him, while himself working for a don</t>
        </is>
      </c>
      <c r="J1021" s="5" t="inlineStr">
        <is>
          <t>Outside romance; the film has none</t>
        </is>
      </c>
      <c r="K1021" s="19" t="inlineStr">
        <is>
          <t>DSP ordered to raise an encounter squad against organised crime, who recruits a suspended officer and is revealed to be clearing Sawatya's gang on behalf of the underworld don Mohammad Ghouri.</t>
        </is>
      </c>
      <c r="L1021" s="5" t="n"/>
      <c r="M1021" s="5" t="inlineStr">
        <is>
          <t>SOURCE-208</t>
        </is>
      </c>
    </row>
    <row r="1022" ht="64" customHeight="1">
      <c r="A1022" s="15" t="inlineStr">
        <is>
          <t>CAST-1021</t>
        </is>
      </c>
      <c r="B1022" s="18" t="inlineStr">
        <is>
          <t>FILM-210</t>
        </is>
      </c>
      <c r="C1022" s="5" t="inlineStr">
        <is>
          <t>Department</t>
        </is>
      </c>
      <c r="D1022" s="17" t="n">
        <v>2012</v>
      </c>
      <c r="E1022" s="5" t="inlineStr">
        <is>
          <t>Rana Daggubati</t>
        </is>
      </c>
      <c r="F1022" s="5" t="inlineStr">
        <is>
          <t>Inspector Shivnarayan</t>
        </is>
      </c>
      <c r="G1022" s="5" t="inlineStr">
        <is>
          <t>Co-lead</t>
        </is>
      </c>
      <c r="H1022" s="5" t="inlineStr">
        <is>
          <t>Major</t>
        </is>
      </c>
      <c r="I1022" s="5" t="inlineStr">
        <is>
          <t>Forms a close bond with Bachchan's Sarjerao after the politician saves his life at a public rally</t>
        </is>
      </c>
      <c r="J1022" s="5" t="inlineStr">
        <is>
          <t>Outside the romance</t>
        </is>
      </c>
      <c r="K1022" s="19" t="inlineStr">
        <is>
          <t>Officer suspended over an encounter killing and brought back into the squad. Caught between a mentor who turns out to be corrupt and a politician who is cultivating him, he walks away from both.</t>
        </is>
      </c>
      <c r="L1022" s="5" t="n"/>
      <c r="M1022" s="5" t="inlineStr">
        <is>
          <t>SOURCE-208</t>
        </is>
      </c>
    </row>
    <row r="1023" ht="64" customHeight="1">
      <c r="A1023" s="15" t="inlineStr">
        <is>
          <t>CAST-1022</t>
        </is>
      </c>
      <c r="B1023" s="18" t="inlineStr">
        <is>
          <t>FILM-210</t>
        </is>
      </c>
      <c r="C1023" s="5" t="inlineStr">
        <is>
          <t>Department</t>
        </is>
      </c>
      <c r="D1023" s="17" t="n">
        <v>2012</v>
      </c>
      <c r="E1023" s="5" t="inlineStr">
        <is>
          <t>Vijay Raaz</t>
        </is>
      </c>
      <c r="F1023" s="5" t="inlineStr">
        <is>
          <t>Sawatya</t>
        </is>
      </c>
      <c r="G1023" s="5" t="inlineStr">
        <is>
          <t>Antagonist</t>
        </is>
      </c>
      <c r="H1023" s="5" t="inlineStr">
        <is>
          <t>Major</t>
        </is>
      </c>
      <c r="I1023" s="5" t="inlineStr">
        <is>
          <t>The crime boss the squad is formed against, in the world Bachchan's Sarjerao graduated out of</t>
        </is>
      </c>
      <c r="J1023" s="5" t="inlineStr">
        <is>
          <t>Outside the romance</t>
        </is>
      </c>
      <c r="K1023" s="19" t="inlineStr">
        <is>
          <t>Syndicate leader who, against the urging of his own deputy, refuses to retaliate against the police campaign that is dismantling him — a restraint that turns out to serve someone else's design.</t>
        </is>
      </c>
      <c r="L1023" s="5" t="n"/>
      <c r="M1023" s="5" t="inlineStr">
        <is>
          <t>SOURCE-208</t>
        </is>
      </c>
    </row>
    <row r="1024" ht="49" customHeight="1">
      <c r="A1024" s="15" t="inlineStr">
        <is>
          <t>CAST-1023</t>
        </is>
      </c>
      <c r="B1024" s="18" t="inlineStr">
        <is>
          <t>FILM-210</t>
        </is>
      </c>
      <c r="C1024" s="5" t="inlineStr">
        <is>
          <t>Department</t>
        </is>
      </c>
      <c r="D1024" s="17" t="n">
        <v>2012</v>
      </c>
      <c r="E1024" s="5" t="inlineStr">
        <is>
          <t>Abhimanyu Singh</t>
        </is>
      </c>
      <c r="F1024" s="5" t="inlineStr">
        <is>
          <t>DK</t>
        </is>
      </c>
      <c r="G1024" s="5" t="inlineStr">
        <is>
          <t>Antagonist</t>
        </is>
      </c>
      <c r="H1024" s="5" t="inlineStr">
        <is>
          <t>Medium</t>
        </is>
      </c>
      <c r="I1024" s="5" t="inlineStr">
        <is>
          <t>Leads the breakaway faction that the film's conflict finally turns on</t>
        </is>
      </c>
      <c r="J1024" s="5" t="inlineStr">
        <is>
          <t>Outside the romance</t>
        </is>
      </c>
      <c r="K1024" s="19" t="inlineStr">
        <is>
          <t>Sawatya's right-hand man, who presses for retaliation and then forms his own faction under the protection of the very inspector hunting the gang.</t>
        </is>
      </c>
      <c r="L1024" s="5" t="n"/>
      <c r="M1024" s="5" t="inlineStr">
        <is>
          <t>SOURCE-208</t>
        </is>
      </c>
    </row>
    <row r="1025" ht="34" customHeight="1">
      <c r="A1025" s="15" t="inlineStr">
        <is>
          <t>CAST-1024</t>
        </is>
      </c>
      <c r="B1025" s="18" t="inlineStr">
        <is>
          <t>FILM-210</t>
        </is>
      </c>
      <c r="C1025" s="5" t="inlineStr">
        <is>
          <t>Department</t>
        </is>
      </c>
      <c r="D1025" s="17" t="n">
        <v>2012</v>
      </c>
      <c r="E1025" s="5" t="inlineStr">
        <is>
          <t>Lakshmi Manchu</t>
        </is>
      </c>
      <c r="F1025" s="5" t="inlineStr">
        <is>
          <t>Satya Bhosle</t>
        </is>
      </c>
      <c r="G1025" s="5" t="inlineStr">
        <is>
          <t>Family</t>
        </is>
      </c>
      <c r="H1025" s="5" t="inlineStr">
        <is>
          <t>Minor</t>
        </is>
      </c>
      <c r="I1025" s="5" t="inlineStr">
        <is>
          <t>Wife of the inspector who opposes Bachchan's politician</t>
        </is>
      </c>
      <c r="J1025" s="5" t="inlineStr">
        <is>
          <t>A spouse-only role with no pairing record</t>
        </is>
      </c>
      <c r="K1025" s="19" t="inlineStr">
        <is>
          <t>Mahadev's wife, one of the two domestic presences the film sets against its encounter squad.</t>
        </is>
      </c>
      <c r="L1025" s="5" t="n"/>
      <c r="M1025" s="5" t="inlineStr">
        <is>
          <t>SOURCE-208</t>
        </is>
      </c>
    </row>
    <row r="1026" ht="34" customHeight="1">
      <c r="A1026" s="15" t="inlineStr">
        <is>
          <t>CAST-1025</t>
        </is>
      </c>
      <c r="B1026" s="18" t="inlineStr">
        <is>
          <t>FILM-210</t>
        </is>
      </c>
      <c r="C1026" s="5" t="inlineStr">
        <is>
          <t>Department</t>
        </is>
      </c>
      <c r="D1026" s="17" t="n">
        <v>2012</v>
      </c>
      <c r="E1026" s="5" t="inlineStr">
        <is>
          <t>Anjana Sukhani</t>
        </is>
      </c>
      <c r="F1026" s="5" t="inlineStr">
        <is>
          <t>Bharati</t>
        </is>
      </c>
      <c r="G1026" s="5" t="inlineStr">
        <is>
          <t>Family</t>
        </is>
      </c>
      <c r="H1026" s="5" t="inlineStr">
        <is>
          <t>Minor</t>
        </is>
      </c>
      <c r="I1026" s="5" t="inlineStr">
        <is>
          <t>Wife of the officer Bachchan's Sarjerao befriends</t>
        </is>
      </c>
      <c r="J1026" s="5" t="inlineStr">
        <is>
          <t>A spouse-only role with no pairing record</t>
        </is>
      </c>
      <c r="K1026" s="19" t="inlineStr">
        <is>
          <t>Shivnarayan's wife, at home while her husband is drawn between the squad, the politician and the syndicate.</t>
        </is>
      </c>
      <c r="L1026" s="5" t="n"/>
      <c r="M1026" s="5" t="inlineStr">
        <is>
          <t>SOURCE-208</t>
        </is>
      </c>
    </row>
    <row r="1027" ht="49" customHeight="1">
      <c r="A1027" s="15" t="inlineStr">
        <is>
          <t>CAST-1026</t>
        </is>
      </c>
      <c r="B1027" s="18" t="inlineStr">
        <is>
          <t>FILM-211</t>
        </is>
      </c>
      <c r="C1027" s="5" t="inlineStr">
        <is>
          <t>Mr. Bhatti on Chutti</t>
        </is>
      </c>
      <c r="D1027" s="17" t="n">
        <v>2012</v>
      </c>
      <c r="E1027" s="5" t="inlineStr">
        <is>
          <t>Anupam Kher</t>
        </is>
      </c>
      <c r="F1027" s="5" t="inlineStr">
        <is>
          <t>Mr. Bhatti</t>
        </is>
      </c>
      <c r="G1027" s="5" t="inlineStr">
        <is>
          <t>Co-lead</t>
        </is>
      </c>
      <c r="H1027" s="5" t="inlineStr">
        <is>
          <t>Major</t>
        </is>
      </c>
      <c r="I1027" s="5" t="inlineStr">
        <is>
          <t>Title character of a film in which Bachchan appears as himself; no source describes a scene between them</t>
        </is>
      </c>
      <c r="J1027" s="5" t="inlineStr">
        <is>
          <t>No plot summary survives, so no romantic structure can be stated</t>
        </is>
      </c>
      <c r="K1027" s="19" t="inlineStr">
        <is>
          <t>The title role. The film's article carries a cast list but no plot section at all, so nothing can be said about the part beyond the character's name.</t>
        </is>
      </c>
      <c r="L1027" s="5" t="n"/>
      <c r="M1027" s="5" t="inlineStr">
        <is>
          <t>SOURCE-210</t>
        </is>
      </c>
    </row>
    <row r="1028" ht="34" customHeight="1">
      <c r="A1028" s="15" t="inlineStr">
        <is>
          <t>CAST-1027</t>
        </is>
      </c>
      <c r="B1028" s="18" t="inlineStr">
        <is>
          <t>FILM-211</t>
        </is>
      </c>
      <c r="C1028" s="5" t="inlineStr">
        <is>
          <t>Mr. Bhatti on Chutti</t>
        </is>
      </c>
      <c r="D1028" s="17" t="n">
        <v>2012</v>
      </c>
      <c r="E1028" s="5" t="inlineStr">
        <is>
          <t>Bhairavi Goswami</t>
        </is>
      </c>
      <c r="F1028" s="5" t="inlineStr">
        <is>
          <t>Katy</t>
        </is>
      </c>
      <c r="G1028" s="5" t="inlineStr">
        <is>
          <t>Supporting</t>
        </is>
      </c>
      <c r="H1028" s="5" t="inlineStr">
        <is>
          <t>Minor</t>
        </is>
      </c>
      <c r="I1028" s="5" t="inlineStr">
        <is>
          <t>Not described; the article has no plot section</t>
        </is>
      </c>
      <c r="J1028" s="5" t="inlineStr">
        <is>
          <t>No plot summary survives</t>
        </is>
      </c>
      <c r="K1028" s="19" t="inlineStr">
        <is>
          <t>Credited as Katy in a cast list unaccompanied by any plot summary.</t>
        </is>
      </c>
      <c r="L1028" s="5" t="n"/>
      <c r="M1028" s="5" t="inlineStr">
        <is>
          <t>SOURCE-210</t>
        </is>
      </c>
    </row>
    <row r="1029" ht="34" customHeight="1">
      <c r="A1029" s="15" t="inlineStr">
        <is>
          <t>CAST-1028</t>
        </is>
      </c>
      <c r="B1029" s="18" t="inlineStr">
        <is>
          <t>FILM-211</t>
        </is>
      </c>
      <c r="C1029" s="5" t="inlineStr">
        <is>
          <t>Mr. Bhatti on Chutti</t>
        </is>
      </c>
      <c r="D1029" s="17" t="n">
        <v>2012</v>
      </c>
      <c r="E1029" s="5" t="inlineStr">
        <is>
          <t>Emma Kearney</t>
        </is>
      </c>
      <c r="F1029" s="5" t="inlineStr">
        <is>
          <t>Alice</t>
        </is>
      </c>
      <c r="G1029" s="5" t="inlineStr">
        <is>
          <t>Supporting</t>
        </is>
      </c>
      <c r="H1029" s="5" t="inlineStr">
        <is>
          <t>Minor</t>
        </is>
      </c>
      <c r="I1029" s="5" t="inlineStr">
        <is>
          <t>Not described; the article has no plot section</t>
        </is>
      </c>
      <c r="J1029" s="5" t="inlineStr">
        <is>
          <t>No plot summary survives</t>
        </is>
      </c>
      <c r="K1029" s="19" t="inlineStr">
        <is>
          <t>Credited as Alice; the article gives no plot and no further detail.</t>
        </is>
      </c>
      <c r="L1029" s="5" t="n"/>
      <c r="M1029" s="5" t="inlineStr">
        <is>
          <t>SOURCE-210</t>
        </is>
      </c>
    </row>
    <row r="1030" ht="34" customHeight="1">
      <c r="A1030" s="15" t="inlineStr">
        <is>
          <t>CAST-1029</t>
        </is>
      </c>
      <c r="B1030" s="18" t="inlineStr">
        <is>
          <t>FILM-211</t>
        </is>
      </c>
      <c r="C1030" s="5" t="inlineStr">
        <is>
          <t>Mr. Bhatti on Chutti</t>
        </is>
      </c>
      <c r="D1030" s="17" t="n">
        <v>2012</v>
      </c>
      <c r="E1030" s="5" t="inlineStr">
        <is>
          <t>Shakti Kapoor</t>
        </is>
      </c>
      <c r="F1030" s="5" t="inlineStr">
        <is>
          <t>A tourist</t>
        </is>
      </c>
      <c r="G1030" s="5" t="inlineStr">
        <is>
          <t>Supporting</t>
        </is>
      </c>
      <c r="H1030" s="5" t="inlineStr">
        <is>
          <t>Minor</t>
        </is>
      </c>
      <c r="I1030" s="5" t="inlineStr">
        <is>
          <t>Not described; the article has no plot section</t>
        </is>
      </c>
      <c r="J1030" s="5" t="inlineStr">
        <is>
          <t>No plot summary survives</t>
        </is>
      </c>
      <c r="K1030" s="19" t="inlineStr">
        <is>
          <t>Credited only as a tourist, consistent with a holiday comedy, though no plot summary exists to place the role.</t>
        </is>
      </c>
      <c r="L1030" s="5" t="n"/>
      <c r="M1030" s="5" t="inlineStr">
        <is>
          <t>SOURCE-210</t>
        </is>
      </c>
    </row>
    <row r="1031" ht="79" customHeight="1">
      <c r="A1031" s="15" t="inlineStr">
        <is>
          <t>CAST-1030</t>
        </is>
      </c>
      <c r="B1031" s="18" t="inlineStr">
        <is>
          <t>FILM-212</t>
        </is>
      </c>
      <c r="C1031" s="5" t="inlineStr">
        <is>
          <t>Bol Bachchan</t>
        </is>
      </c>
      <c r="D1031" s="17" t="n">
        <v>2012</v>
      </c>
      <c r="E1031" s="5" t="inlineStr">
        <is>
          <t>Abhishek Bachchan</t>
        </is>
      </c>
      <c r="F1031" s="5" t="inlineStr">
        <is>
          <t>Abbas Ali / "Abhishek Bachchan"</t>
        </is>
      </c>
      <c r="G1031" s="5" t="inlineStr">
        <is>
          <t>Co-lead</t>
        </is>
      </c>
      <c r="H1031" s="5" t="inlineStr">
        <is>
          <t>Major</t>
        </is>
      </c>
      <c r="I1031" s="5" t="inlineStr">
        <is>
          <t>Bachchan appears as himself in the title song of a film whose running joke is that his son's character is passing under his son's own name</t>
        </is>
      </c>
      <c r="J1031" s="5" t="inlineStr">
        <is>
          <t>Carries the film's romance, with Radhika</t>
        </is>
      </c>
      <c r="K1031" s="19" t="inlineStr">
        <is>
          <t>Delhi man who loses a property case and a job, is renamed "Abhishek Bachchan" on the spot to hide that a Muslim broke a temple lock, and then invents an effeminate Kathak-dancing twin brother, a mother and a whole second life to sustain the lie.</t>
        </is>
      </c>
      <c r="L1031" s="5" t="inlineStr">
        <is>
          <t>Won Best Comedian or Best Actor in a Comic Role at the Screen, Stardust, Zee Cine, BIG Star, Producers Guild, Times of India, IIFA and Bollywood Hungama awards</t>
        </is>
      </c>
      <c r="M1031" s="5" t="inlineStr">
        <is>
          <t>SOURCE-211</t>
        </is>
      </c>
    </row>
    <row r="1032" ht="64" customHeight="1">
      <c r="A1032" s="15" t="inlineStr">
        <is>
          <t>CAST-1031</t>
        </is>
      </c>
      <c r="B1032" s="18" t="inlineStr">
        <is>
          <t>FILM-212</t>
        </is>
      </c>
      <c r="C1032" s="5" t="inlineStr">
        <is>
          <t>Bol Bachchan</t>
        </is>
      </c>
      <c r="D1032" s="17" t="n">
        <v>2012</v>
      </c>
      <c r="E1032" s="5" t="inlineStr">
        <is>
          <t>Ajay Devgn</t>
        </is>
      </c>
      <c r="F1032" s="5" t="inlineStr">
        <is>
          <t>Prithviraj Raghuvanshi</t>
        </is>
      </c>
      <c r="G1032" s="5" t="inlineStr">
        <is>
          <t>Co-lead</t>
        </is>
      </c>
      <c r="H1032" s="5" t="inlineStr">
        <is>
          <t>Major</t>
        </is>
      </c>
      <c r="I1032" s="5" t="inlineStr">
        <is>
          <t>No scenes with Bachchan's song appearance</t>
        </is>
      </c>
      <c r="J1032" s="5" t="inlineStr">
        <is>
          <t>Courts and finally marries the hero's sister</t>
        </is>
      </c>
      <c r="K1032" s="19" t="inlineStr">
        <is>
          <t>Eccentric, kind-hearted and mangling English at every turn, he hates liars and punishes them severely — which is the engine of the farce, since his new supervisor's entire identity is a fabrication.</t>
        </is>
      </c>
      <c r="L1032" s="5" t="n"/>
      <c r="M1032" s="5" t="inlineStr">
        <is>
          <t>SOURCE-211</t>
        </is>
      </c>
    </row>
    <row r="1033" ht="49" customHeight="1">
      <c r="A1033" s="15" t="inlineStr">
        <is>
          <t>CAST-1032</t>
        </is>
      </c>
      <c r="B1033" s="18" t="inlineStr">
        <is>
          <t>FILM-212</t>
        </is>
      </c>
      <c r="C1033" s="5" t="inlineStr">
        <is>
          <t>Bol Bachchan</t>
        </is>
      </c>
      <c r="D1033" s="17" t="n">
        <v>2012</v>
      </c>
      <c r="E1033" s="5" t="inlineStr">
        <is>
          <t>Asin</t>
        </is>
      </c>
      <c r="F1033" s="5" t="inlineStr">
        <is>
          <t>Sania Ali / Apeksha Shekhawat</t>
        </is>
      </c>
      <c r="G1033" s="5" t="inlineStr">
        <is>
          <t>Supporting</t>
        </is>
      </c>
      <c r="H1033" s="5" t="inlineStr">
        <is>
          <t>Major</t>
        </is>
      </c>
      <c r="I1033" s="5" t="inlineStr">
        <is>
          <t>No scenes with Bachchan's song appearance</t>
        </is>
      </c>
      <c r="J1033" s="5" t="inlineStr">
        <is>
          <t>Half of the film's second romance, in a dual role</t>
        </is>
      </c>
      <c r="K1033" s="19" t="inlineStr">
        <is>
          <t>In a dual role: the hero's sister, who resembles Prithviraj's earlier love and is eventually married to him, and Apeksha, that earlier love herself.</t>
        </is>
      </c>
      <c r="L1033" s="5" t="n"/>
      <c r="M1033" s="5" t="inlineStr">
        <is>
          <t>SOURCE-211</t>
        </is>
      </c>
    </row>
    <row r="1034" ht="49" customHeight="1">
      <c r="A1034" s="15" t="inlineStr">
        <is>
          <t>CAST-1033</t>
        </is>
      </c>
      <c r="B1034" s="18" t="inlineStr">
        <is>
          <t>FILM-212</t>
        </is>
      </c>
      <c r="C1034" s="5" t="inlineStr">
        <is>
          <t>Bol Bachchan</t>
        </is>
      </c>
      <c r="D1034" s="17" t="n">
        <v>2012</v>
      </c>
      <c r="E1034" s="5" t="inlineStr">
        <is>
          <t>Prachi Desai</t>
        </is>
      </c>
      <c r="F1034" s="5" t="inlineStr">
        <is>
          <t>Radhika Raghuvanshi</t>
        </is>
      </c>
      <c r="G1034" s="5" t="inlineStr">
        <is>
          <t>Supporting</t>
        </is>
      </c>
      <c r="H1034" s="5" t="inlineStr">
        <is>
          <t>Major</t>
        </is>
      </c>
      <c r="I1034" s="5" t="inlineStr">
        <is>
          <t>No scenes with Bachchan's song appearance</t>
        </is>
      </c>
      <c r="J1034" s="5" t="inlineStr">
        <is>
          <t>The film's romantic lead</t>
        </is>
      </c>
      <c r="K1034" s="19" t="inlineStr">
        <is>
          <t>Prithviraj's sister, taught Kathak by a twin who does not exist. She learns the truth and keeps it, then presses for marriage and leaves home — and is kidnapped for it.</t>
        </is>
      </c>
      <c r="L1034" s="5" t="n"/>
      <c r="M1034" s="5" t="inlineStr">
        <is>
          <t>SOURCE-211</t>
        </is>
      </c>
    </row>
    <row r="1035" ht="34" customHeight="1">
      <c r="A1035" s="15" t="inlineStr">
        <is>
          <t>CAST-1034</t>
        </is>
      </c>
      <c r="B1035" s="18" t="inlineStr">
        <is>
          <t>FILM-212</t>
        </is>
      </c>
      <c r="C1035" s="5" t="inlineStr">
        <is>
          <t>Bol Bachchan</t>
        </is>
      </c>
      <c r="D1035" s="17" t="n">
        <v>2012</v>
      </c>
      <c r="E1035" s="5" t="inlineStr">
        <is>
          <t>Archana Puran Singh</t>
        </is>
      </c>
      <c r="F1035" s="5" t="inlineStr">
        <is>
          <t>Zohra</t>
        </is>
      </c>
      <c r="G1035" s="5" t="inlineStr">
        <is>
          <t>Comic support</t>
        </is>
      </c>
      <c r="H1035" s="5" t="inlineStr">
        <is>
          <t>Medium</t>
        </is>
      </c>
      <c r="I1035" s="5" t="inlineStr">
        <is>
          <t>No scenes with Bachchan's song appearance</t>
        </is>
      </c>
      <c r="J1035" s="5" t="inlineStr">
        <is>
          <t>Outside the romance</t>
        </is>
      </c>
      <c r="K1035" s="19" t="inlineStr">
        <is>
          <t>The dancer recruited to play the hero's mother — one of the invented relatives the deception requires.</t>
        </is>
      </c>
      <c r="L1035" s="5" t="n"/>
      <c r="M1035" s="5" t="inlineStr">
        <is>
          <t>SOURCE-211</t>
        </is>
      </c>
    </row>
    <row r="1036" ht="49" customHeight="1">
      <c r="A1036" s="15" t="inlineStr">
        <is>
          <t>CAST-1035</t>
        </is>
      </c>
      <c r="B1036" s="18" t="inlineStr">
        <is>
          <t>FILM-212</t>
        </is>
      </c>
      <c r="C1036" s="5" t="inlineStr">
        <is>
          <t>Bol Bachchan</t>
        </is>
      </c>
      <c r="D1036" s="17" t="n">
        <v>2012</v>
      </c>
      <c r="E1036" s="5" t="inlineStr">
        <is>
          <t>Krushna Abhishek</t>
        </is>
      </c>
      <c r="F1036" s="5" t="inlineStr">
        <is>
          <t>Ravi Shastri</t>
        </is>
      </c>
      <c r="G1036" s="5" t="inlineStr">
        <is>
          <t>Comic support</t>
        </is>
      </c>
      <c r="H1036" s="5" t="inlineStr">
        <is>
          <t>Medium</t>
        </is>
      </c>
      <c r="I1036" s="5" t="inlineStr">
        <is>
          <t>No scenes with Bachchan's song appearance</t>
        </is>
      </c>
      <c r="J1036" s="5" t="inlineStr">
        <is>
          <t>Outside the romance</t>
        </is>
      </c>
      <c r="K1036" s="19" t="inlineStr">
        <is>
          <t>Son of the family friend and member of the drama company, the man who supplies the false name "Abhishek Bachchan" in the first place.</t>
        </is>
      </c>
      <c r="L1036" s="5" t="inlineStr">
        <is>
          <t>Nominated for the Producers Guild Award for Best Comedian</t>
        </is>
      </c>
      <c r="M1036" s="5" t="inlineStr">
        <is>
          <t>SOURCE-211</t>
        </is>
      </c>
    </row>
    <row r="1037" ht="49" customHeight="1">
      <c r="A1037" s="15" t="inlineStr">
        <is>
          <t>CAST-1036</t>
        </is>
      </c>
      <c r="B1037" s="18" t="inlineStr">
        <is>
          <t>FILM-212</t>
        </is>
      </c>
      <c r="C1037" s="5" t="inlineStr">
        <is>
          <t>Bol Bachchan</t>
        </is>
      </c>
      <c r="D1037" s="17" t="n">
        <v>2012</v>
      </c>
      <c r="E1037" s="5" t="inlineStr">
        <is>
          <t>Neeraj Vora</t>
        </is>
      </c>
      <c r="F1037" s="5" t="inlineStr">
        <is>
          <t>Maakhan</t>
        </is>
      </c>
      <c r="G1037" s="5" t="inlineStr">
        <is>
          <t>Comic support</t>
        </is>
      </c>
      <c r="H1037" s="5" t="inlineStr">
        <is>
          <t>Medium</t>
        </is>
      </c>
      <c r="I1037" s="5" t="inlineStr">
        <is>
          <t>No scenes with Bachchan's song appearance</t>
        </is>
      </c>
      <c r="J1037" s="5" t="inlineStr">
        <is>
          <t>Outside the romance</t>
        </is>
      </c>
      <c r="K1037" s="19" t="inlineStr">
        <is>
          <t>Prithviraj's sidekick, who begins to suspect the imposture after watching Gol Maal and noticing how closely its plot matches what he is living through, and who finally exposes it.</t>
        </is>
      </c>
      <c r="L1037" s="5" t="n"/>
      <c r="M1037" s="5" t="inlineStr">
        <is>
          <t>SOURCE-211</t>
        </is>
      </c>
    </row>
    <row r="1038" ht="94" customHeight="1">
      <c r="A1038" s="15" t="inlineStr">
        <is>
          <t>CAST-1037</t>
        </is>
      </c>
      <c r="B1038" s="18" t="inlineStr">
        <is>
          <t>FILM-213</t>
        </is>
      </c>
      <c r="C1038" s="5" t="inlineStr">
        <is>
          <t>English Vinglish</t>
        </is>
      </c>
      <c r="D1038" s="17" t="n">
        <v>2012</v>
      </c>
      <c r="E1038" s="5" t="inlineStr">
        <is>
          <t>Sridevi</t>
        </is>
      </c>
      <c r="F1038" s="5" t="inlineStr">
        <is>
          <t>Shashi Godbole</t>
        </is>
      </c>
      <c r="G1038" s="5" t="inlineStr">
        <is>
          <t>Co-lead</t>
        </is>
      </c>
      <c r="H1038" s="5" t="inlineStr">
        <is>
          <t>Major</t>
        </is>
      </c>
      <c r="I1038" s="5" t="inlineStr">
        <is>
          <t>Bachchan appears as the kind fellow passenger who reassures her on the flight and gives her the confidence to go on alone</t>
        </is>
      </c>
      <c r="J1038" s="5" t="inlineStr">
        <is>
          <t>Half of the film's marriage, and the object of Laurent's unreciprocated attraction</t>
        </is>
      </c>
      <c r="K1038" s="19" t="inlineStr">
        <is>
          <t>Marathi homemaker running a laddoo business, mocked at home for her English, who flies to New York alone, is humiliated by a barista, and spends her secret savings on a four-week conversational English course she tells nobody about.</t>
        </is>
      </c>
      <c r="L1038" s="5" t="inlineStr">
        <is>
          <t>Won the Stardust Award for Best Drama Actress, the Hello Hall of Fame Award and the IRDS Film Award for Best Female Character; nominated for Best Actress at the Filmfare, IIFA, Screen, Zee Cine and Star Guild awards</t>
        </is>
      </c>
      <c r="M1038" s="5" t="inlineStr">
        <is>
          <t>SOURCE-212</t>
        </is>
      </c>
    </row>
    <row r="1039" ht="49" customHeight="1">
      <c r="A1039" s="15" t="inlineStr">
        <is>
          <t>CAST-1038</t>
        </is>
      </c>
      <c r="B1039" s="18" t="inlineStr">
        <is>
          <t>FILM-213</t>
        </is>
      </c>
      <c r="C1039" s="5" t="inlineStr">
        <is>
          <t>English Vinglish</t>
        </is>
      </c>
      <c r="D1039" s="17" t="n">
        <v>2012</v>
      </c>
      <c r="E1039" s="5" t="inlineStr">
        <is>
          <t>Adil Hussain</t>
        </is>
      </c>
      <c r="F1039" s="5" t="inlineStr">
        <is>
          <t>Satish Godbole</t>
        </is>
      </c>
      <c r="G1039" s="5" t="inlineStr">
        <is>
          <t>Supporting</t>
        </is>
      </c>
      <c r="H1039" s="5" t="inlineStr">
        <is>
          <t>Major</t>
        </is>
      </c>
      <c r="I1039" s="5" t="inlineStr">
        <is>
          <t>No scenes with Bachchan's flight cameo</t>
        </is>
      </c>
      <c r="J1039" s="5" t="inlineStr">
        <is>
          <t>Half of the film's marriage, and the condescension it has to survive</t>
        </is>
      </c>
      <c r="K1039" s="19" t="inlineStr">
        <is>
          <t>Corporate-worker husband who takes his wife for granted and mocks her English, the casual belittlement the film is built to answer.</t>
        </is>
      </c>
      <c r="L1039" s="5" t="n"/>
      <c r="M1039" s="5" t="inlineStr">
        <is>
          <t>SOURCE-212</t>
        </is>
      </c>
    </row>
    <row r="1040" ht="64" customHeight="1">
      <c r="A1040" s="15" t="inlineStr">
        <is>
          <t>CAST-1039</t>
        </is>
      </c>
      <c r="B1040" s="18" t="inlineStr">
        <is>
          <t>FILM-213</t>
        </is>
      </c>
      <c r="C1040" s="5" t="inlineStr">
        <is>
          <t>English Vinglish</t>
        </is>
      </c>
      <c r="D1040" s="17" t="n">
        <v>2012</v>
      </c>
      <c r="E1040" s="5" t="inlineStr">
        <is>
          <t>Mehdi Nebbou</t>
        </is>
      </c>
      <c r="F1040" s="5" t="inlineStr">
        <is>
          <t>Laurent</t>
        </is>
      </c>
      <c r="G1040" s="5" t="inlineStr">
        <is>
          <t>Supporting</t>
        </is>
      </c>
      <c r="H1040" s="5" t="inlineStr">
        <is>
          <t>Major</t>
        </is>
      </c>
      <c r="I1040" s="5" t="inlineStr">
        <is>
          <t>No scenes with Bachchan's flight cameo</t>
        </is>
      </c>
      <c r="J1040" s="5" t="inlineStr">
        <is>
          <t>The film's one romantic temptation, declined</t>
        </is>
      </c>
      <c r="K1040" s="19" t="inlineStr">
        <is>
          <t>French chef who comforts her in the street after the coffee-shop humiliation and shares her English class. When he tries to kiss her on a rooftop she pushes him gently away and flees, unable to say in English that she is married.</t>
        </is>
      </c>
      <c r="L1040" s="5" t="n"/>
      <c r="M1040" s="5" t="inlineStr">
        <is>
          <t>SOURCE-212</t>
        </is>
      </c>
    </row>
    <row r="1041" ht="49" customHeight="1">
      <c r="A1041" s="15" t="inlineStr">
        <is>
          <t>CAST-1040</t>
        </is>
      </c>
      <c r="B1041" s="18" t="inlineStr">
        <is>
          <t>FILM-213</t>
        </is>
      </c>
      <c r="C1041" s="5" t="inlineStr">
        <is>
          <t>English Vinglish</t>
        </is>
      </c>
      <c r="D1041" s="17" t="n">
        <v>2012</v>
      </c>
      <c r="E1041" s="5" t="inlineStr">
        <is>
          <t>Priya Anand</t>
        </is>
      </c>
      <c r="F1041" s="5" t="inlineStr">
        <is>
          <t>Radha Desai</t>
        </is>
      </c>
      <c r="G1041" s="5" t="inlineStr">
        <is>
          <t>Family</t>
        </is>
      </c>
      <c r="H1041" s="5" t="inlineStr">
        <is>
          <t>Medium</t>
        </is>
      </c>
      <c r="I1041" s="5" t="inlineStr">
        <is>
          <t>No scenes with Bachchan's flight cameo</t>
        </is>
      </c>
      <c r="J1041" s="5" t="inlineStr">
        <is>
          <t>Outside the romance</t>
        </is>
      </c>
      <c r="K1041" s="19" t="inlineStr">
        <is>
          <t>Teenage niece in New York who discovers the secret classes and becomes her aunt's strongest supporter, keeping the secret and helping her through the course.</t>
        </is>
      </c>
      <c r="L1041" s="5" t="inlineStr">
        <is>
          <t>Nominated for the Star Guild Award for Best Actress in a Supporting Role</t>
        </is>
      </c>
      <c r="M1041" s="5" t="inlineStr">
        <is>
          <t>SOURCE-212</t>
        </is>
      </c>
    </row>
    <row r="1042" ht="49" customHeight="1">
      <c r="A1042" s="15" t="inlineStr">
        <is>
          <t>CAST-1041</t>
        </is>
      </c>
      <c r="B1042" s="18" t="inlineStr">
        <is>
          <t>FILM-213</t>
        </is>
      </c>
      <c r="C1042" s="5" t="inlineStr">
        <is>
          <t>English Vinglish</t>
        </is>
      </c>
      <c r="D1042" s="17" t="n">
        <v>2012</v>
      </c>
      <c r="E1042" s="5" t="inlineStr">
        <is>
          <t>Sujata Kumar</t>
        </is>
      </c>
      <c r="F1042" s="5" t="inlineStr">
        <is>
          <t>Manu Desai</t>
        </is>
      </c>
      <c r="G1042" s="5" t="inlineStr">
        <is>
          <t>Family</t>
        </is>
      </c>
      <c r="H1042" s="5" t="inlineStr">
        <is>
          <t>Medium</t>
        </is>
      </c>
      <c r="I1042" s="5" t="inlineStr">
        <is>
          <t>No scenes with Bachchan's flight cameo</t>
        </is>
      </c>
      <c r="J1042" s="5" t="inlineStr">
        <is>
          <t>Outside the romance</t>
        </is>
      </c>
      <c r="K1042" s="19" t="inlineStr">
        <is>
          <t>Shashi's older sister in New York, whose daughter's wedding is the reason for the journey and the five weeks alone that change her.</t>
        </is>
      </c>
      <c r="L1042" s="5" t="n"/>
      <c r="M1042" s="5" t="inlineStr">
        <is>
          <t>SOURCE-212</t>
        </is>
      </c>
    </row>
    <row r="1043" ht="49" customHeight="1">
      <c r="A1043" s="15" t="inlineStr">
        <is>
          <t>CAST-1042</t>
        </is>
      </c>
      <c r="B1043" s="18" t="inlineStr">
        <is>
          <t>FILM-213</t>
        </is>
      </c>
      <c r="C1043" s="5" t="inlineStr">
        <is>
          <t>English Vinglish</t>
        </is>
      </c>
      <c r="D1043" s="17" t="n">
        <v>2012</v>
      </c>
      <c r="E1043" s="5" t="inlineStr">
        <is>
          <t>Navika Kotia</t>
        </is>
      </c>
      <c r="F1043" s="5" t="inlineStr">
        <is>
          <t>Sapna Godbole</t>
        </is>
      </c>
      <c r="G1043" s="5" t="inlineStr">
        <is>
          <t>Family</t>
        </is>
      </c>
      <c r="H1043" s="5" t="inlineStr">
        <is>
          <t>Medium</t>
        </is>
      </c>
      <c r="I1043" s="5" t="inlineStr">
        <is>
          <t>No scenes with Bachchan's flight cameo</t>
        </is>
      </c>
      <c r="J1043" s="5" t="inlineStr">
        <is>
          <t>Outside the romance</t>
        </is>
      </c>
      <c r="K1043" s="19" t="inlineStr">
        <is>
          <t>The teenage daughter who joins her father in treating her mother with condescension over her English — the domestic contempt the film measures its heroine against.</t>
        </is>
      </c>
      <c r="L1043" s="5" t="n"/>
      <c r="M1043" s="5" t="inlineStr">
        <is>
          <t>SOURCE-212</t>
        </is>
      </c>
    </row>
    <row r="1044" ht="64" customHeight="1">
      <c r="A1044" s="15" t="inlineStr">
        <is>
          <t>CAST-1043</t>
        </is>
      </c>
      <c r="B1044" s="18" t="inlineStr">
        <is>
          <t>FILM-213</t>
        </is>
      </c>
      <c r="C1044" s="5" t="inlineStr">
        <is>
          <t>English Vinglish</t>
        </is>
      </c>
      <c r="D1044" s="17" t="n">
        <v>2012</v>
      </c>
      <c r="E1044" s="5" t="inlineStr">
        <is>
          <t>Ajith Kumar</t>
        </is>
      </c>
      <c r="F1044" s="5" t="inlineStr">
        <is>
          <t>Shashi's co-passenger on the flight</t>
        </is>
      </c>
      <c r="G1044" s="5" t="inlineStr">
        <is>
          <t>Cameo</t>
        </is>
      </c>
      <c r="H1044" s="5" t="inlineStr">
        <is>
          <t>Minor</t>
        </is>
      </c>
      <c r="I1044" s="5" t="inlineStr">
        <is>
          <t>Plays, in the Tamil version, the exact role Bachchan plays in the Hindi one</t>
        </is>
      </c>
      <c r="J1044" s="5" t="inlineStr">
        <is>
          <t>Outside the romance</t>
        </is>
      </c>
      <c r="K1044" s="19" t="inlineStr">
        <is>
          <t>The kind fellow passenger of the Tamil version — the same reassurance scene Bachchan performs in Hindi, recast for another language's audience. The cast list credits both men for the one part.</t>
        </is>
      </c>
      <c r="L1044" s="5" t="n"/>
      <c r="M1044" s="5" t="inlineStr">
        <is>
          <t>SOURCE-212</t>
        </is>
      </c>
    </row>
    <row r="1045" ht="64" customHeight="1">
      <c r="A1045" s="15" t="inlineStr">
        <is>
          <t>CAST-1044</t>
        </is>
      </c>
      <c r="B1045" s="18" t="inlineStr">
        <is>
          <t>FILM-214</t>
        </is>
      </c>
      <c r="C1045" s="5" t="inlineStr">
        <is>
          <t>The Great Gatsby</t>
        </is>
      </c>
      <c r="D1045" s="17" t="n">
        <v>2013</v>
      </c>
      <c r="E1045" s="5" t="inlineStr">
        <is>
          <t>Leonardo DiCaprio</t>
        </is>
      </c>
      <c r="F1045" s="5" t="inlineStr">
        <is>
          <t>James Gatz / Jay Gatsby</t>
        </is>
      </c>
      <c r="G1045" s="5" t="inlineStr">
        <is>
          <t>Co-lead</t>
        </is>
      </c>
      <c r="H1045" s="5" t="inlineStr">
        <is>
          <t>Major</t>
        </is>
      </c>
      <c r="I1045" s="5" t="inlineStr">
        <is>
          <t>Introduces Nick to Bachchan's Meyer Wolfsheim at a speakeasy, the scene Bachchan's role consists of</t>
        </is>
      </c>
      <c r="J1045" s="5" t="inlineStr">
        <is>
          <t>The film's romantic lead</t>
        </is>
      </c>
      <c r="K1045" s="19" t="inlineStr">
        <is>
          <t>Mysterious millionaire throwing vast parties in the hope that his former lover will walk into one, who claims Oxford and a wealthy Midwestern family, and whose fortune is shown to rest on bootlegging with the mobster he introduces to Nick.</t>
        </is>
      </c>
      <c r="L1045" s="5" t="inlineStr">
        <is>
          <t>Won the AACTA Award for Best Actor in a Leading Role</t>
        </is>
      </c>
      <c r="M1045" s="5" t="inlineStr">
        <is>
          <t>SOURCE-214</t>
        </is>
      </c>
    </row>
    <row r="1046" ht="64" customHeight="1">
      <c r="A1046" s="15" t="inlineStr">
        <is>
          <t>CAST-1045</t>
        </is>
      </c>
      <c r="B1046" s="18" t="inlineStr">
        <is>
          <t>FILM-214</t>
        </is>
      </c>
      <c r="C1046" s="5" t="inlineStr">
        <is>
          <t>The Great Gatsby</t>
        </is>
      </c>
      <c r="D1046" s="17" t="n">
        <v>2013</v>
      </c>
      <c r="E1046" s="5" t="inlineStr">
        <is>
          <t>Tobey Maguire</t>
        </is>
      </c>
      <c r="F1046" s="5" t="inlineStr">
        <is>
          <t>Nick Carraway</t>
        </is>
      </c>
      <c r="G1046" s="5" t="inlineStr">
        <is>
          <t>Co-lead</t>
        </is>
      </c>
      <c r="H1046" s="5" t="inlineStr">
        <is>
          <t>Major</t>
        </is>
      </c>
      <c r="I1046" s="5" t="inlineStr">
        <is>
          <t>The man to whom Bachchan's Wolfsheim is introduced, and the film's narrator</t>
        </is>
      </c>
      <c r="J1046" s="5" t="inlineStr">
        <is>
          <t>Observes the romance and arranges its reunion</t>
        </is>
      </c>
      <c r="K1046" s="19" t="inlineStr">
        <is>
          <t>Alcoholic veteran telling the story from a psychiatric hospital in 1929. He rents the cottage next to Gatsby's mansion, is used to bring his cousin Daisy to tea, and writes the whole account down at his doctor's suggestion.</t>
        </is>
      </c>
      <c r="L1046" s="5" t="n"/>
      <c r="M1046" s="5" t="inlineStr">
        <is>
          <t>SOURCE-214</t>
        </is>
      </c>
    </row>
    <row r="1047" ht="64" customHeight="1">
      <c r="A1047" s="15" t="inlineStr">
        <is>
          <t>CAST-1046</t>
        </is>
      </c>
      <c r="B1047" s="18" t="inlineStr">
        <is>
          <t>FILM-214</t>
        </is>
      </c>
      <c r="C1047" s="5" t="inlineStr">
        <is>
          <t>The Great Gatsby</t>
        </is>
      </c>
      <c r="D1047" s="17" t="n">
        <v>2013</v>
      </c>
      <c r="E1047" s="5" t="inlineStr">
        <is>
          <t>Carey Mulligan</t>
        </is>
      </c>
      <c r="F1047" s="5" t="inlineStr">
        <is>
          <t>Daisy Buchanan</t>
        </is>
      </c>
      <c r="G1047" s="5" t="inlineStr">
        <is>
          <t>Co-lead</t>
        </is>
      </c>
      <c r="H1047" s="5" t="inlineStr">
        <is>
          <t>Major</t>
        </is>
      </c>
      <c r="I1047" s="5" t="inlineStr">
        <is>
          <t>No scenes with Bachchan's Wolfsheim</t>
        </is>
      </c>
      <c r="J1047" s="5" t="inlineStr">
        <is>
          <t>The film's romantic lead</t>
        </is>
      </c>
      <c r="K1047" s="19" t="inlineStr">
        <is>
          <t>The former lover Gatsby has built a fortune and a house to recover, who begins an affair with him, wants to run away, and stops him from telling her husband anything at the luncheon.</t>
        </is>
      </c>
      <c r="L1047" s="5" t="inlineStr">
        <is>
          <t>Nominated for the AACTA Award for Best Actress in a Leading Role</t>
        </is>
      </c>
      <c r="M1047" s="5" t="inlineStr">
        <is>
          <t>SOURCE-214</t>
        </is>
      </c>
    </row>
    <row r="1048" ht="64" customHeight="1">
      <c r="A1048" s="15" t="inlineStr">
        <is>
          <t>CAST-1047</t>
        </is>
      </c>
      <c r="B1048" s="18" t="inlineStr">
        <is>
          <t>FILM-214</t>
        </is>
      </c>
      <c r="C1048" s="5" t="inlineStr">
        <is>
          <t>The Great Gatsby</t>
        </is>
      </c>
      <c r="D1048" s="17" t="n">
        <v>2013</v>
      </c>
      <c r="E1048" s="5" t="inlineStr">
        <is>
          <t>Joel Edgerton</t>
        </is>
      </c>
      <c r="F1048" s="5" t="inlineStr">
        <is>
          <t>Tom Buchanan</t>
        </is>
      </c>
      <c r="G1048" s="5" t="inlineStr">
        <is>
          <t>Antagonist</t>
        </is>
      </c>
      <c r="H1048" s="5" t="inlineStr">
        <is>
          <t>Major</t>
        </is>
      </c>
      <c r="I1048" s="5" t="inlineStr">
        <is>
          <t>No scenes with Bachchan's Wolfsheim, but publicly exposes the bootlegging that Wolfsheim represents</t>
        </is>
      </c>
      <c r="J1048" s="5" t="inlineStr">
        <is>
          <t>The husband the romance is conducted against</t>
        </is>
      </c>
      <c r="K1048" s="19" t="inlineStr">
        <is>
          <t>Domineering old-money socialite who despises Gatsby for his new money and his designs on Daisy, keeps a mistress at a garage in the Valley of Ashes, and denounces Gatsby at the Plaza as a fraud and a bootlegger.</t>
        </is>
      </c>
      <c r="L1048" s="5" t="inlineStr">
        <is>
          <t>Won the AACTA Award for Best Actor in a Supporting Role; nominated for the AACTA International Award for Best Supporting Actor</t>
        </is>
      </c>
      <c r="M1048" s="5" t="inlineStr">
        <is>
          <t>SOURCE-214</t>
        </is>
      </c>
    </row>
    <row r="1049" ht="79" customHeight="1">
      <c r="A1049" s="15" t="inlineStr">
        <is>
          <t>CAST-1048</t>
        </is>
      </c>
      <c r="B1049" s="18" t="inlineStr">
        <is>
          <t>FILM-214</t>
        </is>
      </c>
      <c r="C1049" s="5" t="inlineStr">
        <is>
          <t>The Great Gatsby</t>
        </is>
      </c>
      <c r="D1049" s="17" t="n">
        <v>2013</v>
      </c>
      <c r="E1049" s="5" t="inlineStr">
        <is>
          <t>Elizabeth Debicki</t>
        </is>
      </c>
      <c r="F1049" s="5" t="inlineStr">
        <is>
          <t>Jordan Baker</t>
        </is>
      </c>
      <c r="G1049" s="5" t="inlineStr">
        <is>
          <t>Supporting</t>
        </is>
      </c>
      <c r="H1049" s="5" t="inlineStr">
        <is>
          <t>Medium</t>
        </is>
      </c>
      <c r="I1049" s="5" t="inlineStr">
        <is>
          <t>No scenes with Bachchan's Wolfsheim</t>
        </is>
      </c>
      <c r="J1049" s="5" t="inlineStr">
        <is>
          <t>Supplies the history the romance depends on</t>
        </is>
      </c>
      <c r="K1049" s="19" t="inlineStr">
        <is>
          <t>Golf star and Daisy's closest friend, matched with Nick, and the one who tells him that Gatsby loved Daisy before the war and throws the parties hoping she will come.</t>
        </is>
      </c>
      <c r="L1049" s="5" t="inlineStr">
        <is>
          <t>Won the AACTA Award for Best Actress in a Supporting Role, on a spanned result cell shared with Isla Fisher's nomination; nominated for the Empire Award for Best Female Newcomer</t>
        </is>
      </c>
      <c r="M1049" s="5" t="inlineStr">
        <is>
          <t>SOURCE-214</t>
        </is>
      </c>
    </row>
    <row r="1050" ht="64" customHeight="1">
      <c r="A1050" s="15" t="inlineStr">
        <is>
          <t>CAST-1049</t>
        </is>
      </c>
      <c r="B1050" s="18" t="inlineStr">
        <is>
          <t>FILM-214</t>
        </is>
      </c>
      <c r="C1050" s="5" t="inlineStr">
        <is>
          <t>The Great Gatsby</t>
        </is>
      </c>
      <c r="D1050" s="17" t="n">
        <v>2013</v>
      </c>
      <c r="E1050" s="5" t="inlineStr">
        <is>
          <t>Isla Fisher</t>
        </is>
      </c>
      <c r="F1050" s="5" t="inlineStr">
        <is>
          <t>Myrtle Wilson</t>
        </is>
      </c>
      <c r="G1050" s="5" t="inlineStr">
        <is>
          <t>Supporting</t>
        </is>
      </c>
      <c r="H1050" s="5" t="inlineStr">
        <is>
          <t>Medium</t>
        </is>
      </c>
      <c r="I1050" s="5" t="inlineStr">
        <is>
          <t>No scenes with Bachchan's Wolfsheim</t>
        </is>
      </c>
      <c r="J1050" s="5" t="inlineStr">
        <is>
          <t>The affair running parallel to the central one</t>
        </is>
      </c>
      <c r="K1050" s="19" t="inlineStr">
        <is>
          <t>Tom's mistress and an ambitious social climber, picked up at her husband's garage — the other side of the film's adultery, and the death that sets its ending in motion.</t>
        </is>
      </c>
      <c r="L1050" s="5" t="inlineStr">
        <is>
          <t>Nominated for the AACTA Award for Best Actress in a Supporting Role, in the same category Elizabeth Debicki won</t>
        </is>
      </c>
      <c r="M1050" s="5" t="inlineStr">
        <is>
          <t>SOURCE-214</t>
        </is>
      </c>
    </row>
    <row r="1051" ht="49" customHeight="1">
      <c r="A1051" s="15" t="inlineStr">
        <is>
          <t>CAST-1050</t>
        </is>
      </c>
      <c r="B1051" s="18" t="inlineStr">
        <is>
          <t>FILM-214</t>
        </is>
      </c>
      <c r="C1051" s="5" t="inlineStr">
        <is>
          <t>The Great Gatsby</t>
        </is>
      </c>
      <c r="D1051" s="17" t="n">
        <v>2013</v>
      </c>
      <c r="E1051" s="5" t="inlineStr">
        <is>
          <t>Jason Clarke</t>
        </is>
      </c>
      <c r="F1051" s="5" t="inlineStr">
        <is>
          <t>George Wilson</t>
        </is>
      </c>
      <c r="G1051" s="5" t="inlineStr">
        <is>
          <t>Supporting</t>
        </is>
      </c>
      <c r="H1051" s="5" t="inlineStr">
        <is>
          <t>Medium</t>
        </is>
      </c>
      <c r="I1051" s="5" t="inlineStr">
        <is>
          <t>No scenes with Bachchan's Wolfsheim</t>
        </is>
      </c>
      <c r="J1051" s="5" t="inlineStr">
        <is>
          <t>The wronged husband on the film's other marriage</t>
        </is>
      </c>
      <c r="K1051" s="19" t="inlineStr">
        <is>
          <t>Garage owner in the Valley of Ashes, Myrtle's husband, who tells Tom they are moving away and is the last piece of the machinery that closes on Gatsby.</t>
        </is>
      </c>
      <c r="L1051" s="5" t="n"/>
      <c r="M1051" s="5" t="inlineStr">
        <is>
          <t>SOURCE-214</t>
        </is>
      </c>
    </row>
    <row r="1052" ht="64" customHeight="1">
      <c r="A1052" s="15" t="inlineStr">
        <is>
          <t>CAST-1051</t>
        </is>
      </c>
      <c r="B1052" s="18" t="inlineStr">
        <is>
          <t>FILM-215</t>
        </is>
      </c>
      <c r="C1052" s="5" t="inlineStr">
        <is>
          <t>Bombay Talkies</t>
        </is>
      </c>
      <c r="D1052" s="17" t="n">
        <v>2013</v>
      </c>
      <c r="E1052" s="5" t="inlineStr">
        <is>
          <t>Vineet Kumar Singh</t>
        </is>
      </c>
      <c r="F1052" s="5" t="inlineStr">
        <is>
          <t>Vijay</t>
        </is>
      </c>
      <c r="G1052" s="5" t="inlineStr">
        <is>
          <t>Co-lead</t>
        </is>
      </c>
      <c r="H1052" s="5" t="inlineStr">
        <is>
          <t>Major</t>
        </is>
      </c>
      <c r="I1052" s="5" t="inlineStr">
        <is>
          <t>The only actor in this four-segment anthology who plays a scene opposite Bachchan, in Anurag Kashyap's "Murabba"</t>
        </is>
      </c>
      <c r="J1052" s="5" t="inlineStr">
        <is>
          <t>Outside romance; the segment is about fathers and sons</t>
        </is>
      </c>
      <c r="K1052" s="19" t="inlineStr">
        <is>
          <t>Young man from Allahabad sent to Mumbai to make Amitabh Bachchan eat half a jar of homemade murabba and bring the rest back for his dying father. Starving and penniless, he outlasts the security apparatus and wins a brief audience.</t>
        </is>
      </c>
      <c r="L1052" s="5" t="n"/>
      <c r="M1052" s="5" t="inlineStr">
        <is>
          <t>SOURCE-216</t>
        </is>
      </c>
    </row>
    <row r="1053" ht="64" customHeight="1">
      <c r="A1053" s="15" t="inlineStr">
        <is>
          <t>CAST-1052</t>
        </is>
      </c>
      <c r="B1053" s="18" t="inlineStr">
        <is>
          <t>FILM-215</t>
        </is>
      </c>
      <c r="C1053" s="5" t="inlineStr">
        <is>
          <t>Bombay Talkies</t>
        </is>
      </c>
      <c r="D1053" s="17" t="n">
        <v>2013</v>
      </c>
      <c r="E1053" s="5" t="inlineStr">
        <is>
          <t>Sudhir Pandey</t>
        </is>
      </c>
      <c r="F1053" s="5" t="inlineStr">
        <is>
          <t>Vijay's father</t>
        </is>
      </c>
      <c r="G1053" s="5" t="inlineStr">
        <is>
          <t>Family</t>
        </is>
      </c>
      <c r="H1053" s="5" t="inlineStr">
        <is>
          <t>Medium</t>
        </is>
      </c>
      <c r="I1053" s="5" t="inlineStr">
        <is>
          <t>Sends his son on the errand to Bachchan, and turns out to have been sent on the same errand himself</t>
        </is>
      </c>
      <c r="J1053" s="5" t="inlineStr">
        <is>
          <t>Outside the romance</t>
        </is>
      </c>
      <c r="K1053" s="19" t="inlineStr">
        <is>
          <t>The ailing father whose eccentric last wish drives the segment, who detects the substituted jar at once and then reveals that his own father sent him to make Dilip Kumar dip a finger in honey — and that he faked that too.</t>
        </is>
      </c>
      <c r="L1053" s="5" t="n"/>
      <c r="M1053" s="5" t="inlineStr">
        <is>
          <t>SOURCE-216</t>
        </is>
      </c>
    </row>
    <row r="1054" ht="64" customHeight="1">
      <c r="A1054" s="15" t="inlineStr">
        <is>
          <t>CAST-1053</t>
        </is>
      </c>
      <c r="B1054" s="18" t="inlineStr">
        <is>
          <t>FILM-215</t>
        </is>
      </c>
      <c r="C1054" s="5" t="inlineStr">
        <is>
          <t>Bombay Talkies</t>
        </is>
      </c>
      <c r="D1054" s="17" t="n">
        <v>2013</v>
      </c>
      <c r="E1054" s="5" t="inlineStr">
        <is>
          <t>Nawazuddin Siddiqui</t>
        </is>
      </c>
      <c r="F1054" s="5" t="inlineStr">
        <is>
          <t>Purandar</t>
        </is>
      </c>
      <c r="G1054" s="5" t="inlineStr">
        <is>
          <t>Co-lead</t>
        </is>
      </c>
      <c r="H1054" s="5" t="inlineStr">
        <is>
          <t>Medium</t>
        </is>
      </c>
      <c r="I1054" s="5" t="inlineStr">
        <is>
          <t>Leads Dibakar Banerjee's segment and shares no scenes with Bachchan</t>
        </is>
      </c>
      <c r="J1054" s="5" t="inlineStr">
        <is>
          <t>Outside the romance</t>
        </is>
      </c>
      <c r="K1054" s="19" t="inlineStr">
        <is>
          <t>Failed stage actor, adapted from Satyajit Ray's "Patol Babu, Film Star", plucked from a street crowd to collide with a film's lead and given one monosyllable to say. He plays it with total dedication and leaves without collecting his fee.</t>
        </is>
      </c>
      <c r="L1054" s="5" t="n"/>
      <c r="M1054" s="5" t="inlineStr">
        <is>
          <t>SOURCE-216</t>
        </is>
      </c>
    </row>
    <row r="1055" ht="64" customHeight="1">
      <c r="A1055" s="15" t="inlineStr">
        <is>
          <t>CAST-1054</t>
        </is>
      </c>
      <c r="B1055" s="18" t="inlineStr">
        <is>
          <t>FILM-215</t>
        </is>
      </c>
      <c r="C1055" s="5" t="inlineStr">
        <is>
          <t>Bombay Talkies</t>
        </is>
      </c>
      <c r="D1055" s="17" t="n">
        <v>2013</v>
      </c>
      <c r="E1055" s="5" t="inlineStr">
        <is>
          <t>Rani Mukerji</t>
        </is>
      </c>
      <c r="F1055" s="5" t="inlineStr">
        <is>
          <t>Gayatri</t>
        </is>
      </c>
      <c r="G1055" s="5" t="inlineStr">
        <is>
          <t>Co-lead</t>
        </is>
      </c>
      <c r="H1055" s="5" t="inlineStr">
        <is>
          <t>Medium</t>
        </is>
      </c>
      <c r="I1055" s="5" t="inlineStr">
        <is>
          <t>Leads Karan Johar's segment and shares no scenes with Bachchan</t>
        </is>
      </c>
      <c r="J1055" s="5" t="inlineStr">
        <is>
          <t>Half of the marriage her segment dismantles</t>
        </is>
      </c>
      <c r="K1055" s="19" t="inlineStr">
        <is>
          <t>Magazine editor whose easy acceptance of her colleague's sexuality becomes a friendship, and who ends the segment realising that her husband's repressed sexuality, not her own inadequacy, had doomed the marriage. She declares herself free.</t>
        </is>
      </c>
      <c r="L1055" s="5" t="n"/>
      <c r="M1055" s="5" t="inlineStr">
        <is>
          <t>SOURCE-216</t>
        </is>
      </c>
    </row>
    <row r="1056" ht="64" customHeight="1">
      <c r="A1056" s="15" t="inlineStr">
        <is>
          <t>CAST-1055</t>
        </is>
      </c>
      <c r="B1056" s="18" t="inlineStr">
        <is>
          <t>FILM-215</t>
        </is>
      </c>
      <c r="C1056" s="5" t="inlineStr">
        <is>
          <t>Bombay Talkies</t>
        </is>
      </c>
      <c r="D1056" s="17" t="n">
        <v>2013</v>
      </c>
      <c r="E1056" s="5" t="inlineStr">
        <is>
          <t>Saqib Saleem</t>
        </is>
      </c>
      <c r="F1056" s="5" t="inlineStr">
        <is>
          <t>Avinash</t>
        </is>
      </c>
      <c r="G1056" s="5" t="inlineStr">
        <is>
          <t>Co-lead</t>
        </is>
      </c>
      <c r="H1056" s="5" t="inlineStr">
        <is>
          <t>Medium</t>
        </is>
      </c>
      <c r="I1056" s="5" t="inlineStr">
        <is>
          <t>Leads Karan Johar's segment and shares no scenes with Bachchan</t>
        </is>
      </c>
      <c r="J1056" s="5" t="inlineStr">
        <is>
          <t>The segment's romantic and sexual centre</t>
        </is>
      </c>
      <c r="K1056" s="19" t="inlineStr">
        <is>
          <t>Young man who declares his homosexuality to his father and leaves home, befriends Gayatri, provokes her husband's repressed desire, and is beaten twice by him — the second beating breaking into a kiss.</t>
        </is>
      </c>
      <c r="L1056" s="5" t="n"/>
      <c r="M1056" s="5" t="inlineStr">
        <is>
          <t>SOURCE-216</t>
        </is>
      </c>
    </row>
    <row r="1057" ht="64" customHeight="1">
      <c r="A1057" s="15" t="inlineStr">
        <is>
          <t>CAST-1056</t>
        </is>
      </c>
      <c r="B1057" s="18" t="inlineStr">
        <is>
          <t>FILM-215</t>
        </is>
      </c>
      <c r="C1057" s="5" t="inlineStr">
        <is>
          <t>Bombay Talkies</t>
        </is>
      </c>
      <c r="D1057" s="17" t="n">
        <v>2013</v>
      </c>
      <c r="E1057" s="5" t="inlineStr">
        <is>
          <t>Randeep Hooda</t>
        </is>
      </c>
      <c r="F1057" s="5" t="inlineStr">
        <is>
          <t>Dev</t>
        </is>
      </c>
      <c r="G1057" s="5" t="inlineStr">
        <is>
          <t>Supporting</t>
        </is>
      </c>
      <c r="H1057" s="5" t="inlineStr">
        <is>
          <t>Medium</t>
        </is>
      </c>
      <c r="I1057" s="5" t="inlineStr">
        <is>
          <t>Appears in Karan Johar's segment and shares no scenes with Bachchan</t>
        </is>
      </c>
      <c r="J1057" s="5" t="inlineStr">
        <is>
          <t>The closeted husband at the centre of the segment's collapse</t>
        </is>
      </c>
      <c r="K1057" s="19" t="inlineStr">
        <is>
          <t>Uptight husband who bonds with his wife's colleague over vintage Hindi cinema, assaults him, kisses him, and ends the film homeless beside a child street singer, hollowly repeating that lying is bad.</t>
        </is>
      </c>
      <c r="L1057" s="5" t="n"/>
      <c r="M1057" s="5" t="inlineStr">
        <is>
          <t>SOURCE-216</t>
        </is>
      </c>
    </row>
    <row r="1058" ht="64" customHeight="1">
      <c r="A1058" s="15" t="inlineStr">
        <is>
          <t>CAST-1057</t>
        </is>
      </c>
      <c r="B1058" s="18" t="inlineStr">
        <is>
          <t>FILM-215</t>
        </is>
      </c>
      <c r="C1058" s="5" t="inlineStr">
        <is>
          <t>Bombay Talkies</t>
        </is>
      </c>
      <c r="D1058" s="17" t="n">
        <v>2013</v>
      </c>
      <c r="E1058" s="5" t="inlineStr">
        <is>
          <t>Naman Jain</t>
        </is>
      </c>
      <c r="F1058" s="5" t="inlineStr">
        <is>
          <t>Vicky</t>
        </is>
      </c>
      <c r="G1058" s="5" t="inlineStr">
        <is>
          <t>Co-lead</t>
        </is>
      </c>
      <c r="H1058" s="5" t="inlineStr">
        <is>
          <t>Medium</t>
        </is>
      </c>
      <c r="I1058" s="5" t="inlineStr">
        <is>
          <t>Leads Zoya Akhtar's segment and shares no scenes with Bachchan</t>
        </is>
      </c>
      <c r="J1058" s="5" t="inlineStr">
        <is>
          <t>Outside the romance</t>
        </is>
      </c>
      <c r="K1058" s="19" t="inlineStr">
        <is>
          <t>Twelve-year-old who secretly learns the choreography to "Sheila Ki Jawani" and cross-dresses to dance while his father pushes him towards football, then stages a ticketed recital in a garage to raise the money his sister was refused.</t>
        </is>
      </c>
      <c r="L1058" s="5" t="n"/>
      <c r="M1058" s="5" t="inlineStr">
        <is>
          <t>SOURCE-216</t>
        </is>
      </c>
    </row>
    <row r="1059" ht="49" customHeight="1">
      <c r="A1059" s="15" t="inlineStr">
        <is>
          <t>CAST-1058</t>
        </is>
      </c>
      <c r="B1059" s="18" t="inlineStr">
        <is>
          <t>FILM-215</t>
        </is>
      </c>
      <c r="C1059" s="5" t="inlineStr">
        <is>
          <t>Bombay Talkies</t>
        </is>
      </c>
      <c r="D1059" s="17" t="n">
        <v>2013</v>
      </c>
      <c r="E1059" s="5" t="inlineStr">
        <is>
          <t>Katrina Kaif</t>
        </is>
      </c>
      <c r="F1059" s="5" t="inlineStr">
        <is>
          <t>Herself</t>
        </is>
      </c>
      <c r="G1059" s="5" t="inlineStr">
        <is>
          <t>Cameo</t>
        </is>
      </c>
      <c r="H1059" s="5" t="inlineStr">
        <is>
          <t>Minor</t>
        </is>
      </c>
      <c r="I1059" s="5" t="inlineStr">
        <is>
          <t>Appears as herself in a different segment from Bachchan's, in a film where both play themselves</t>
        </is>
      </c>
      <c r="J1059" s="5" t="inlineStr">
        <is>
          <t>Outside the romance</t>
        </is>
      </c>
      <c r="K1059" s="19" t="inlineStr">
        <is>
          <t>Cameo as herself: the actress the boy idolises, whose television remarks about breaking convention and guarding your passions give him the courage to keep dancing.</t>
        </is>
      </c>
      <c r="L1059" s="5" t="n"/>
      <c r="M1059" s="5" t="inlineStr">
        <is>
          <t>SOURCE-216</t>
        </is>
      </c>
    </row>
    <row r="1060" ht="64" customHeight="1">
      <c r="A1060" s="15" t="inlineStr">
        <is>
          <t>CAST-1059</t>
        </is>
      </c>
      <c r="B1060" s="18" t="inlineStr">
        <is>
          <t>FILM-216</t>
        </is>
      </c>
      <c r="C1060" s="5" t="inlineStr">
        <is>
          <t>Satyagraha</t>
        </is>
      </c>
      <c r="D1060" s="17" t="n">
        <v>2013</v>
      </c>
      <c r="E1060" s="5" t="inlineStr">
        <is>
          <t>Ajay Devgn</t>
        </is>
      </c>
      <c r="F1060" s="5" t="inlineStr">
        <is>
          <t>Manav Raghvendra</t>
        </is>
      </c>
      <c r="G1060" s="5" t="inlineStr">
        <is>
          <t>Co-lead</t>
        </is>
      </c>
      <c r="H1060" s="5" t="inlineStr">
        <is>
          <t>Major</t>
        </is>
      </c>
      <c r="I1060" s="5" t="inlineStr">
        <is>
          <t>Best friend of Bachchan's son, and the man in whose lap Bachchan's Dwarka Anand dies</t>
        </is>
      </c>
      <c r="J1060" s="5" t="inlineStr">
        <is>
          <t>Carries the film's romance, with Yasmin</t>
        </is>
      </c>
      <c r="K1060" s="19" t="inlineStr">
        <is>
          <t>Ambitious telecommunications capitalist who starts a social-media campaign to free his dead friend's father from jail, builds it into a national agitation, and at the end founds a party to carry on the fight against corruption.</t>
        </is>
      </c>
      <c r="L1060" s="5" t="n"/>
      <c r="M1060" s="5" t="inlineStr">
        <is>
          <t>SOURCE-215</t>
        </is>
      </c>
    </row>
    <row r="1061" ht="64" customHeight="1">
      <c r="A1061" s="15" t="inlineStr">
        <is>
          <t>CAST-1060</t>
        </is>
      </c>
      <c r="B1061" s="18" t="inlineStr">
        <is>
          <t>FILM-216</t>
        </is>
      </c>
      <c r="C1061" s="5" t="inlineStr">
        <is>
          <t>Satyagraha</t>
        </is>
      </c>
      <c r="D1061" s="17" t="n">
        <v>2013</v>
      </c>
      <c r="E1061" s="5" t="inlineStr">
        <is>
          <t>Kareena Kapoor Khan</t>
        </is>
      </c>
      <c r="F1061" s="5" t="inlineStr">
        <is>
          <t>Yasmin Ahmed</t>
        </is>
      </c>
      <c r="G1061" s="5" t="inlineStr">
        <is>
          <t>Supporting</t>
        </is>
      </c>
      <c r="H1061" s="5" t="inlineStr">
        <is>
          <t>Major</t>
        </is>
      </c>
      <c r="I1061" s="5" t="inlineStr">
        <is>
          <t>Journalist who carries the movement Bachchan's Dwarka leads to the public</t>
        </is>
      </c>
      <c r="J1061" s="5" t="inlineStr">
        <is>
          <t>The film's romantic lead, opposite Manav</t>
        </is>
      </c>
      <c r="K1061" s="19" t="inlineStr">
        <is>
          <t>Hard-headed television reporter with opinions of her own, who joins the agitation, breaks with Manav when their ideologies clash, and reunites with him when he returns to his principles.</t>
        </is>
      </c>
      <c r="L1061" s="5" t="n"/>
      <c r="M1061" s="5" t="inlineStr">
        <is>
          <t>SOURCE-215</t>
        </is>
      </c>
    </row>
    <row r="1062" ht="64" customHeight="1">
      <c r="A1062" s="15" t="inlineStr">
        <is>
          <t>CAST-1061</t>
        </is>
      </c>
      <c r="B1062" s="18" t="inlineStr">
        <is>
          <t>FILM-216</t>
        </is>
      </c>
      <c r="C1062" s="5" t="inlineStr">
        <is>
          <t>Satyagraha</t>
        </is>
      </c>
      <c r="D1062" s="17" t="n">
        <v>2013</v>
      </c>
      <c r="E1062" s="5" t="inlineStr">
        <is>
          <t>Amrita Rao</t>
        </is>
      </c>
      <c r="F1062" s="5" t="inlineStr">
        <is>
          <t>Sumitra Anand</t>
        </is>
      </c>
      <c r="G1062" s="5" t="inlineStr">
        <is>
          <t>Family</t>
        </is>
      </c>
      <c r="H1062" s="5" t="inlineStr">
        <is>
          <t>Major</t>
        </is>
      </c>
      <c r="I1062" s="5" t="inlineStr">
        <is>
          <t>Widowed daughter-in-law of Bachchan's Dwarka Anand, and jointly with him the reason the movement begins</t>
        </is>
      </c>
      <c r="J1062" s="5" t="inlineStr">
        <is>
          <t>Widowed at the film's opening; no romance</t>
        </is>
      </c>
      <c r="K1062" s="19" t="inlineStr">
        <is>
          <t>Housewife whose husband is killed in an engineered road accident and who cannot obtain the announced compensation despite daily applications — the refusal that makes her father-in-law slap a District Magistrate and go to jail.</t>
        </is>
      </c>
      <c r="L1062" s="5" t="n"/>
      <c r="M1062" s="5" t="inlineStr">
        <is>
          <t>SOURCE-215</t>
        </is>
      </c>
    </row>
    <row r="1063" ht="64" customHeight="1">
      <c r="A1063" s="15" t="inlineStr">
        <is>
          <t>CAST-1062</t>
        </is>
      </c>
      <c r="B1063" s="18" t="inlineStr">
        <is>
          <t>FILM-216</t>
        </is>
      </c>
      <c r="C1063" s="5" t="inlineStr">
        <is>
          <t>Satyagraha</t>
        </is>
      </c>
      <c r="D1063" s="17" t="n">
        <v>2013</v>
      </c>
      <c r="E1063" s="5" t="inlineStr">
        <is>
          <t>Manoj Bajpayee</t>
        </is>
      </c>
      <c r="F1063" s="5" t="inlineStr">
        <is>
          <t>Balram Singh</t>
        </is>
      </c>
      <c r="G1063" s="5" t="inlineStr">
        <is>
          <t>Antagonist</t>
        </is>
      </c>
      <c r="H1063" s="5" t="inlineStr">
        <is>
          <t>Major</t>
        </is>
      </c>
      <c r="I1063" s="5" t="inlineStr">
        <is>
          <t>Orders the killing of Bachchan's son, and finally of Bachchan's Dwarka</t>
        </is>
      </c>
      <c r="J1063" s="5" t="inlineStr">
        <is>
          <t>Outside the romance</t>
        </is>
      </c>
      <c r="K1063" s="19" t="inlineStr">
        <is>
          <t>Minister who is secretly behind the accident that killed Akhilesh, announces the compensation that is never paid, sends in paramilitary force against the agitation, and has his henchman shoot Dwarka Anand.</t>
        </is>
      </c>
      <c r="L1063" s="5" t="n"/>
      <c r="M1063" s="5" t="inlineStr">
        <is>
          <t>SOURCE-215</t>
        </is>
      </c>
    </row>
    <row r="1064" ht="49" customHeight="1">
      <c r="A1064" s="15" t="inlineStr">
        <is>
          <t>CAST-1063</t>
        </is>
      </c>
      <c r="B1064" s="18" t="inlineStr">
        <is>
          <t>FILM-216</t>
        </is>
      </c>
      <c r="C1064" s="5" t="inlineStr">
        <is>
          <t>Satyagraha</t>
        </is>
      </c>
      <c r="D1064" s="17" t="n">
        <v>2013</v>
      </c>
      <c r="E1064" s="5" t="inlineStr">
        <is>
          <t>Arjun Rampal</t>
        </is>
      </c>
      <c r="F1064" s="5" t="inlineStr">
        <is>
          <t>Arjun</t>
        </is>
      </c>
      <c r="G1064" s="5" t="inlineStr">
        <is>
          <t>Supporting</t>
        </is>
      </c>
      <c r="H1064" s="5" t="inlineStr">
        <is>
          <t>Medium</t>
        </is>
      </c>
      <c r="I1064" s="5" t="inlineStr">
        <is>
          <t>Former pupil at the school where Bachchan's Dwarka Anand was principal</t>
        </is>
      </c>
      <c r="J1064" s="5" t="inlineStr">
        <is>
          <t>Outside the romance</t>
        </is>
      </c>
      <c r="K1064" s="19" t="inlineStr">
        <is>
          <t>Socially committed activist intending to enter politics, drawn into the campaign and, at the close, into founding the new regional party with Manav.</t>
        </is>
      </c>
      <c r="L1064" s="5" t="n"/>
      <c r="M1064" s="5" t="inlineStr">
        <is>
          <t>SOURCE-215</t>
        </is>
      </c>
    </row>
    <row r="1065" ht="49" customHeight="1">
      <c r="A1065" s="15" t="inlineStr">
        <is>
          <t>CAST-1064</t>
        </is>
      </c>
      <c r="B1065" s="18" t="inlineStr">
        <is>
          <t>FILM-216</t>
        </is>
      </c>
      <c r="C1065" s="5" t="inlineStr">
        <is>
          <t>Satyagraha</t>
        </is>
      </c>
      <c r="D1065" s="17" t="n">
        <v>2013</v>
      </c>
      <c r="E1065" s="5" t="inlineStr">
        <is>
          <t>Indraneil Sengupta</t>
        </is>
      </c>
      <c r="F1065" s="5" t="inlineStr">
        <is>
          <t>Akhilesh Anand</t>
        </is>
      </c>
      <c r="G1065" s="5" t="inlineStr">
        <is>
          <t>Family</t>
        </is>
      </c>
      <c r="H1065" s="5" t="inlineStr">
        <is>
          <t>Medium</t>
        </is>
      </c>
      <c r="I1065" s="5" t="inlineStr">
        <is>
          <t>Son of Bachchan's Dwarka Anand, killed early in the film</t>
        </is>
      </c>
      <c r="J1065" s="5" t="inlineStr">
        <is>
          <t>Married to Sumitra; the marriage ends with his death</t>
        </is>
      </c>
      <c r="K1065" s="19" t="inlineStr">
        <is>
          <t>The engineer son whose death in a staged road accident, and whose unbuilt school, are what the whole movement is finally about.</t>
        </is>
      </c>
      <c r="L1065" s="5" t="n"/>
      <c r="M1065" s="5" t="inlineStr">
        <is>
          <t>SOURCE-215</t>
        </is>
      </c>
    </row>
    <row r="1066" ht="34" customHeight="1">
      <c r="A1066" s="15" t="inlineStr">
        <is>
          <t>CAST-1065</t>
        </is>
      </c>
      <c r="B1066" s="18" t="inlineStr">
        <is>
          <t>FILM-216</t>
        </is>
      </c>
      <c r="C1066" s="5" t="inlineStr">
        <is>
          <t>Satyagraha</t>
        </is>
      </c>
      <c r="D1066" s="17" t="n">
        <v>2013</v>
      </c>
      <c r="E1066" s="5" t="inlineStr">
        <is>
          <t>Raj Arjun</t>
        </is>
      </c>
      <c r="F1066" s="5" t="inlineStr">
        <is>
          <t>Sangram Singh</t>
        </is>
      </c>
      <c r="G1066" s="5" t="inlineStr">
        <is>
          <t>Antagonist</t>
        </is>
      </c>
      <c r="H1066" s="5" t="inlineStr">
        <is>
          <t>Minor</t>
        </is>
      </c>
      <c r="I1066" s="5" t="inlineStr">
        <is>
          <t>Carries out the killing of Bachchan's son</t>
        </is>
      </c>
      <c r="J1066" s="5" t="inlineStr">
        <is>
          <t>Outside the romance</t>
        </is>
      </c>
      <c r="K1066" s="19" t="inlineStr">
        <is>
          <t>Balram Singh's brother, who maliciously engineers the road accident that kills Akhilesh Anand.</t>
        </is>
      </c>
      <c r="L1066" s="5" t="n"/>
      <c r="M1066" s="5" t="inlineStr">
        <is>
          <t>SOURCE-215</t>
        </is>
      </c>
    </row>
    <row r="1067" ht="64" customHeight="1">
      <c r="A1067" s="15" t="inlineStr">
        <is>
          <t>CAST-1066</t>
        </is>
      </c>
      <c r="B1067" s="18" t="inlineStr">
        <is>
          <t>FILM-217</t>
        </is>
      </c>
      <c r="C1067" s="5" t="inlineStr">
        <is>
          <t>Boss</t>
        </is>
      </c>
      <c r="D1067" s="17" t="n">
        <v>2013</v>
      </c>
      <c r="E1067" s="5" t="inlineStr">
        <is>
          <t>Akshay Kumar</t>
        </is>
      </c>
      <c r="F1067" s="5" t="inlineStr">
        <is>
          <t>Suryakant "Surya" Shastri / Boss</t>
        </is>
      </c>
      <c r="G1067" s="5" t="inlineStr">
        <is>
          <t>Co-lead</t>
        </is>
      </c>
      <c r="H1067" s="5" t="inlineStr">
        <is>
          <t>Major</t>
        </is>
      </c>
      <c r="I1067" s="5" t="inlineStr">
        <is>
          <t>Bachchan narrates the film and does not appear in it; Surya is its protagonist</t>
        </is>
      </c>
      <c r="J1067" s="5" t="inlineStr">
        <is>
          <t>Outside the romance, which belongs to his younger brother</t>
        </is>
      </c>
      <c r="K1067" s="19" t="inlineStr">
        <is>
          <t>Disowned son who saved a gangster's life as a boy and was raised by him, grown into a suave transport businessman who fights for justice, and who returns when his father and brother are destroyed by a corrupt police officer.</t>
        </is>
      </c>
      <c r="L1067" s="5" t="n"/>
      <c r="M1067" s="5" t="inlineStr">
        <is>
          <t>SOURCE-217</t>
        </is>
      </c>
    </row>
    <row r="1068" ht="64" customHeight="1">
      <c r="A1068" s="15" t="inlineStr">
        <is>
          <t>CAST-1067</t>
        </is>
      </c>
      <c r="B1068" s="18" t="inlineStr">
        <is>
          <t>FILM-217</t>
        </is>
      </c>
      <c r="C1068" s="5" t="inlineStr">
        <is>
          <t>Boss</t>
        </is>
      </c>
      <c r="D1068" s="17" t="n">
        <v>2013</v>
      </c>
      <c r="E1068" s="5" t="inlineStr">
        <is>
          <t>Mithun Chakraborty</t>
        </is>
      </c>
      <c r="F1068" s="5" t="inlineStr">
        <is>
          <t>Satyakant Shastri</t>
        </is>
      </c>
      <c r="G1068" s="5" t="inlineStr">
        <is>
          <t>Family</t>
        </is>
      </c>
      <c r="H1068" s="5" t="inlineStr">
        <is>
          <t>Major</t>
        </is>
      </c>
      <c r="I1068" s="5" t="inlineStr">
        <is>
          <t>No scenes with Bachchan's narrator</t>
        </is>
      </c>
      <c r="J1068" s="5" t="inlineStr">
        <is>
          <t>Outside the romance</t>
        </is>
      </c>
      <c r="K1068" s="19" t="inlineStr">
        <is>
          <t>Retired schoolteacher who threw his elder son out after a killing and insists he has only one son. Humiliated and thrown out by the ACP, he is finally the reason the disowned son returns.</t>
        </is>
      </c>
      <c r="L1068" s="5" t="n"/>
      <c r="M1068" s="5" t="inlineStr">
        <is>
          <t>SOURCE-217</t>
        </is>
      </c>
    </row>
    <row r="1069" ht="64" customHeight="1">
      <c r="A1069" s="15" t="inlineStr">
        <is>
          <t>CAST-1068</t>
        </is>
      </c>
      <c r="B1069" s="18" t="inlineStr">
        <is>
          <t>FILM-217</t>
        </is>
      </c>
      <c r="C1069" s="5" t="inlineStr">
        <is>
          <t>Boss</t>
        </is>
      </c>
      <c r="D1069" s="17" t="n">
        <v>2013</v>
      </c>
      <c r="E1069" s="5" t="inlineStr">
        <is>
          <t>Ronit Roy</t>
        </is>
      </c>
      <c r="F1069" s="5" t="inlineStr">
        <is>
          <t>ACP Ayushman Thakur</t>
        </is>
      </c>
      <c r="G1069" s="5" t="inlineStr">
        <is>
          <t>Antagonist</t>
        </is>
      </c>
      <c r="H1069" s="5" t="inlineStr">
        <is>
          <t>Major</t>
        </is>
      </c>
      <c r="I1069" s="5" t="inlineStr">
        <is>
          <t>No scenes with Bachchan's narrator</t>
        </is>
      </c>
      <c r="J1069" s="5" t="inlineStr">
        <is>
          <t>The external opposition to the romance, as the bride's brother</t>
        </is>
      </c>
      <c r="K1069" s="19" t="inlineStr">
        <is>
          <t>Corrupt police officer in league with the home minister, who decides his sister will marry the minister's son whether she wishes it or not, and has her actual suitor convicted of crimes he did not commit.</t>
        </is>
      </c>
      <c r="L1069" s="5" t="n"/>
      <c r="M1069" s="5" t="inlineStr">
        <is>
          <t>SOURCE-217</t>
        </is>
      </c>
    </row>
    <row r="1070" ht="64" customHeight="1">
      <c r="A1070" s="15" t="inlineStr">
        <is>
          <t>CAST-1069</t>
        </is>
      </c>
      <c r="B1070" s="18" t="inlineStr">
        <is>
          <t>FILM-217</t>
        </is>
      </c>
      <c r="C1070" s="5" t="inlineStr">
        <is>
          <t>Boss</t>
        </is>
      </c>
      <c r="D1070" s="17" t="n">
        <v>2013</v>
      </c>
      <c r="E1070" s="5" t="inlineStr">
        <is>
          <t>Shiv Panditt</t>
        </is>
      </c>
      <c r="F1070" s="5" t="inlineStr">
        <is>
          <t>Shivakant "Shiv" Shastri</t>
        </is>
      </c>
      <c r="G1070" s="5" t="inlineStr">
        <is>
          <t>Supporting</t>
        </is>
      </c>
      <c r="H1070" s="5" t="inlineStr">
        <is>
          <t>Major</t>
        </is>
      </c>
      <c r="I1070" s="5" t="inlineStr">
        <is>
          <t>No scenes with Bachchan's narrator</t>
        </is>
      </c>
      <c r="J1070" s="5" t="inlineStr">
        <is>
          <t>The film's romantic lead</t>
        </is>
      </c>
      <c r="K1070" s="19" t="inlineStr">
        <is>
          <t>The favoured younger son, sent to Delhi and posted as security to the ACP's sister, whom he already knows from an intercollege festival. Their love is what gets him framed and jailed.</t>
        </is>
      </c>
      <c r="L1070" s="5" t="n"/>
      <c r="M1070" s="5" t="inlineStr">
        <is>
          <t>SOURCE-217</t>
        </is>
      </c>
    </row>
    <row r="1071" ht="49" customHeight="1">
      <c r="A1071" s="15" t="inlineStr">
        <is>
          <t>CAST-1070</t>
        </is>
      </c>
      <c r="B1071" s="18" t="inlineStr">
        <is>
          <t>FILM-217</t>
        </is>
      </c>
      <c r="C1071" s="5" t="inlineStr">
        <is>
          <t>Boss</t>
        </is>
      </c>
      <c r="D1071" s="17" t="n">
        <v>2013</v>
      </c>
      <c r="E1071" s="5" t="inlineStr">
        <is>
          <t>Aditi Rao Hydari</t>
        </is>
      </c>
      <c r="F1071" s="5" t="inlineStr">
        <is>
          <t>Ankita Thakur</t>
        </is>
      </c>
      <c r="G1071" s="5" t="inlineStr">
        <is>
          <t>Supporting</t>
        </is>
      </c>
      <c r="H1071" s="5" t="inlineStr">
        <is>
          <t>Medium</t>
        </is>
      </c>
      <c r="I1071" s="5" t="inlineStr">
        <is>
          <t>No scenes with Bachchan's narrator</t>
        </is>
      </c>
      <c r="J1071" s="5" t="inlineStr">
        <is>
          <t>The film's romantic lead</t>
        </is>
      </c>
      <c r="K1071" s="19" t="inlineStr">
        <is>
          <t>The ACP's sister, guarded by the man she falls in love with, and promised by her brother to the home minister's son against her will.</t>
        </is>
      </c>
      <c r="L1071" s="5" t="n"/>
      <c r="M1071" s="5" t="inlineStr">
        <is>
          <t>SOURCE-217</t>
        </is>
      </c>
    </row>
    <row r="1072" ht="64" customHeight="1">
      <c r="A1072" s="15" t="inlineStr">
        <is>
          <t>CAST-1071</t>
        </is>
      </c>
      <c r="B1072" s="18" t="inlineStr">
        <is>
          <t>FILM-217</t>
        </is>
      </c>
      <c r="C1072" s="5" t="inlineStr">
        <is>
          <t>Boss</t>
        </is>
      </c>
      <c r="D1072" s="17" t="n">
        <v>2013</v>
      </c>
      <c r="E1072" s="5" t="inlineStr">
        <is>
          <t>Danny Denzongpa</t>
        </is>
      </c>
      <c r="F1072" s="5" t="inlineStr">
        <is>
          <t>Tauji / Big Boss</t>
        </is>
      </c>
      <c r="G1072" s="5" t="inlineStr">
        <is>
          <t>Mentor</t>
        </is>
      </c>
      <c r="H1072" s="5" t="inlineStr">
        <is>
          <t>Medium</t>
        </is>
      </c>
      <c r="I1072" s="5" t="inlineStr">
        <is>
          <t>No scenes with Bachchan's narrator</t>
        </is>
      </c>
      <c r="J1072" s="5" t="inlineStr">
        <is>
          <t>Outside the romance</t>
        </is>
      </c>
      <c r="K1072" s="19" t="inlineStr">
        <is>
          <t>Kurukshetra transport magnate and notorious gangster, betrayed by his own man and saved by a boy he then takes in and names "Boss" — the surrogate father to the son a real father disowned.</t>
        </is>
      </c>
      <c r="L1072" s="5" t="n"/>
      <c r="M1072" s="5" t="inlineStr">
        <is>
          <t>SOURCE-217</t>
        </is>
      </c>
    </row>
    <row r="1073" ht="34" customHeight="1">
      <c r="A1073" s="15" t="inlineStr">
        <is>
          <t>CAST-1072</t>
        </is>
      </c>
      <c r="B1073" s="18" t="inlineStr">
        <is>
          <t>FILM-217</t>
        </is>
      </c>
      <c r="C1073" s="5" t="inlineStr">
        <is>
          <t>Boss</t>
        </is>
      </c>
      <c r="D1073" s="17" t="n">
        <v>2013</v>
      </c>
      <c r="E1073" s="5" t="inlineStr">
        <is>
          <t>Govind Namdeo</t>
        </is>
      </c>
      <c r="F1073" s="5" t="inlineStr">
        <is>
          <t>Vishwaas Pradhan</t>
        </is>
      </c>
      <c r="G1073" s="5" t="inlineStr">
        <is>
          <t>Antagonist</t>
        </is>
      </c>
      <c r="H1073" s="5" t="inlineStr">
        <is>
          <t>Medium</t>
        </is>
      </c>
      <c r="I1073" s="5" t="inlineStr">
        <is>
          <t>No scenes with Bachchan's narrator</t>
        </is>
      </c>
      <c r="J1073" s="5" t="inlineStr">
        <is>
          <t>Wants the heroine married to his own son</t>
        </is>
      </c>
      <c r="K1073" s="19" t="inlineStr">
        <is>
          <t>Corrupt and power-hungry home minister in league with the ACP, who proposes the marriage that drives the plot.</t>
        </is>
      </c>
      <c r="L1073" s="5" t="n"/>
      <c r="M1073" s="5" t="inlineStr">
        <is>
          <t>SOURCE-217</t>
        </is>
      </c>
    </row>
    <row r="1074" ht="64" customHeight="1">
      <c r="A1074" s="15" t="inlineStr">
        <is>
          <t>CAST-1073</t>
        </is>
      </c>
      <c r="B1074" s="18" t="inlineStr">
        <is>
          <t>FILM-218</t>
        </is>
      </c>
      <c r="C1074" s="5" t="inlineStr">
        <is>
          <t>Krrish 3</t>
        </is>
      </c>
      <c r="D1074" s="17" t="n">
        <v>2013</v>
      </c>
      <c r="E1074" s="5" t="inlineStr">
        <is>
          <t>Hrithik Roshan</t>
        </is>
      </c>
      <c r="F1074" s="5" t="inlineStr">
        <is>
          <t>Dr. Rohit Mehra / Krishna Mehra (Krrish)</t>
        </is>
      </c>
      <c r="G1074" s="5" t="inlineStr">
        <is>
          <t>Co-lead</t>
        </is>
      </c>
      <c r="H1074" s="5" t="inlineStr">
        <is>
          <t>Major</t>
        </is>
      </c>
      <c r="I1074" s="5" t="inlineStr">
        <is>
          <t>Bachchan narrates the film and does not appear in it</t>
        </is>
      </c>
      <c r="J1074" s="5" t="inlineStr">
        <is>
          <t>Half of the film's marriage, and the object of Kaya's one-sided love</t>
        </is>
      </c>
      <c r="K1074" s="19" t="inlineStr">
        <is>
          <t>In a dual role: the scientist father researching a device to revive dead tissue with solar energy, and his superhero son, repeatedly sacked from day jobs for absenteeism, who makes an antidote from his own blood and spreads it over Mumbai.</t>
        </is>
      </c>
      <c r="L1074" s="5" t="n"/>
      <c r="M1074" s="5" t="inlineStr">
        <is>
          <t>SOURCE-218</t>
        </is>
      </c>
    </row>
    <row r="1075" ht="64" customHeight="1">
      <c r="A1075" s="15" t="inlineStr">
        <is>
          <t>CAST-1074</t>
        </is>
      </c>
      <c r="B1075" s="18" t="inlineStr">
        <is>
          <t>FILM-218</t>
        </is>
      </c>
      <c r="C1075" s="5" t="inlineStr">
        <is>
          <t>Krrish 3</t>
        </is>
      </c>
      <c r="D1075" s="17" t="n">
        <v>2013</v>
      </c>
      <c r="E1075" s="5" t="inlineStr">
        <is>
          <t>Vivek Oberoi</t>
        </is>
      </c>
      <c r="F1075" s="5" t="inlineStr">
        <is>
          <t>Kaal</t>
        </is>
      </c>
      <c r="G1075" s="5" t="inlineStr">
        <is>
          <t>Antagonist</t>
        </is>
      </c>
      <c r="H1075" s="5" t="inlineStr">
        <is>
          <t>Major</t>
        </is>
      </c>
      <c r="I1075" s="5" t="inlineStr">
        <is>
          <t>No scenes with Bachchan's narration</t>
        </is>
      </c>
      <c r="J1075" s="5" t="inlineStr">
        <is>
          <t>Attacks the marriage by abducting the pregnant wife</t>
        </is>
      </c>
      <c r="K1075" s="19" t="inlineStr">
        <is>
          <t>Handicapped geneticist with telekinetic powers who breeds human-animal hybrids to cure himself, spreads the virus whose antidote he intends to sell, and plans to induce an early birth to harvest the child's bone marrow.</t>
        </is>
      </c>
      <c r="L1075" s="5" t="n"/>
      <c r="M1075" s="5" t="inlineStr">
        <is>
          <t>SOURCE-218</t>
        </is>
      </c>
    </row>
    <row r="1076" ht="64" customHeight="1">
      <c r="A1076" s="15" t="inlineStr">
        <is>
          <t>CAST-1075</t>
        </is>
      </c>
      <c r="B1076" s="18" t="inlineStr">
        <is>
          <t>FILM-218</t>
        </is>
      </c>
      <c r="C1076" s="5" t="inlineStr">
        <is>
          <t>Krrish 3</t>
        </is>
      </c>
      <c r="D1076" s="17" t="n">
        <v>2013</v>
      </c>
      <c r="E1076" s="5" t="inlineStr">
        <is>
          <t>Kangana Ranaut</t>
        </is>
      </c>
      <c r="F1076" s="5" t="inlineStr">
        <is>
          <t>Kaya</t>
        </is>
      </c>
      <c r="G1076" s="5" t="inlineStr">
        <is>
          <t>Antagonist</t>
        </is>
      </c>
      <c r="H1076" s="5" t="inlineStr">
        <is>
          <t>Major</t>
        </is>
      </c>
      <c r="I1076" s="5" t="inlineStr">
        <is>
          <t>No scenes with Bachchan's narration</t>
        </is>
      </c>
      <c r="J1076" s="5" t="inlineStr">
        <is>
          <t>Impersonates the wife and falls in love with the husband, one-sidedly</t>
        </is>
      </c>
      <c r="K1076" s="19" t="inlineStr">
        <is>
          <t>Shapeshifting mutant and Kaal's most trusted agent, who murders two scientists, takes Priya's form to convince Krishna she has miscarried, and comes to love him while feeling guilty for the deception.</t>
        </is>
      </c>
      <c r="L1076" s="5" t="n"/>
      <c r="M1076" s="5" t="inlineStr">
        <is>
          <t>SOURCE-218</t>
        </is>
      </c>
    </row>
    <row r="1077" ht="64" customHeight="1">
      <c r="A1077" s="15" t="inlineStr">
        <is>
          <t>CAST-1076</t>
        </is>
      </c>
      <c r="B1077" s="18" t="inlineStr">
        <is>
          <t>FILM-218</t>
        </is>
      </c>
      <c r="C1077" s="5" t="inlineStr">
        <is>
          <t>Krrish 3</t>
        </is>
      </c>
      <c r="D1077" s="17" t="n">
        <v>2013</v>
      </c>
      <c r="E1077" s="5" t="inlineStr">
        <is>
          <t>Priyanka Chopra</t>
        </is>
      </c>
      <c r="F1077" s="5" t="inlineStr">
        <is>
          <t>Priya Mehra</t>
        </is>
      </c>
      <c r="G1077" s="5" t="inlineStr">
        <is>
          <t>Supporting</t>
        </is>
      </c>
      <c r="H1077" s="5" t="inlineStr">
        <is>
          <t>Major</t>
        </is>
      </c>
      <c r="I1077" s="5" t="inlineStr">
        <is>
          <t>No scenes with Bachchan's narration</t>
        </is>
      </c>
      <c r="J1077" s="5" t="inlineStr">
        <is>
          <t>Half of the film's marriage</t>
        </is>
      </c>
      <c r="K1077" s="19" t="inlineStr">
        <is>
          <t>Television reporter married to Krishna, who announces her pregnancy on his birthday, is injured in the attack on his father and then abducted and impersonated — her unborn child the object of the villain's whole design.</t>
        </is>
      </c>
      <c r="L1077" s="5" t="n"/>
      <c r="M1077" s="5" t="inlineStr">
        <is>
          <t>SOURCE-218</t>
        </is>
      </c>
    </row>
    <row r="1078" ht="49" customHeight="1">
      <c r="A1078" s="15" t="inlineStr">
        <is>
          <t>CAST-1077</t>
        </is>
      </c>
      <c r="B1078" s="18" t="inlineStr">
        <is>
          <t>FILM-218</t>
        </is>
      </c>
      <c r="C1078" s="5" t="inlineStr">
        <is>
          <t>Krrish 3</t>
        </is>
      </c>
      <c r="D1078" s="17" t="n">
        <v>2013</v>
      </c>
      <c r="E1078" s="5" t="inlineStr">
        <is>
          <t>Naseeruddin Shah</t>
        </is>
      </c>
      <c r="F1078" s="5" t="inlineStr">
        <is>
          <t>Dr. Siddhant Arya</t>
        </is>
      </c>
      <c r="G1078" s="5" t="inlineStr">
        <is>
          <t>Cameo</t>
        </is>
      </c>
      <c r="H1078" s="5" t="inlineStr">
        <is>
          <t>Minor</t>
        </is>
      </c>
      <c r="I1078" s="5" t="inlineStr">
        <is>
          <t>No scenes with Bachchan's narration</t>
        </is>
      </c>
      <c r="J1078" s="5" t="inlineStr">
        <is>
          <t>Outside the romance</t>
        </is>
      </c>
      <c r="K1078" s="19" t="inlineStr">
        <is>
          <t>Special appearance as the antagonist of the previous film, whose scientific creation of a son is the fact the new villain's parentage rests on.</t>
        </is>
      </c>
      <c r="L1078" s="5" t="n"/>
      <c r="M1078" s="5" t="inlineStr">
        <is>
          <t>SOURCE-218</t>
        </is>
      </c>
    </row>
    <row r="1079" ht="34" customHeight="1">
      <c r="A1079" s="15" t="inlineStr">
        <is>
          <t>CAST-1078</t>
        </is>
      </c>
      <c r="B1079" s="18" t="inlineStr">
        <is>
          <t>FILM-218</t>
        </is>
      </c>
      <c r="C1079" s="5" t="inlineStr">
        <is>
          <t>Krrish 3</t>
        </is>
      </c>
      <c r="D1079" s="17" t="n">
        <v>2013</v>
      </c>
      <c r="E1079" s="5" t="inlineStr">
        <is>
          <t>Rajpal Yadav</t>
        </is>
      </c>
      <c r="F1079" s="5" t="inlineStr">
        <is>
          <t>Kripal Sharma</t>
        </is>
      </c>
      <c r="G1079" s="5" t="inlineStr">
        <is>
          <t>Comic support</t>
        </is>
      </c>
      <c r="H1079" s="5" t="inlineStr">
        <is>
          <t>Minor</t>
        </is>
      </c>
      <c r="I1079" s="5" t="inlineStr">
        <is>
          <t>No scenes with Bachchan's narration</t>
        </is>
      </c>
      <c r="J1079" s="5" t="inlineStr">
        <is>
          <t>Outside the romance</t>
        </is>
      </c>
      <c r="K1079" s="19" t="inlineStr">
        <is>
          <t>Krishna's friend and colleague, the comic register of a film otherwise built on hybrids and pandemics.</t>
        </is>
      </c>
      <c r="L1079" s="5" t="n"/>
      <c r="M1079" s="5" t="inlineStr">
        <is>
          <t>SOURCE-218</t>
        </is>
      </c>
    </row>
    <row r="1080" ht="79" customHeight="1">
      <c r="A1080" s="15" t="inlineStr">
        <is>
          <t>CAST-1079</t>
        </is>
      </c>
      <c r="B1080" s="18" t="inlineStr">
        <is>
          <t>FILM-218</t>
        </is>
      </c>
      <c r="C1080" s="5" t="inlineStr">
        <is>
          <t>Krrish 3</t>
        </is>
      </c>
      <c r="D1080" s="17" t="n">
        <v>2013</v>
      </c>
      <c r="E1080" s="5" t="inlineStr">
        <is>
          <t>Rekha</t>
        </is>
      </c>
      <c r="F1080" s="5" t="inlineStr">
        <is>
          <t>Sonia Mehra</t>
        </is>
      </c>
      <c r="G1080" s="5" t="inlineStr">
        <is>
          <t>Cameo</t>
        </is>
      </c>
      <c r="H1080" s="5" t="inlineStr">
        <is>
          <t>Minor</t>
        </is>
      </c>
      <c r="I1080" s="5" t="inlineStr">
        <is>
          <t>No scenes with Bachchan's narration; her footage predates this film entirely</t>
        </is>
      </c>
      <c r="J1080" s="5" t="inlineStr">
        <is>
          <t>Outside the romance</t>
        </is>
      </c>
      <c r="K1080" s="19" t="inlineStr">
        <is>
          <t>Appears only in flashback through archived footage from Koi... Mil Gaya, the character having died between films — so she is present in a Bachchan film without having acted in it, as she is in Sooryavansham and Aakhree Raasta as a dubbing voice.</t>
        </is>
      </c>
      <c r="L1080" s="5" t="n"/>
      <c r="M1080" s="5" t="inlineStr">
        <is>
          <t>SOURCE-218</t>
        </is>
      </c>
    </row>
    <row r="1081" ht="49" customHeight="1">
      <c r="A1081" s="15" t="inlineStr">
        <is>
          <t>CAST-1080</t>
        </is>
      </c>
      <c r="B1081" s="18" t="inlineStr">
        <is>
          <t>FILM-219</t>
        </is>
      </c>
      <c r="C1081" s="5" t="inlineStr">
        <is>
          <t>Mahabharat</t>
        </is>
      </c>
      <c r="D1081" s="17" t="n">
        <v>2013</v>
      </c>
      <c r="E1081" s="5" t="inlineStr">
        <is>
          <t>Sunny Deol</t>
        </is>
      </c>
      <c r="F1081" s="5" t="inlineStr">
        <is>
          <t>Bheema (voice)</t>
        </is>
      </c>
      <c r="G1081" s="5" t="inlineStr">
        <is>
          <t>Co-lead</t>
        </is>
      </c>
      <c r="H1081" s="5" t="inlineStr">
        <is>
          <t>Major</t>
        </is>
      </c>
      <c r="I1081" s="5" t="inlineStr">
        <is>
          <t>Voices a Pandava in the animated film Bachchan voices Bhishma in; all the work is in the recording booth</t>
        </is>
      </c>
      <c r="J1081" s="5" t="inlineStr">
        <is>
          <t>Outside the romance</t>
        </is>
      </c>
      <c r="K1081" s="19" t="inlineStr">
        <is>
          <t>Voice of the second Pandava, the brother warned by Vidura of the plan to burn the family's palace and so the reason they escape it alive.</t>
        </is>
      </c>
      <c r="L1081" s="5" t="n"/>
      <c r="M1081" s="5" t="inlineStr">
        <is>
          <t>SOURCE-219</t>
        </is>
      </c>
    </row>
    <row r="1082" ht="64" customHeight="1">
      <c r="A1082" s="15" t="inlineStr">
        <is>
          <t>CAST-1081</t>
        </is>
      </c>
      <c r="B1082" s="18" t="inlineStr">
        <is>
          <t>FILM-219</t>
        </is>
      </c>
      <c r="C1082" s="5" t="inlineStr">
        <is>
          <t>Mahabharat</t>
        </is>
      </c>
      <c r="D1082" s="17" t="n">
        <v>2013</v>
      </c>
      <c r="E1082" s="5" t="inlineStr">
        <is>
          <t>Anil Kapoor</t>
        </is>
      </c>
      <c r="F1082" s="5" t="inlineStr">
        <is>
          <t>Karna (voice)</t>
        </is>
      </c>
      <c r="G1082" s="5" t="inlineStr">
        <is>
          <t>Co-lead</t>
        </is>
      </c>
      <c r="H1082" s="5" t="inlineStr">
        <is>
          <t>Major</t>
        </is>
      </c>
      <c r="I1082" s="5" t="inlineStr">
        <is>
          <t>Voice role opposite Bachchan's Bhishma, who presides over the exhibition where his character forces his way in</t>
        </is>
      </c>
      <c r="J1082" s="5" t="inlineStr">
        <is>
          <t>Outside the romance</t>
        </is>
      </c>
      <c r="K1082" s="19" t="inlineStr">
        <is>
          <t>Voice of Kunti's abandoned firstborn, barred from the weapons contest for not being royal until Duryodhana makes him a king on the spot, and then judged Arjuna's equal as an archer.</t>
        </is>
      </c>
      <c r="L1082" s="5" t="n"/>
      <c r="M1082" s="5" t="inlineStr">
        <is>
          <t>SOURCE-219</t>
        </is>
      </c>
    </row>
    <row r="1083" ht="64" customHeight="1">
      <c r="A1083" s="15" t="inlineStr">
        <is>
          <t>CAST-1082</t>
        </is>
      </c>
      <c r="B1083" s="18" t="inlineStr">
        <is>
          <t>FILM-219</t>
        </is>
      </c>
      <c r="C1083" s="5" t="inlineStr">
        <is>
          <t>Mahabharat</t>
        </is>
      </c>
      <c r="D1083" s="17" t="n">
        <v>2013</v>
      </c>
      <c r="E1083" s="5" t="inlineStr">
        <is>
          <t>Ajay Devgn</t>
        </is>
      </c>
      <c r="F1083" s="5" t="inlineStr">
        <is>
          <t>Arjuna (voice)</t>
        </is>
      </c>
      <c r="G1083" s="5" t="inlineStr">
        <is>
          <t>Co-lead</t>
        </is>
      </c>
      <c r="H1083" s="5" t="inlineStr">
        <is>
          <t>Major</t>
        </is>
      </c>
      <c r="I1083" s="5" t="inlineStr">
        <is>
          <t>Voice role in the film Bachchan narrates the lineage of as Bhishma</t>
        </is>
      </c>
      <c r="J1083" s="5" t="inlineStr">
        <is>
          <t>Wins Draupadi, who is then shared among the brothers</t>
        </is>
      </c>
      <c r="K1083" s="19" t="inlineStr">
        <is>
          <t>Voice of the third Pandava, who wins Draupadi's contest in a brahmin's disguise and is then told by his mother, before she has heard what he won, to share it equally with his brothers.</t>
        </is>
      </c>
      <c r="L1083" s="5" t="n"/>
      <c r="M1083" s="5" t="inlineStr">
        <is>
          <t>SOURCE-219</t>
        </is>
      </c>
    </row>
    <row r="1084" ht="49" customHeight="1">
      <c r="A1084" s="15" t="inlineStr">
        <is>
          <t>CAST-1083</t>
        </is>
      </c>
      <c r="B1084" s="18" t="inlineStr">
        <is>
          <t>FILM-219</t>
        </is>
      </c>
      <c r="C1084" s="5" t="inlineStr">
        <is>
          <t>Mahabharat</t>
        </is>
      </c>
      <c r="D1084" s="17" t="n">
        <v>2013</v>
      </c>
      <c r="E1084" s="5" t="inlineStr">
        <is>
          <t>Jackie Shroff</t>
        </is>
      </c>
      <c r="F1084" s="5" t="inlineStr">
        <is>
          <t>Duryodhana (voice)</t>
        </is>
      </c>
      <c r="G1084" s="5" t="inlineStr">
        <is>
          <t>Antagonist</t>
        </is>
      </c>
      <c r="H1084" s="5" t="inlineStr">
        <is>
          <t>Major</t>
        </is>
      </c>
      <c r="I1084" s="5" t="inlineStr">
        <is>
          <t>Voice role; his character's grandsire is the one Bachchan voices</t>
        </is>
      </c>
      <c r="J1084" s="5" t="inlineStr">
        <is>
          <t>Outside the romance</t>
        </is>
      </c>
      <c r="K1084" s="19" t="inlineStr">
        <is>
          <t>Voice of the eldest Kaurava, who makes Karna a king to see Arjuna beaten, plots with Shakuni to burn the Pandavas alive, and leaves the palace of illusions humiliated by Draupadi.</t>
        </is>
      </c>
      <c r="L1084" s="5" t="n"/>
      <c r="M1084" s="5" t="inlineStr">
        <is>
          <t>SOURCE-219</t>
        </is>
      </c>
    </row>
    <row r="1085" ht="64" customHeight="1">
      <c r="A1085" s="15" t="inlineStr">
        <is>
          <t>CAST-1084</t>
        </is>
      </c>
      <c r="B1085" s="18" t="inlineStr">
        <is>
          <t>FILM-219</t>
        </is>
      </c>
      <c r="C1085" s="5" t="inlineStr">
        <is>
          <t>Mahabharat</t>
        </is>
      </c>
      <c r="D1085" s="17" t="n">
        <v>2013</v>
      </c>
      <c r="E1085" s="5" t="inlineStr">
        <is>
          <t>Vidya Balan</t>
        </is>
      </c>
      <c r="F1085" s="5" t="inlineStr">
        <is>
          <t>Draupadi (voice)</t>
        </is>
      </c>
      <c r="G1085" s="5" t="inlineStr">
        <is>
          <t>Supporting</t>
        </is>
      </c>
      <c r="H1085" s="5" t="inlineStr">
        <is>
          <t>Major</t>
        </is>
      </c>
      <c r="I1085" s="5" t="inlineStr">
        <is>
          <t>Voice role in the film Bachchan voices Bhishma in</t>
        </is>
      </c>
      <c r="J1085" s="5" t="inlineStr">
        <is>
          <t>Married to all five brothers, by a boon explained in the film</t>
        </is>
      </c>
      <c r="K1085" s="19" t="inlineStr">
        <is>
          <t>Voice of the princess won at a contest and married to five men, explained by Krishna as the working out of a request she had made five times in a previous life; her insult to Duryodhana sets the war moving.</t>
        </is>
      </c>
      <c r="L1085" s="5" t="n"/>
      <c r="M1085" s="5" t="inlineStr">
        <is>
          <t>SOURCE-219</t>
        </is>
      </c>
    </row>
    <row r="1086" ht="34" customHeight="1">
      <c r="A1086" s="15" t="inlineStr">
        <is>
          <t>CAST-1085</t>
        </is>
      </c>
      <c r="B1086" s="18" t="inlineStr">
        <is>
          <t>FILM-219</t>
        </is>
      </c>
      <c r="C1086" s="5" t="inlineStr">
        <is>
          <t>Mahabharat</t>
        </is>
      </c>
      <c r="D1086" s="17" t="n">
        <v>2013</v>
      </c>
      <c r="E1086" s="5" t="inlineStr">
        <is>
          <t>Shatrughan Sinha</t>
        </is>
      </c>
      <c r="F1086" s="5" t="inlineStr">
        <is>
          <t>Krishna (voice)</t>
        </is>
      </c>
      <c r="G1086" s="5" t="inlineStr">
        <is>
          <t>Supporting</t>
        </is>
      </c>
      <c r="H1086" s="5" t="inlineStr">
        <is>
          <t>Major</t>
        </is>
      </c>
      <c r="I1086" s="5" t="inlineStr">
        <is>
          <t>Voice role opposite Bachchan's Bhishma</t>
        </is>
      </c>
      <c r="J1086" s="5" t="inlineStr">
        <is>
          <t>Explains the origin of the film's central marriage</t>
        </is>
      </c>
      <c r="K1086" s="19" t="inlineStr">
        <is>
          <t>Voice of Krishna, the guide Vidura promises the exiled brothers, and the one who accounts for Draupadi's five husbands.</t>
        </is>
      </c>
      <c r="L1086" s="5" t="n"/>
      <c r="M1086" s="5" t="inlineStr">
        <is>
          <t>SOURCE-219</t>
        </is>
      </c>
    </row>
    <row r="1087" ht="34" customHeight="1">
      <c r="A1087" s="15" t="inlineStr">
        <is>
          <t>CAST-1086</t>
        </is>
      </c>
      <c r="B1087" s="18" t="inlineStr">
        <is>
          <t>FILM-219</t>
        </is>
      </c>
      <c r="C1087" s="5" t="inlineStr">
        <is>
          <t>Mahabharat</t>
        </is>
      </c>
      <c r="D1087" s="17" t="n">
        <v>2013</v>
      </c>
      <c r="E1087" s="5" t="inlineStr">
        <is>
          <t>Anupam Kher</t>
        </is>
      </c>
      <c r="F1087" s="5" t="inlineStr">
        <is>
          <t>Shakuni (voice)</t>
        </is>
      </c>
      <c r="G1087" s="5" t="inlineStr">
        <is>
          <t>Antagonist</t>
        </is>
      </c>
      <c r="H1087" s="5" t="inlineStr">
        <is>
          <t>Medium</t>
        </is>
      </c>
      <c r="I1087" s="5" t="inlineStr">
        <is>
          <t>Voice role in the film Bachchan voices Bhishma in</t>
        </is>
      </c>
      <c r="J1087" s="5" t="inlineStr">
        <is>
          <t>Outside the romance</t>
        </is>
      </c>
      <c r="K1087" s="19" t="inlineStr">
        <is>
          <t>Voice of the uncle who devises the plan to burn the Pandavas to ashes in their own palace.</t>
        </is>
      </c>
      <c r="L1087" s="5" t="n"/>
      <c r="M1087" s="5" t="inlineStr">
        <is>
          <t>SOURCE-219</t>
        </is>
      </c>
    </row>
    <row r="1088" ht="64" customHeight="1">
      <c r="A1088" s="15" t="inlineStr">
        <is>
          <t>CAST-1087</t>
        </is>
      </c>
      <c r="B1088" s="18" t="inlineStr">
        <is>
          <t>FILM-220</t>
        </is>
      </c>
      <c r="C1088" s="5" t="inlineStr">
        <is>
          <t>Bhoothnath Returns</t>
        </is>
      </c>
      <c r="D1088" s="17" t="n">
        <v>2014</v>
      </c>
      <c r="E1088" s="5" t="inlineStr">
        <is>
          <t>Parth Bhalerao</t>
        </is>
      </c>
      <c r="F1088" s="5" t="inlineStr">
        <is>
          <t>Akhrot</t>
        </is>
      </c>
      <c r="G1088" s="5" t="inlineStr">
        <is>
          <t>Co-lead</t>
        </is>
      </c>
      <c r="H1088" s="5" t="inlineStr">
        <is>
          <t>Major</t>
        </is>
      </c>
      <c r="I1088" s="5" t="inlineStr">
        <is>
          <t>The one child who can see Bachchan's Bhoothnath in his true form, and his partner throughout</t>
        </is>
      </c>
      <c r="J1088" s="5" t="inlineStr">
        <is>
          <t>Outside romance; the bond is a ghost and a boy</t>
        </is>
      </c>
      <c r="K1088" s="19" t="inlineStr">
        <is>
          <t>Slum boy who is not frightened of the ghost but stages a fake haunting with him to get onto a cricket team, pushes him into contesting an election, and refuses to stop the rally even when Bhau's men threaten his life.</t>
        </is>
      </c>
      <c r="L1088" s="5" t="n"/>
      <c r="M1088" s="5" t="inlineStr">
        <is>
          <t>SOURCE-220</t>
        </is>
      </c>
    </row>
    <row r="1089" ht="49" customHeight="1">
      <c r="A1089" s="15" t="inlineStr">
        <is>
          <t>CAST-1088</t>
        </is>
      </c>
      <c r="B1089" s="18" t="inlineStr">
        <is>
          <t>FILM-220</t>
        </is>
      </c>
      <c r="C1089" s="5" t="inlineStr">
        <is>
          <t>Bhoothnath Returns</t>
        </is>
      </c>
      <c r="D1089" s="17" t="n">
        <v>2014</v>
      </c>
      <c r="E1089" s="5" t="inlineStr">
        <is>
          <t>Boman Irani</t>
        </is>
      </c>
      <c r="F1089" s="5" t="inlineStr">
        <is>
          <t>Bhau Sahib</t>
        </is>
      </c>
      <c r="G1089" s="5" t="inlineStr">
        <is>
          <t>Antagonist</t>
        </is>
      </c>
      <c r="H1089" s="5" t="inlineStr">
        <is>
          <t>Major</t>
        </is>
      </c>
      <c r="I1089" s="5" t="inlineStr">
        <is>
          <t>The candidate Bachchan's Bhoothnath stands against</t>
        </is>
      </c>
      <c r="J1089" s="5" t="inlineStr">
        <is>
          <t>Outside the romance</t>
        </is>
      </c>
      <c r="K1089" s="19" t="inlineStr">
        <is>
          <t>Former criminal turned corrupt politician, whose rivalry with a ghost standing for election escalates until his men beat a child for refusing to call off a rally.</t>
        </is>
      </c>
      <c r="L1089" s="5" t="n"/>
      <c r="M1089" s="5" t="inlineStr">
        <is>
          <t>SOURCE-220</t>
        </is>
      </c>
    </row>
    <row r="1090" ht="34" customHeight="1">
      <c r="A1090" s="15" t="inlineStr">
        <is>
          <t>CAST-1089</t>
        </is>
      </c>
      <c r="B1090" s="18" t="inlineStr">
        <is>
          <t>FILM-220</t>
        </is>
      </c>
      <c r="C1090" s="5" t="inlineStr">
        <is>
          <t>Bhoothnath Returns</t>
        </is>
      </c>
      <c r="D1090" s="17" t="n">
        <v>2014</v>
      </c>
      <c r="E1090" s="5" t="inlineStr">
        <is>
          <t>Usha Jadhav</t>
        </is>
      </c>
      <c r="F1090" s="5" t="inlineStr">
        <is>
          <t>Bindia Pathak</t>
        </is>
      </c>
      <c r="G1090" s="5" t="inlineStr">
        <is>
          <t>Supporting</t>
        </is>
      </c>
      <c r="H1090" s="5" t="inlineStr">
        <is>
          <t>Medium</t>
        </is>
      </c>
      <c r="I1090" s="5" t="inlineStr">
        <is>
          <t>Part of the campaign built around Bachchan's candidate</t>
        </is>
      </c>
      <c r="J1090" s="5" t="inlineStr">
        <is>
          <t>Outside the romance</t>
        </is>
      </c>
      <c r="K1090" s="19" t="inlineStr">
        <is>
          <t>Figure in the election plot, on the side of the ghost's improbable candidacy.</t>
        </is>
      </c>
      <c r="L1090" s="5" t="n"/>
      <c r="M1090" s="5" t="inlineStr">
        <is>
          <t>SOURCE-220</t>
        </is>
      </c>
    </row>
    <row r="1091" ht="34" customHeight="1">
      <c r="A1091" s="15" t="inlineStr">
        <is>
          <t>CAST-1090</t>
        </is>
      </c>
      <c r="B1091" s="18" t="inlineStr">
        <is>
          <t>FILM-220</t>
        </is>
      </c>
      <c r="C1091" s="5" t="inlineStr">
        <is>
          <t>Bhoothnath Returns</t>
        </is>
      </c>
      <c r="D1091" s="17" t="n">
        <v>2014</v>
      </c>
      <c r="E1091" s="5" t="inlineStr">
        <is>
          <t>Sanjay Mishra</t>
        </is>
      </c>
      <c r="F1091" s="5" t="inlineStr">
        <is>
          <t>Mishti Baihud</t>
        </is>
      </c>
      <c r="G1091" s="5" t="inlineStr">
        <is>
          <t>Comic support</t>
        </is>
      </c>
      <c r="H1091" s="5" t="inlineStr">
        <is>
          <t>Minor</t>
        </is>
      </c>
      <c r="I1091" s="5" t="inlineStr">
        <is>
          <t>Comic foil in the world around Bachchan's Bhoothnath</t>
        </is>
      </c>
      <c r="J1091" s="5" t="inlineStr">
        <is>
          <t>Outside the romance</t>
        </is>
      </c>
      <c r="K1091" s="19" t="inlineStr">
        <is>
          <t>Comic turn in the campaign and haunting plots.</t>
        </is>
      </c>
      <c r="L1091" s="5" t="n"/>
      <c r="M1091" s="5" t="inlineStr">
        <is>
          <t>SOURCE-220</t>
        </is>
      </c>
    </row>
    <row r="1092" ht="49" customHeight="1">
      <c r="A1092" s="15" t="inlineStr">
        <is>
          <t>CAST-1091</t>
        </is>
      </c>
      <c r="B1092" s="18" t="inlineStr">
        <is>
          <t>FILM-220</t>
        </is>
      </c>
      <c r="C1092" s="5" t="inlineStr">
        <is>
          <t>Bhoothnath Returns</t>
        </is>
      </c>
      <c r="D1092" s="17" t="n">
        <v>2014</v>
      </c>
      <c r="E1092" s="5" t="inlineStr">
        <is>
          <t>Shah Rukh Khan</t>
        </is>
      </c>
      <c r="F1092" s="5" t="inlineStr">
        <is>
          <t>Aditya "Adi" Sharma</t>
        </is>
      </c>
      <c r="G1092" s="5" t="inlineStr">
        <is>
          <t>Cameo</t>
        </is>
      </c>
      <c r="H1092" s="5" t="inlineStr">
        <is>
          <t>Minor</t>
        </is>
      </c>
      <c r="I1092" s="5" t="inlineStr">
        <is>
          <t>Returns as the tenant of the villa Bachchan's ghost haunted in the first film</t>
        </is>
      </c>
      <c r="J1092" s="5" t="inlineStr">
        <is>
          <t>Outside the romance</t>
        </is>
      </c>
      <c r="K1092" s="19" t="inlineStr">
        <is>
          <t>Reprises his Bhoothnath role in a guest capacity, tying the sequel to the 2008 film; archive footage of Aman Siddiqui's Banku serves the same purpose.</t>
        </is>
      </c>
      <c r="L1092" s="5" t="n"/>
      <c r="M1092" s="5" t="inlineStr">
        <is>
          <t>SOURCE-220</t>
        </is>
      </c>
    </row>
    <row r="1093" ht="34" customHeight="1">
      <c r="A1093" s="15" t="inlineStr">
        <is>
          <t>CAST-1092</t>
        </is>
      </c>
      <c r="B1093" s="18" t="inlineStr">
        <is>
          <t>FILM-220</t>
        </is>
      </c>
      <c r="C1093" s="5" t="inlineStr">
        <is>
          <t>Bhoothnath Returns</t>
        </is>
      </c>
      <c r="D1093" s="17" t="n">
        <v>2014</v>
      </c>
      <c r="E1093" s="5" t="inlineStr">
        <is>
          <t>Ranbir Kapoor</t>
        </is>
      </c>
      <c r="F1093" s="5" t="inlineStr">
        <is>
          <t>Himself</t>
        </is>
      </c>
      <c r="G1093" s="5" t="inlineStr">
        <is>
          <t>Cameo</t>
        </is>
      </c>
      <c r="H1093" s="5" t="inlineStr">
        <is>
          <t>Minor</t>
        </is>
      </c>
      <c r="I1093" s="5" t="inlineStr">
        <is>
          <t>Appears as himself in the film Bachchan leads</t>
        </is>
      </c>
      <c r="J1093" s="5" t="inlineStr">
        <is>
          <t>Outside the romance</t>
        </is>
      </c>
      <c r="K1093" s="19" t="inlineStr">
        <is>
          <t>Cameo as himself, alongside Anurag Kashyap in the same capacity.</t>
        </is>
      </c>
      <c r="L1093" s="5" t="n"/>
      <c r="M1093" s="5" t="inlineStr">
        <is>
          <t>SOURCE-220</t>
        </is>
      </c>
    </row>
    <row r="1094" ht="64" customHeight="1">
      <c r="A1094" s="15" t="inlineStr">
        <is>
          <t>CAST-1093</t>
        </is>
      </c>
      <c r="B1094" s="18" t="inlineStr">
        <is>
          <t>FILM-221</t>
        </is>
      </c>
      <c r="C1094" s="5" t="inlineStr">
        <is>
          <t>Manam</t>
        </is>
      </c>
      <c r="D1094" s="17" t="n">
        <v>2014</v>
      </c>
      <c r="E1094" s="5" t="inlineStr">
        <is>
          <t>Akkineni Nageswara Rao</t>
        </is>
      </c>
      <c r="F1094" s="5" t="inlineStr">
        <is>
          <t>Chaitanya</t>
        </is>
      </c>
      <c r="G1094" s="5" t="inlineStr">
        <is>
          <t>Co-lead</t>
        </is>
      </c>
      <c r="H1094" s="5" t="inlineStr">
        <is>
          <t>Major</t>
        </is>
      </c>
      <c r="I1094" s="5" t="inlineStr">
        <is>
          <t>Bachchan appears as Pratapji in a special-appearance capacity in this Telugu film; the plot belongs to the Akkineni family</t>
        </is>
      </c>
      <c r="J1094" s="5" t="inlineStr">
        <is>
          <t>His own parents' romance is the film's innermost flashback</t>
        </is>
      </c>
      <c r="K1094" s="19" t="inlineStr">
        <is>
          <t>The elderly man knocked down and given blood by a stranger, who wakes to recognise his rescuer and his doctor as the exact likenesses of his own parents, dead in 1924, and sets about uniting them without waking their past-life memories.</t>
        </is>
      </c>
      <c r="L1094" s="5" t="n"/>
      <c r="M1094" s="5" t="inlineStr">
        <is>
          <t>SOURCE-221</t>
        </is>
      </c>
    </row>
    <row r="1095" ht="79" customHeight="1">
      <c r="A1095" s="15" t="inlineStr">
        <is>
          <t>CAST-1094</t>
        </is>
      </c>
      <c r="B1095" s="18" t="inlineStr">
        <is>
          <t>FILM-221</t>
        </is>
      </c>
      <c r="C1095" s="5" t="inlineStr">
        <is>
          <t>Manam</t>
        </is>
      </c>
      <c r="D1095" s="17" t="n">
        <v>2014</v>
      </c>
      <c r="E1095" s="5" t="inlineStr">
        <is>
          <t>Nagarjuna</t>
        </is>
      </c>
      <c r="F1095" s="5" t="inlineStr">
        <is>
          <t>Sitaramudu / Nageswara "Bittu" Rao</t>
        </is>
      </c>
      <c r="G1095" s="5" t="inlineStr">
        <is>
          <t>Co-lead</t>
        </is>
      </c>
      <c r="H1095" s="5" t="inlineStr">
        <is>
          <t>Major</t>
        </is>
      </c>
      <c r="I1095" s="5" t="inlineStr">
        <is>
          <t>No scenes with Bachchan's special appearance</t>
        </is>
      </c>
      <c r="J1095" s="5" t="inlineStr">
        <is>
          <t>Half of the 1920s romance and, as Bittu, the engineer of the present-day one</t>
        </is>
      </c>
      <c r="K1095" s="19" t="inlineStr">
        <is>
          <t>In a dual role: the London-returned barrister who courts a poor farmer in disguise to help her raise her own dowry, and the modern businessman who breaks up a couple and remakes it to give his dead parents the ending they never had.</t>
        </is>
      </c>
      <c r="L1095" s="5" t="inlineStr">
        <is>
          <t>Won the TSR TV9 Special Jury Award for Best Actor and the CineMAA Award for Best Outstanding Actor; nominated for the Filmfare Award for Best Actor – Telugu</t>
        </is>
      </c>
      <c r="M1095" s="5" t="inlineStr">
        <is>
          <t>SOURCE-221</t>
        </is>
      </c>
    </row>
    <row r="1096" ht="64" customHeight="1">
      <c r="A1096" s="15" t="inlineStr">
        <is>
          <t>CAST-1095</t>
        </is>
      </c>
      <c r="B1096" s="18" t="inlineStr">
        <is>
          <t>FILM-221</t>
        </is>
      </c>
      <c r="C1096" s="5" t="inlineStr">
        <is>
          <t>Manam</t>
        </is>
      </c>
      <c r="D1096" s="17" t="n">
        <v>2014</v>
      </c>
      <c r="E1096" s="5" t="inlineStr">
        <is>
          <t>Naga Chaitanya</t>
        </is>
      </c>
      <c r="F1096" s="5" t="inlineStr">
        <is>
          <t>Radha Mohan / Nagarjuna</t>
        </is>
      </c>
      <c r="G1096" s="5" t="inlineStr">
        <is>
          <t>Co-lead</t>
        </is>
      </c>
      <c r="H1096" s="5" t="inlineStr">
        <is>
          <t>Major</t>
        </is>
      </c>
      <c r="I1096" s="5" t="inlineStr">
        <is>
          <t>No scenes with Bachchan's special appearance</t>
        </is>
      </c>
      <c r="J1096" s="5" t="inlineStr">
        <is>
          <t>Half of the 1983 marriage and half of the present-day romance</t>
        </is>
      </c>
      <c r="K1096" s="19" t="inlineStr">
        <is>
          <t>In a dual role: the husband whose strained marriage is on its way to a divorce lawyer when both are killed in 1983, and the modern lookalike whose engagement is deliberately destroyed so he can be paired with his own former wife's double.</t>
        </is>
      </c>
      <c r="L1096" s="5" t="inlineStr">
        <is>
          <t>Won the SIIMA Award for Best Actor – Telugu (Critics); nominated for the SIIMA Award for Best Actor – Telugu</t>
        </is>
      </c>
      <c r="M1096" s="5" t="inlineStr">
        <is>
          <t>SOURCE-221</t>
        </is>
      </c>
    </row>
    <row r="1097" ht="79" customHeight="1">
      <c r="A1097" s="15" t="inlineStr">
        <is>
          <t>CAST-1096</t>
        </is>
      </c>
      <c r="B1097" s="18" t="inlineStr">
        <is>
          <t>FILM-221</t>
        </is>
      </c>
      <c r="C1097" s="5" t="inlineStr">
        <is>
          <t>Manam</t>
        </is>
      </c>
      <c r="D1097" s="17" t="n">
        <v>2014</v>
      </c>
      <c r="E1097" s="5" t="inlineStr">
        <is>
          <t>Samantha Ruth Prabhu</t>
        </is>
      </c>
      <c r="F1097" s="5" t="inlineStr">
        <is>
          <t>Krishnaveni / Priya</t>
        </is>
      </c>
      <c r="G1097" s="5" t="inlineStr">
        <is>
          <t>Co-lead</t>
        </is>
      </c>
      <c r="H1097" s="5" t="inlineStr">
        <is>
          <t>Major</t>
        </is>
      </c>
      <c r="I1097" s="5" t="inlineStr">
        <is>
          <t>No scenes with Bachchan's special appearance</t>
        </is>
      </c>
      <c r="J1097" s="5" t="inlineStr">
        <is>
          <t>Half of the 1983 marriage and half of the present-day romance</t>
        </is>
      </c>
      <c r="K1097" s="19" t="inlineStr">
        <is>
          <t>In a dual role: the wife whose romance has curdled into a strained marriage and who dies with her husband on the way to file for divorce, and her present-day likeness, courted by the son she left behind at six.</t>
        </is>
      </c>
      <c r="L1097" s="5" t="inlineStr">
        <is>
          <t>Won the SIIMA Award for Best Actress – Telugu (Critics) and the CineMAA Award for Best Actress; nominated for the Filmfare and SIIMA awards for Best Actress – Telugu</t>
        </is>
      </c>
      <c r="M1097" s="5" t="inlineStr">
        <is>
          <t>SOURCE-221</t>
        </is>
      </c>
    </row>
    <row r="1098" ht="94" customHeight="1">
      <c r="A1098" s="15" t="inlineStr">
        <is>
          <t>CAST-1097</t>
        </is>
      </c>
      <c r="B1098" s="18" t="inlineStr">
        <is>
          <t>FILM-221</t>
        </is>
      </c>
      <c r="C1098" s="5" t="inlineStr">
        <is>
          <t>Manam</t>
        </is>
      </c>
      <c r="D1098" s="17" t="n">
        <v>2014</v>
      </c>
      <c r="E1098" s="5" t="inlineStr">
        <is>
          <t>Shriya Saran</t>
        </is>
      </c>
      <c r="F1098" s="5" t="inlineStr">
        <is>
          <t>Ramalaxmi / Dr. Anjali</t>
        </is>
      </c>
      <c r="G1098" s="5" t="inlineStr">
        <is>
          <t>Co-lead</t>
        </is>
      </c>
      <c r="H1098" s="5" t="inlineStr">
        <is>
          <t>Major</t>
        </is>
      </c>
      <c r="I1098" s="5" t="inlineStr">
        <is>
          <t>No scenes with Bachchan's special appearance</t>
        </is>
      </c>
      <c r="J1098" s="5" t="inlineStr">
        <is>
          <t>Half of the 1920s romance and half of the film's third pairing</t>
        </is>
      </c>
      <c r="K1098" s="19" t="inlineStr">
        <is>
          <t>In a dual role: the poor farmer who asks six months to earn the groom's clothes and is secretly helped to do it in three, and the doctor whom the modern businessman falls for at first sight beside the same clock tower.</t>
        </is>
      </c>
      <c r="L1098" s="5" t="inlineStr">
        <is>
          <t>Won the TSR TV9 Award for Best Actress, the SIIMA Award for Best Supporting Actress – Telugu and the Santosham Award for Best Actress; nominated for the Filmfare Award for Best Supporting Actress – Telugu</t>
        </is>
      </c>
      <c r="M1098" s="5" t="inlineStr">
        <is>
          <t>SOURCE-221</t>
        </is>
      </c>
    </row>
    <row r="1099" ht="64" customHeight="1">
      <c r="A1099" s="15" t="inlineStr">
        <is>
          <t>CAST-1098</t>
        </is>
      </c>
      <c r="B1099" s="18" t="inlineStr">
        <is>
          <t>FILM-221</t>
        </is>
      </c>
      <c r="C1099" s="5" t="inlineStr">
        <is>
          <t>Manam</t>
        </is>
      </c>
      <c r="D1099" s="17" t="n">
        <v>2014</v>
      </c>
      <c r="E1099" s="5" t="inlineStr">
        <is>
          <t>Amala Akkineni</t>
        </is>
      </c>
      <c r="F1099" s="5" t="inlineStr">
        <is>
          <t>Dance teacher</t>
        </is>
      </c>
      <c r="G1099" s="5" t="inlineStr">
        <is>
          <t>Cameo</t>
        </is>
      </c>
      <c r="H1099" s="5" t="inlineStr">
        <is>
          <t>Minor</t>
        </is>
      </c>
      <c r="I1099" s="5" t="inlineStr">
        <is>
          <t>One of the family special appearances in the film Bachchan guests in</t>
        </is>
      </c>
      <c r="J1099" s="5" t="inlineStr">
        <is>
          <t>Outside the romance</t>
        </is>
      </c>
      <c r="K1099" s="19" t="inlineStr">
        <is>
          <t>Special appearance as a dance teacher — part of the casting that put four generations of one screen family in a single film, which its own Filmfare Best Film award credits simply to the Akkineni Family.</t>
        </is>
      </c>
      <c r="L1099" s="5" t="n"/>
      <c r="M1099" s="5" t="inlineStr">
        <is>
          <t>SOURCE-221</t>
        </is>
      </c>
    </row>
    <row r="1100" ht="49" customHeight="1">
      <c r="A1100" s="15" t="inlineStr">
        <is>
          <t>CAST-1099</t>
        </is>
      </c>
      <c r="B1100" s="18" t="inlineStr">
        <is>
          <t>FILM-221</t>
        </is>
      </c>
      <c r="C1100" s="5" t="inlineStr">
        <is>
          <t>Manam</t>
        </is>
      </c>
      <c r="D1100" s="17" t="n">
        <v>2014</v>
      </c>
      <c r="E1100" s="5" t="inlineStr">
        <is>
          <t>Akhil Akkineni</t>
        </is>
      </c>
      <c r="F1100" s="5" t="inlineStr">
        <is>
          <t>Himself</t>
        </is>
      </c>
      <c r="G1100" s="5" t="inlineStr">
        <is>
          <t>Cameo</t>
        </is>
      </c>
      <c r="H1100" s="5" t="inlineStr">
        <is>
          <t>Minor</t>
        </is>
      </c>
      <c r="I1100" s="5" t="inlineStr">
        <is>
          <t>Appears as himself, as Bachchan does in his own guest capacity elsewhere in the film</t>
        </is>
      </c>
      <c r="J1100" s="5" t="inlineStr">
        <is>
          <t>Outside the romance</t>
        </is>
      </c>
      <c r="K1100" s="19" t="inlineStr">
        <is>
          <t>Special appearance as himself, completing the family line-up alongside his grandfather, father, brother and mother.</t>
        </is>
      </c>
      <c r="L1100" s="5" t="n"/>
      <c r="M1100" s="5" t="inlineStr">
        <is>
          <t>SOURCE-221</t>
        </is>
      </c>
    </row>
    <row r="1101" ht="64" customHeight="1">
      <c r="A1101" s="15" t="inlineStr">
        <is>
          <t>CAST-1100</t>
        </is>
      </c>
      <c r="B1101" s="18" t="inlineStr">
        <is>
          <t>FILM-222</t>
        </is>
      </c>
      <c r="C1101" s="5" t="inlineStr">
        <is>
          <t>Kochadaiiyaan</t>
        </is>
      </c>
      <c r="D1101" s="17" t="n">
        <v>2014</v>
      </c>
      <c r="E1101" s="5" t="inlineStr">
        <is>
          <t>Rajinikanth</t>
        </is>
      </c>
      <c r="F1101" s="5" t="inlineStr">
        <is>
          <t>Kochadaiiyaan / Ranadheeran (Rana) / Senadheeran (Sena)</t>
        </is>
      </c>
      <c r="G1101" s="5" t="inlineStr">
        <is>
          <t>Co-lead</t>
        </is>
      </c>
      <c r="H1101" s="5" t="inlineStr">
        <is>
          <t>Major</t>
        </is>
      </c>
      <c r="I1101" s="5" t="inlineStr">
        <is>
          <t>Bachchan narrates this motion-capture animated Tamil film and does not appear in it</t>
        </is>
      </c>
      <c r="J1101" s="5" t="inlineStr">
        <is>
          <t>Carries the film's romance, with Vadhana Devi</t>
        </is>
      </c>
      <c r="K1101" s="19" t="inlineStr">
        <is>
          <t>In a triple role. As Rana he leaves home, is raised in a rival kingdom, rises to command its army, then turns a war into a rescue: the whole invasion was staged to free his own kingdom's enslaved soldiers from Kalingapuri's mines.</t>
        </is>
      </c>
      <c r="L1101" s="5" t="n"/>
      <c r="M1101" s="5" t="inlineStr">
        <is>
          <t>SOURCE-222</t>
        </is>
      </c>
    </row>
    <row r="1102" ht="64" customHeight="1">
      <c r="A1102" s="15" t="inlineStr">
        <is>
          <t>CAST-1101</t>
        </is>
      </c>
      <c r="B1102" s="18" t="inlineStr">
        <is>
          <t>FILM-222</t>
        </is>
      </c>
      <c r="C1102" s="5" t="inlineStr">
        <is>
          <t>Kochadaiiyaan</t>
        </is>
      </c>
      <c r="D1102" s="17" t="n">
        <v>2014</v>
      </c>
      <c r="E1102" s="5" t="inlineStr">
        <is>
          <t>Deepika Padukone</t>
        </is>
      </c>
      <c r="F1102" s="5" t="inlineStr">
        <is>
          <t>Princess Vadhana Devi</t>
        </is>
      </c>
      <c r="G1102" s="5" t="inlineStr">
        <is>
          <t>Supporting</t>
        </is>
      </c>
      <c r="H1102" s="5" t="inlineStr">
        <is>
          <t>Major</t>
        </is>
      </c>
      <c r="I1102" s="5" t="inlineStr">
        <is>
          <t>No scenes with Bachchan's narration</t>
        </is>
      </c>
      <c r="J1102" s="5" t="inlineStr">
        <is>
          <t>The film's romantic lead</t>
        </is>
      </c>
      <c r="K1102" s="19" t="inlineStr">
        <is>
          <t>Daughter of the king of Kottaipattinam and Rana's childhood sweetheart, who rekindles the attachment on his return and who personally fights and captures the masked assassin sent for her father.</t>
        </is>
      </c>
      <c r="L1102" s="5" t="n"/>
      <c r="M1102" s="5" t="inlineStr">
        <is>
          <t>SOURCE-222</t>
        </is>
      </c>
    </row>
    <row r="1103" ht="49" customHeight="1">
      <c r="A1103" s="15" t="inlineStr">
        <is>
          <t>CAST-1102</t>
        </is>
      </c>
      <c r="B1103" s="18" t="inlineStr">
        <is>
          <t>FILM-222</t>
        </is>
      </c>
      <c r="C1103" s="5" t="inlineStr">
        <is>
          <t>Kochadaiiyaan</t>
        </is>
      </c>
      <c r="D1103" s="17" t="n">
        <v>2014</v>
      </c>
      <c r="E1103" s="5" t="inlineStr">
        <is>
          <t>R. Sarathkumar</t>
        </is>
      </c>
      <c r="F1103" s="5" t="inlineStr">
        <is>
          <t>Sengodagan</t>
        </is>
      </c>
      <c r="G1103" s="5" t="inlineStr">
        <is>
          <t>Friend</t>
        </is>
      </c>
      <c r="H1103" s="5" t="inlineStr">
        <is>
          <t>Medium</t>
        </is>
      </c>
      <c r="I1103" s="5" t="inlineStr">
        <is>
          <t>No scenes with Bachchan's narration</t>
        </is>
      </c>
      <c r="J1103" s="5" t="inlineStr">
        <is>
          <t>Half of the film's second romance, with Rana's sister</t>
        </is>
      </c>
      <c r="K1103" s="19" t="inlineStr">
        <is>
          <t>Crown prince of Kottaipattinam and Rana's childhood friend, whom Rana meets across a battle line and then marries to his own sister — and who is disowned by his father for it.</t>
        </is>
      </c>
      <c r="L1103" s="5" t="n"/>
      <c r="M1103" s="5" t="inlineStr">
        <is>
          <t>SOURCE-222</t>
        </is>
      </c>
    </row>
    <row r="1104" ht="49" customHeight="1">
      <c r="A1104" s="15" t="inlineStr">
        <is>
          <t>CAST-1103</t>
        </is>
      </c>
      <c r="B1104" s="18" t="inlineStr">
        <is>
          <t>FILM-222</t>
        </is>
      </c>
      <c r="C1104" s="5" t="inlineStr">
        <is>
          <t>Kochadaiiyaan</t>
        </is>
      </c>
      <c r="D1104" s="17" t="n">
        <v>2014</v>
      </c>
      <c r="E1104" s="5" t="inlineStr">
        <is>
          <t>Jackie Shroff</t>
        </is>
      </c>
      <c r="F1104" s="5" t="inlineStr">
        <is>
          <t>Raja Mahendran</t>
        </is>
      </c>
      <c r="G1104" s="5" t="inlineStr">
        <is>
          <t>Antagonist</t>
        </is>
      </c>
      <c r="H1104" s="5" t="inlineStr">
        <is>
          <t>Medium</t>
        </is>
      </c>
      <c r="I1104" s="5" t="inlineStr">
        <is>
          <t>No scenes with Bachchan's narration</t>
        </is>
      </c>
      <c r="J1104" s="5" t="inlineStr">
        <is>
          <t>Outside the romance</t>
        </is>
      </c>
      <c r="K1104" s="19" t="inlineStr">
        <is>
          <t>King of Kalingapuri, who promotes Rana to commander-in-chief and approves the attack on his rival, then swears revenge on discovering the whole campaign was a deception.</t>
        </is>
      </c>
      <c r="L1104" s="5" t="n"/>
      <c r="M1104" s="5" t="inlineStr">
        <is>
          <t>SOURCE-222</t>
        </is>
      </c>
    </row>
    <row r="1105" ht="49" customHeight="1">
      <c r="A1105" s="15" t="inlineStr">
        <is>
          <t>CAST-1104</t>
        </is>
      </c>
      <c r="B1105" s="18" t="inlineStr">
        <is>
          <t>FILM-222</t>
        </is>
      </c>
      <c r="C1105" s="5" t="inlineStr">
        <is>
          <t>Kochadaiiyaan</t>
        </is>
      </c>
      <c r="D1105" s="17" t="n">
        <v>2014</v>
      </c>
      <c r="E1105" s="5" t="inlineStr">
        <is>
          <t>Aadhi Pinisetty</t>
        </is>
      </c>
      <c r="F1105" s="5" t="inlineStr">
        <is>
          <t>Veera Mahendran</t>
        </is>
      </c>
      <c r="G1105" s="5" t="inlineStr">
        <is>
          <t>Antagonist</t>
        </is>
      </c>
      <c r="H1105" s="5" t="inlineStr">
        <is>
          <t>Medium</t>
        </is>
      </c>
      <c r="I1105" s="5" t="inlineStr">
        <is>
          <t>No scenes with Bachchan's narration</t>
        </is>
      </c>
      <c r="J1105" s="5" t="inlineStr">
        <is>
          <t>Outside the romance</t>
        </is>
      </c>
      <c r="K1105" s="19" t="inlineStr">
        <is>
          <t>The Kalingapuri prince who shows Rana the secret mine worked by captured enemy soldiers, agrees to free them as a war strategy, and is betrayed by the plan he approved.</t>
        </is>
      </c>
      <c r="L1105" s="5" t="n"/>
      <c r="M1105" s="5" t="inlineStr">
        <is>
          <t>SOURCE-222</t>
        </is>
      </c>
    </row>
    <row r="1106" ht="64" customHeight="1">
      <c r="A1106" s="15" t="inlineStr">
        <is>
          <t>CAST-1105</t>
        </is>
      </c>
      <c r="B1106" s="18" t="inlineStr">
        <is>
          <t>FILM-222</t>
        </is>
      </c>
      <c r="C1106" s="5" t="inlineStr">
        <is>
          <t>Kochadaiiyaan</t>
        </is>
      </c>
      <c r="D1106" s="17" t="n">
        <v>2014</v>
      </c>
      <c r="E1106" s="5" t="inlineStr">
        <is>
          <t>Nassar</t>
        </is>
      </c>
      <c r="F1106" s="5" t="inlineStr">
        <is>
          <t>Rishikodagan</t>
        </is>
      </c>
      <c r="G1106" s="5" t="inlineStr">
        <is>
          <t>Authority figure</t>
        </is>
      </c>
      <c r="H1106" s="5" t="inlineStr">
        <is>
          <t>Medium</t>
        </is>
      </c>
      <c r="I1106" s="5" t="inlineStr">
        <is>
          <t>No scenes with Bachchan's narration</t>
        </is>
      </c>
      <c r="J1106" s="5" t="inlineStr">
        <is>
          <t>The paternal objection to both romances</t>
        </is>
      </c>
      <c r="K1106" s="19" t="inlineStr">
        <is>
          <t>King of Kottaipattinam, alarmed at the sight of Rana, unwilling to let his son marry a commoner, disowning him when he does, and the target of the assassination attempt that unmasks the film's secret.</t>
        </is>
      </c>
      <c r="L1106" s="5" t="n"/>
      <c r="M1106" s="5" t="inlineStr">
        <is>
          <t>SOURCE-222</t>
        </is>
      </c>
    </row>
    <row r="1107" ht="64" customHeight="1">
      <c r="A1107" s="15" t="inlineStr">
        <is>
          <t>CAST-1106</t>
        </is>
      </c>
      <c r="B1107" s="18" t="inlineStr">
        <is>
          <t>FILM-223</t>
        </is>
      </c>
      <c r="C1107" s="5" t="inlineStr">
        <is>
          <t>Shamitabh</t>
        </is>
      </c>
      <c r="D1107" s="17" t="n">
        <v>2015</v>
      </c>
      <c r="E1107" s="5" t="inlineStr">
        <is>
          <t>Dhanush</t>
        </is>
      </c>
      <c r="F1107" s="5" t="inlineStr">
        <is>
          <t>Danish / Shamitabh</t>
        </is>
      </c>
      <c r="G1107" s="5" t="inlineStr">
        <is>
          <t>Co-lead</t>
        </is>
      </c>
      <c r="H1107" s="5" t="inlineStr">
        <is>
          <t>Major</t>
        </is>
      </c>
      <c r="I1107" s="5" t="inlineStr">
        <is>
          <t>Speaks with the voice of Bachchan's Amitabh Sinha throughout, by way of a surgical implant</t>
        </is>
      </c>
      <c r="J1107" s="5" t="inlineStr">
        <is>
          <t>Half of the film's understated romance, with Akshara</t>
        </is>
      </c>
      <c r="K1107" s="19" t="inlineStr">
        <is>
          <t>Mute man from Igatpuri who trespasses into Film City to be seen acting, receives a voice-transfer implant in Finland, and becomes a star under a name fusing his own with his voice's — then treats the man supplying it as a servant.</t>
        </is>
      </c>
      <c r="L1107" s="5" t="n"/>
      <c r="M1107" s="5" t="inlineStr">
        <is>
          <t>SOURCE-223</t>
        </is>
      </c>
    </row>
    <row r="1108" ht="64" customHeight="1">
      <c r="A1108" s="15" t="inlineStr">
        <is>
          <t>CAST-1107</t>
        </is>
      </c>
      <c r="B1108" s="18" t="inlineStr">
        <is>
          <t>FILM-223</t>
        </is>
      </c>
      <c r="C1108" s="5" t="inlineStr">
        <is>
          <t>Shamitabh</t>
        </is>
      </c>
      <c r="D1108" s="17" t="n">
        <v>2015</v>
      </c>
      <c r="E1108" s="5" t="inlineStr">
        <is>
          <t>Akshara Haasan</t>
        </is>
      </c>
      <c r="F1108" s="5" t="inlineStr">
        <is>
          <t>Akshara Pandey</t>
        </is>
      </c>
      <c r="G1108" s="5" t="inlineStr">
        <is>
          <t>Co-lead</t>
        </is>
      </c>
      <c r="H1108" s="5" t="inlineStr">
        <is>
          <t>Major</t>
        </is>
      </c>
      <c r="I1108" s="5" t="inlineStr">
        <is>
          <t>Finds Bachchan's Amitabh Sinha on a footpath and recruits him as the voice</t>
        </is>
      </c>
      <c r="J1108" s="5" t="inlineStr">
        <is>
          <t>The film's romantic lead</t>
        </is>
      </c>
      <c r="K1108" s="19" t="inlineStr">
        <is>
          <t>Assistant director who is the first to see the mute man act, pushes for the surgery, finds the drunk whose voice will serve, and finally makes both men admit they are nothing without each other.</t>
        </is>
      </c>
      <c r="L1108" s="5" t="n"/>
      <c r="M1108" s="5" t="inlineStr">
        <is>
          <t>SOURCE-223</t>
        </is>
      </c>
    </row>
    <row r="1109" ht="49" customHeight="1">
      <c r="A1109" s="15" t="inlineStr">
        <is>
          <t>CAST-1108</t>
        </is>
      </c>
      <c r="B1109" s="18" t="inlineStr">
        <is>
          <t>FILM-223</t>
        </is>
      </c>
      <c r="C1109" s="5" t="inlineStr">
        <is>
          <t>Shamitabh</t>
        </is>
      </c>
      <c r="D1109" s="17" t="n">
        <v>2015</v>
      </c>
      <c r="E1109" s="5" t="inlineStr">
        <is>
          <t>Uday Tikekar</t>
        </is>
      </c>
      <c r="F1109" s="5" t="inlineStr">
        <is>
          <t>Dr. Pandey</t>
        </is>
      </c>
      <c r="G1109" s="5" t="inlineStr">
        <is>
          <t>Family</t>
        </is>
      </c>
      <c r="H1109" s="5" t="inlineStr">
        <is>
          <t>Medium</t>
        </is>
      </c>
      <c r="I1109" s="5" t="inlineStr">
        <is>
          <t>Supplies the premise that gives Bachchan's character his function in the film</t>
        </is>
      </c>
      <c r="J1109" s="5" t="inlineStr">
        <is>
          <t>Outside the romance</t>
        </is>
      </c>
      <c r="K1109" s="19" t="inlineStr">
        <is>
          <t>Akshara's father, who reveals that a live voice-transfer technology exists in Finland — a larynx chip letting a mute patient speak in a borrowed voice.</t>
        </is>
      </c>
      <c r="L1109" s="5" t="n"/>
      <c r="M1109" s="5" t="inlineStr">
        <is>
          <t>SOURCE-223</t>
        </is>
      </c>
    </row>
    <row r="1110" ht="49" customHeight="1">
      <c r="A1110" s="15" t="inlineStr">
        <is>
          <t>CAST-1109</t>
        </is>
      </c>
      <c r="B1110" s="18" t="inlineStr">
        <is>
          <t>FILM-223</t>
        </is>
      </c>
      <c r="C1110" s="5" t="inlineStr">
        <is>
          <t>Shamitabh</t>
        </is>
      </c>
      <c r="D1110" s="17" t="n">
        <v>2015</v>
      </c>
      <c r="E1110" s="5" t="inlineStr">
        <is>
          <t>Ivan Rodrigues</t>
        </is>
      </c>
      <c r="F1110" s="5" t="inlineStr">
        <is>
          <t>Anay Verma</t>
        </is>
      </c>
      <c r="G1110" s="5" t="inlineStr">
        <is>
          <t>Supporting</t>
        </is>
      </c>
      <c r="H1110" s="5" t="inlineStr">
        <is>
          <t>Minor</t>
        </is>
      </c>
      <c r="I1110" s="5" t="inlineStr">
        <is>
          <t>Part of the film industry that rejects and then launches the two men</t>
        </is>
      </c>
      <c r="J1110" s="5" t="inlineStr">
        <is>
          <t>Outside the romance</t>
        </is>
      </c>
      <c r="K1110" s="19" t="inlineStr">
        <is>
          <t>Director who refuses the mute actor outright, then agrees to launch him once he can speak, on condition he change his name.</t>
        </is>
      </c>
      <c r="L1110" s="5" t="n"/>
      <c r="M1110" s="5" t="inlineStr">
        <is>
          <t>SOURCE-223</t>
        </is>
      </c>
    </row>
    <row r="1111" ht="64" customHeight="1">
      <c r="A1111" s="15" t="inlineStr">
        <is>
          <t>CAST-1110</t>
        </is>
      </c>
      <c r="B1111" s="18" t="inlineStr">
        <is>
          <t>FILM-223</t>
        </is>
      </c>
      <c r="C1111" s="5" t="inlineStr">
        <is>
          <t>Shamitabh</t>
        </is>
      </c>
      <c r="D1111" s="17" t="n">
        <v>2015</v>
      </c>
      <c r="E1111" s="5" t="inlineStr">
        <is>
          <t>Rekha</t>
        </is>
      </c>
      <c r="F1111" s="5" t="inlineStr">
        <is>
          <t>Herself</t>
        </is>
      </c>
      <c r="G1111" s="5" t="inlineStr">
        <is>
          <t>Cameo</t>
        </is>
      </c>
      <c r="H1111" s="5" t="inlineStr">
        <is>
          <t>Minor</t>
        </is>
      </c>
      <c r="I1111" s="5" t="inlineStr">
        <is>
          <t>Appears as herself in a film whose subject is Bachchan's voice</t>
        </is>
      </c>
      <c r="J1111" s="5" t="inlineStr">
        <is>
          <t>Outside the romance</t>
        </is>
      </c>
      <c r="K1111" s="19" t="inlineStr">
        <is>
          <t>One of a long line of film-industry figures appearing as themselves, among them Abhishek Bachchan, Karan Johar, Rajkumar Hirani and Javed Akhtar — her third appearance in a Bachchan film in this stretch of the filmography.</t>
        </is>
      </c>
      <c r="L1111" s="5" t="n"/>
      <c r="M1111" s="5" t="inlineStr">
        <is>
          <t>SOURCE-223</t>
        </is>
      </c>
    </row>
    <row r="1112" ht="64" customHeight="1">
      <c r="A1112" s="15" t="inlineStr">
        <is>
          <t>CAST-1111</t>
        </is>
      </c>
      <c r="B1112" s="18" t="inlineStr">
        <is>
          <t>FILM-224</t>
        </is>
      </c>
      <c r="C1112" s="5" t="inlineStr">
        <is>
          <t>Hey Bro</t>
        </is>
      </c>
      <c r="D1112" s="17" t="n">
        <v>2015</v>
      </c>
      <c r="E1112" s="5" t="inlineStr">
        <is>
          <t>Ganesh Acharya</t>
        </is>
      </c>
      <c r="F1112" s="5" t="inlineStr">
        <is>
          <t>Gopi</t>
        </is>
      </c>
      <c r="G1112" s="5" t="inlineStr">
        <is>
          <t>Co-lead</t>
        </is>
      </c>
      <c r="H1112" s="5" t="inlineStr">
        <is>
          <t>Major</t>
        </is>
      </c>
      <c r="I1112" s="5" t="inlineStr">
        <is>
          <t>Bachchan appears only in the song "Birju"; no source places him in a scene with the cast</t>
        </is>
      </c>
      <c r="J1112" s="5" t="inlineStr">
        <is>
          <t>The article's one-sentence summary describes no romance</t>
        </is>
      </c>
      <c r="K1112" s="19" t="inlineStr">
        <is>
          <t>Villager who comes to Mumbai looking for his mother and twin brother, and finds that he and the brother are opposites in every way. The article's entire plot summary is that single sentence.</t>
        </is>
      </c>
      <c r="L1112" s="5" t="n"/>
      <c r="M1112" s="5" t="inlineStr">
        <is>
          <t>SOURCE-225</t>
        </is>
      </c>
    </row>
    <row r="1113" ht="34" customHeight="1">
      <c r="A1113" s="15" t="inlineStr">
        <is>
          <t>CAST-1112</t>
        </is>
      </c>
      <c r="B1113" s="18" t="inlineStr">
        <is>
          <t>FILM-224</t>
        </is>
      </c>
      <c r="C1113" s="5" t="inlineStr">
        <is>
          <t>Hey Bro</t>
        </is>
      </c>
      <c r="D1113" s="17" t="n">
        <v>2015</v>
      </c>
      <c r="E1113" s="5" t="inlineStr">
        <is>
          <t>Maninder Singh</t>
        </is>
      </c>
      <c r="F1113" s="5" t="inlineStr">
        <is>
          <t>Shiv</t>
        </is>
      </c>
      <c r="G1113" s="5" t="inlineStr">
        <is>
          <t>Co-lead</t>
        </is>
      </c>
      <c r="H1113" s="5" t="inlineStr">
        <is>
          <t>Major</t>
        </is>
      </c>
      <c r="I1113" s="5" t="inlineStr">
        <is>
          <t>No scenes with Bachchan's song appearance</t>
        </is>
      </c>
      <c r="J1113" s="5" t="inlineStr">
        <is>
          <t>No romance is described</t>
        </is>
      </c>
      <c r="K1113" s="19" t="inlineStr">
        <is>
          <t>The estranged twin, head of a Mumbai police station and temperamentally his brother's opposite.</t>
        </is>
      </c>
      <c r="L1113" s="5" t="n"/>
      <c r="M1113" s="5" t="inlineStr">
        <is>
          <t>SOURCE-225</t>
        </is>
      </c>
    </row>
    <row r="1114" ht="34" customHeight="1">
      <c r="A1114" s="15" t="inlineStr">
        <is>
          <t>CAST-1113</t>
        </is>
      </c>
      <c r="B1114" s="18" t="inlineStr">
        <is>
          <t>FILM-224</t>
        </is>
      </c>
      <c r="C1114" s="5" t="inlineStr">
        <is>
          <t>Hey Bro</t>
        </is>
      </c>
      <c r="D1114" s="17" t="n">
        <v>2015</v>
      </c>
      <c r="E1114" s="5" t="inlineStr">
        <is>
          <t>Nupur Sharma</t>
        </is>
      </c>
      <c r="F1114" s="5" t="inlineStr">
        <is>
          <t>Anjali</t>
        </is>
      </c>
      <c r="G1114" s="5" t="inlineStr">
        <is>
          <t>Supporting</t>
        </is>
      </c>
      <c r="H1114" s="5" t="inlineStr">
        <is>
          <t>Medium</t>
        </is>
      </c>
      <c r="I1114" s="5" t="inlineStr">
        <is>
          <t>No scenes with Bachchan's song appearance</t>
        </is>
      </c>
      <c r="J1114" s="5" t="inlineStr">
        <is>
          <t>No romance is described in the article</t>
        </is>
      </c>
      <c r="K1114" s="19" t="inlineStr">
        <is>
          <t>Credited as Anjali; with only a one-sentence plot available, the role cannot be described further.</t>
        </is>
      </c>
      <c r="L1114" s="5" t="n"/>
      <c r="M1114" s="5" t="inlineStr">
        <is>
          <t>SOURCE-225</t>
        </is>
      </c>
    </row>
    <row r="1115" ht="49" customHeight="1">
      <c r="A1115" s="15" t="inlineStr">
        <is>
          <t>CAST-1114</t>
        </is>
      </c>
      <c r="B1115" s="18" t="inlineStr">
        <is>
          <t>FILM-224</t>
        </is>
      </c>
      <c r="C1115" s="5" t="inlineStr">
        <is>
          <t>Hey Bro</t>
        </is>
      </c>
      <c r="D1115" s="17" t="n">
        <v>2015</v>
      </c>
      <c r="E1115" s="5" t="inlineStr">
        <is>
          <t>Hanif Hilal</t>
        </is>
      </c>
      <c r="F1115" s="5" t="inlineStr">
        <is>
          <t>Baba</t>
        </is>
      </c>
      <c r="G1115" s="5" t="inlineStr">
        <is>
          <t>Antagonist</t>
        </is>
      </c>
      <c r="H1115" s="5" t="inlineStr">
        <is>
          <t>Medium</t>
        </is>
      </c>
      <c r="I1115" s="5" t="inlineStr">
        <is>
          <t>No scenes with Bachchan's song appearance</t>
        </is>
      </c>
      <c r="J1115" s="5" t="inlineStr">
        <is>
          <t>No romance is described</t>
        </is>
      </c>
      <c r="K1115" s="19" t="inlineStr">
        <is>
          <t>The corrupt crime lord the policeman brother is trying to apprehend, per the cast list; the plot summary does not extend to him.</t>
        </is>
      </c>
      <c r="L1115" s="5" t="n"/>
      <c r="M1115" s="5" t="inlineStr">
        <is>
          <t>SOURCE-225</t>
        </is>
      </c>
    </row>
    <row r="1116" ht="79" customHeight="1">
      <c r="A1116" s="15" t="inlineStr">
        <is>
          <t>CAST-1115</t>
        </is>
      </c>
      <c r="B1116" s="18" t="inlineStr">
        <is>
          <t>FILM-225</t>
        </is>
      </c>
      <c r="C1116" s="5" t="inlineStr">
        <is>
          <t>Piku</t>
        </is>
      </c>
      <c r="D1116" s="17" t="n">
        <v>2015</v>
      </c>
      <c r="E1116" s="5" t="inlineStr">
        <is>
          <t>Deepika Padukone</t>
        </is>
      </c>
      <c r="F1116" s="5" t="inlineStr">
        <is>
          <t>Piku Banerjee</t>
        </is>
      </c>
      <c r="G1116" s="5" t="inlineStr">
        <is>
          <t>Co-lead</t>
        </is>
      </c>
      <c r="H1116" s="5" t="inlineStr">
        <is>
          <t>Major</t>
        </is>
      </c>
      <c r="I1116" s="5" t="inlineStr">
        <is>
          <t>Daughter and carer of Bachchan's Bhashkor Banerjee, and the film's title role</t>
        </is>
      </c>
      <c r="J1116" s="5" t="inlineStr">
        <is>
          <t>Half of the film's romance with Rana — the one romantic thread in this stretch of the filmography, with Bachchan's character as its obstacle</t>
        </is>
      </c>
      <c r="K1116" s="19" t="inlineStr">
        <is>
          <t>Thirty-year-old architect running her father's household and her own practice, exasperated by his hypochondria and his theory that marriage is a low-IQ decision, and driven by both into the company of the taxi owner nobody else will send to her.</t>
        </is>
      </c>
      <c r="L1116" s="5" t="n"/>
      <c r="M1116" s="5" t="inlineStr">
        <is>
          <t>SOURCE-224</t>
        </is>
      </c>
    </row>
    <row r="1117" ht="64" customHeight="1">
      <c r="A1117" s="15" t="inlineStr">
        <is>
          <t>CAST-1116</t>
        </is>
      </c>
      <c r="B1117" s="18" t="inlineStr">
        <is>
          <t>FILM-225</t>
        </is>
      </c>
      <c r="C1117" s="5" t="inlineStr">
        <is>
          <t>Piku</t>
        </is>
      </c>
      <c r="D1117" s="17" t="n">
        <v>2015</v>
      </c>
      <c r="E1117" s="5" t="inlineStr">
        <is>
          <t>Irrfan Khan</t>
        </is>
      </c>
      <c r="F1117" s="5" t="inlineStr">
        <is>
          <t>Rana Chaudhary</t>
        </is>
      </c>
      <c r="G1117" s="5" t="inlineStr">
        <is>
          <t>Co-lead</t>
        </is>
      </c>
      <c r="H1117" s="5" t="inlineStr">
        <is>
          <t>Major</t>
        </is>
      </c>
      <c r="I1117" s="5" t="inlineStr">
        <is>
          <t>The taxi owner who ends up driving Bachchan's Bhashkor to Kolkata and taking his measure</t>
        </is>
      </c>
      <c r="J1117" s="5" t="inlineStr">
        <is>
          <t>Half of the film's romance</t>
        </is>
      </c>
      <c r="K1117" s="19" t="inlineStr">
        <is>
          <t>Taxi business owner whose drivers refuse Piku's custom, who complains about her backseat driving and is brushed off, and who becomes the third party in a road trip conducted almost entirely around one old man's bowels.</t>
        </is>
      </c>
      <c r="L1117" s="5" t="n"/>
      <c r="M1117" s="5" t="inlineStr">
        <is>
          <t>SOURCE-224</t>
        </is>
      </c>
    </row>
    <row r="1118" ht="64" customHeight="1">
      <c r="A1118" s="15" t="inlineStr">
        <is>
          <t>CAST-1117</t>
        </is>
      </c>
      <c r="B1118" s="18" t="inlineStr">
        <is>
          <t>FILM-225</t>
        </is>
      </c>
      <c r="C1118" s="5" t="inlineStr">
        <is>
          <t>Piku</t>
        </is>
      </c>
      <c r="D1118" s="17" t="n">
        <v>2015</v>
      </c>
      <c r="E1118" s="5" t="inlineStr">
        <is>
          <t>Moushumi Chatterjee</t>
        </is>
      </c>
      <c r="F1118" s="5" t="inlineStr">
        <is>
          <t>Chhobi Mashi</t>
        </is>
      </c>
      <c r="G1118" s="5" t="inlineStr">
        <is>
          <t>Family</t>
        </is>
      </c>
      <c r="H1118" s="5" t="inlineStr">
        <is>
          <t>Major</t>
        </is>
      </c>
      <c r="I1118" s="5" t="inlineStr">
        <is>
          <t>Sister-in-law of Bachchan's Bhashkor, and the target of his sharpest criticism</t>
        </is>
      </c>
      <c r="J1118" s="5" t="inlineStr">
        <is>
          <t>The film's counter-argument on marriage</t>
        </is>
      </c>
      <c r="K1118" s="19" t="inlineStr">
        <is>
          <t>Piku's maternal aunt, married three times, whom Bhashkor attacks for it and for neglecting her own daughter — the standing rebuttal to his view that a woman's life is wasted in the service of a husband.</t>
        </is>
      </c>
      <c r="L1118" s="5" t="n"/>
      <c r="M1118" s="5" t="inlineStr">
        <is>
          <t>SOURCE-224</t>
        </is>
      </c>
    </row>
    <row r="1119" ht="34" customHeight="1">
      <c r="A1119" s="15" t="inlineStr">
        <is>
          <t>CAST-1118</t>
        </is>
      </c>
      <c r="B1119" s="18" t="inlineStr">
        <is>
          <t>FILM-225</t>
        </is>
      </c>
      <c r="C1119" s="5" t="inlineStr">
        <is>
          <t>Piku</t>
        </is>
      </c>
      <c r="D1119" s="17" t="n">
        <v>2015</v>
      </c>
      <c r="E1119" s="5" t="inlineStr">
        <is>
          <t>Jisshu Sengupta</t>
        </is>
      </c>
      <c r="F1119" s="5" t="inlineStr">
        <is>
          <t>Syed Afroze</t>
        </is>
      </c>
      <c r="G1119" s="5" t="inlineStr">
        <is>
          <t>Supporting</t>
        </is>
      </c>
      <c r="H1119" s="5" t="inlineStr">
        <is>
          <t>Medium</t>
        </is>
      </c>
      <c r="I1119" s="5" t="inlineStr">
        <is>
          <t>No direct dealings with Bachchan's Bhashkor</t>
        </is>
      </c>
      <c r="J1119" s="5" t="inlineStr">
        <is>
          <t>The mutual friend through whom the couple keep meeting</t>
        </is>
      </c>
      <c r="K1119" s="19" t="inlineStr">
        <is>
          <t>Piku's business partner and Rana's friend, the connection that keeps putting the two of them in the same car.</t>
        </is>
      </c>
      <c r="L1119" s="5" t="n"/>
      <c r="M1119" s="5" t="inlineStr">
        <is>
          <t>SOURCE-224</t>
        </is>
      </c>
    </row>
    <row r="1120" ht="49" customHeight="1">
      <c r="A1120" s="15" t="inlineStr">
        <is>
          <t>CAST-1119</t>
        </is>
      </c>
      <c r="B1120" s="18" t="inlineStr">
        <is>
          <t>FILM-225</t>
        </is>
      </c>
      <c r="C1120" s="5" t="inlineStr">
        <is>
          <t>Piku</t>
        </is>
      </c>
      <c r="D1120" s="17" t="n">
        <v>2015</v>
      </c>
      <c r="E1120" s="5" t="inlineStr">
        <is>
          <t>Raghuvir Yadav</t>
        </is>
      </c>
      <c r="F1120" s="5" t="inlineStr">
        <is>
          <t>Dr. Srivastava</t>
        </is>
      </c>
      <c r="G1120" s="5" t="inlineStr">
        <is>
          <t>Supporting</t>
        </is>
      </c>
      <c r="H1120" s="5" t="inlineStr">
        <is>
          <t>Minor</t>
        </is>
      </c>
      <c r="I1120" s="5" t="inlineStr">
        <is>
          <t>Regular doctor to Bachchan's Bhashkor</t>
        </is>
      </c>
      <c r="J1120" s="5" t="inlineStr">
        <is>
          <t>Wrecks the heroine's one date</t>
        </is>
      </c>
      <c r="K1120" s="19" t="inlineStr">
        <is>
          <t>The doctor telephoned mid-date to discuss Bhashkor's stool texture and temperature — the call that ends Piku's evening with Aniket.</t>
        </is>
      </c>
      <c r="L1120" s="5" t="n"/>
      <c r="M1120" s="5" t="inlineStr">
        <is>
          <t>SOURCE-224</t>
        </is>
      </c>
    </row>
    <row r="1121" ht="49" customHeight="1">
      <c r="A1121" s="15" t="inlineStr">
        <is>
          <t>CAST-1120</t>
        </is>
      </c>
      <c r="B1121" s="18" t="inlineStr">
        <is>
          <t>FILM-225</t>
        </is>
      </c>
      <c r="C1121" s="5" t="inlineStr">
        <is>
          <t>Piku</t>
        </is>
      </c>
      <c r="D1121" s="17" t="n">
        <v>2015</v>
      </c>
      <c r="E1121" s="5" t="inlineStr">
        <is>
          <t>Akshay Oberoi</t>
        </is>
      </c>
      <c r="F1121" s="5" t="inlineStr">
        <is>
          <t>Aniket</t>
        </is>
      </c>
      <c r="G1121" s="5" t="inlineStr">
        <is>
          <t>Cameo</t>
        </is>
      </c>
      <c r="H1121" s="5" t="inlineStr">
        <is>
          <t>Minor</t>
        </is>
      </c>
      <c r="I1121" s="5" t="inlineStr">
        <is>
          <t>Loses an evening to Bachchan's Bhashkor's invented fever</t>
        </is>
      </c>
      <c r="J1121" s="5" t="inlineStr">
        <is>
          <t>The suitor the father displaces</t>
        </is>
      </c>
      <c r="K1121" s="19" t="inlineStr">
        <is>
          <t>Cameo as the man Piku goes on a date with, interrupted repeatedly by a father claiming a fever until his appetite is gone.</t>
        </is>
      </c>
      <c r="L1121" s="5" t="n"/>
      <c r="M1121" s="5" t="inlineStr">
        <is>
          <t>SOURCE-224</t>
        </is>
      </c>
    </row>
    <row r="1122" ht="79" customHeight="1">
      <c r="A1122" s="15" t="inlineStr">
        <is>
          <t>CAST-1121</t>
        </is>
      </c>
      <c r="B1122" s="18" t="inlineStr">
        <is>
          <t>FILM-226</t>
        </is>
      </c>
      <c r="C1122" s="5" t="inlineStr">
        <is>
          <t>Wazir</t>
        </is>
      </c>
      <c r="D1122" s="17" t="n">
        <v>2016</v>
      </c>
      <c r="E1122" s="5" t="inlineStr">
        <is>
          <t>Farhan Akhtar</t>
        </is>
      </c>
      <c r="F1122" s="5" t="inlineStr">
        <is>
          <t>Daanish Ali</t>
        </is>
      </c>
      <c r="G1122" s="5" t="inlineStr">
        <is>
          <t>Co-lead</t>
        </is>
      </c>
      <c r="H1122" s="5" t="inlineStr">
        <is>
          <t>Major</t>
        </is>
      </c>
      <c r="I1122" s="5" t="inlineStr">
        <is>
          <t>Befriended at his daughter's grave by Bachchan's Pandit, and used by him from that moment on</t>
        </is>
      </c>
      <c r="J1122" s="5" t="inlineStr">
        <is>
          <t>Half of the film's marriage, broken by their child's death and reconciled at the end</t>
        </is>
      </c>
      <c r="K1122" s="19" t="inlineStr">
        <is>
          <t>ATS officer whose daughter is killed in a shootout he caused, blamed by his wife, suspended for killing the terrorist he was ordered to capture. Contemplating suicide, he is recruited by a chess master into an investigation that is really an instrument.</t>
        </is>
      </c>
      <c r="L1122" s="5" t="n"/>
      <c r="M1122" s="5" t="inlineStr">
        <is>
          <t>SOURCE-226</t>
        </is>
      </c>
    </row>
    <row r="1123" ht="64" customHeight="1">
      <c r="A1123" s="15" t="inlineStr">
        <is>
          <t>CAST-1122</t>
        </is>
      </c>
      <c r="B1123" s="18" t="inlineStr">
        <is>
          <t>FILM-226</t>
        </is>
      </c>
      <c r="C1123" s="5" t="inlineStr">
        <is>
          <t>Wazir</t>
        </is>
      </c>
      <c r="D1123" s="17" t="n">
        <v>2016</v>
      </c>
      <c r="E1123" s="5" t="inlineStr">
        <is>
          <t>Aditi Rao Hydari</t>
        </is>
      </c>
      <c r="F1123" s="5" t="inlineStr">
        <is>
          <t>Ruhana Ali</t>
        </is>
      </c>
      <c r="G1123" s="5" t="inlineStr">
        <is>
          <t>Supporting</t>
        </is>
      </c>
      <c r="H1123" s="5" t="inlineStr">
        <is>
          <t>Major</t>
        </is>
      </c>
      <c r="I1123" s="5" t="inlineStr">
        <is>
          <t>Bachchan's Pandit had taught her daughter, and his final message is addressed to her as much as to her husband</t>
        </is>
      </c>
      <c r="J1123" s="5" t="inlineStr">
        <is>
          <t>Half of the film's marriage</t>
        </is>
      </c>
      <c r="K1123" s="19" t="inlineStr">
        <is>
          <t>Mother who blames her husband for their daughter's death and withdraws from him, and whom the Pandit's posthumous video finally urges, with him, to move on from grief.</t>
        </is>
      </c>
      <c r="L1123" s="5" t="n"/>
      <c r="M1123" s="5" t="inlineStr">
        <is>
          <t>SOURCE-226</t>
        </is>
      </c>
    </row>
    <row r="1124" ht="64" customHeight="1">
      <c r="A1124" s="15" t="inlineStr">
        <is>
          <t>CAST-1123</t>
        </is>
      </c>
      <c r="B1124" s="18" t="inlineStr">
        <is>
          <t>FILM-226</t>
        </is>
      </c>
      <c r="C1124" s="5" t="inlineStr">
        <is>
          <t>Wazir</t>
        </is>
      </c>
      <c r="D1124" s="17" t="n">
        <v>2016</v>
      </c>
      <c r="E1124" s="5" t="inlineStr">
        <is>
          <t>Manav Kaul</t>
        </is>
      </c>
      <c r="F1124" s="5" t="inlineStr">
        <is>
          <t>Yazaad Qureshi</t>
        </is>
      </c>
      <c r="G1124" s="5" t="inlineStr">
        <is>
          <t>Antagonist</t>
        </is>
      </c>
      <c r="H1124" s="5" t="inlineStr">
        <is>
          <t>Major</t>
        </is>
      </c>
      <c r="I1124" s="5" t="inlineStr">
        <is>
          <t>Murdered the daughter of Bachchan's Pandit, and is the target of his entire design</t>
        </is>
      </c>
      <c r="J1124" s="5" t="inlineStr">
        <is>
          <t>Outside the romance</t>
        </is>
      </c>
      <c r="K1124" s="19" t="inlineStr">
        <is>
          <t>Government minister at whose residence the Pandit's daughter died, revealed as a militant who massacred a village and took his own ward's guardian's identity — killing the girl because she had learnt the truth.</t>
        </is>
      </c>
      <c r="L1124" s="5" t="n"/>
      <c r="M1124" s="5" t="inlineStr">
        <is>
          <t>SOURCE-226</t>
        </is>
      </c>
    </row>
    <row r="1125" ht="64" customHeight="1">
      <c r="A1125" s="15" t="inlineStr">
        <is>
          <t>CAST-1124</t>
        </is>
      </c>
      <c r="B1125" s="18" t="inlineStr">
        <is>
          <t>FILM-226</t>
        </is>
      </c>
      <c r="C1125" s="5" t="inlineStr">
        <is>
          <t>Wazir</t>
        </is>
      </c>
      <c r="D1125" s="17" t="n">
        <v>2016</v>
      </c>
      <c r="E1125" s="5" t="inlineStr">
        <is>
          <t>Neil Nitin Mukesh</t>
        </is>
      </c>
      <c r="F1125" s="5" t="inlineStr">
        <is>
          <t>Wazir</t>
        </is>
      </c>
      <c r="G1125" s="5" t="inlineStr">
        <is>
          <t>Antagonist</t>
        </is>
      </c>
      <c r="H1125" s="5" t="inlineStr">
        <is>
          <t>Medium</t>
        </is>
      </c>
      <c r="I1125" s="5" t="inlineStr">
        <is>
          <t>Appears to be the hitman menacing Bachchan's Pandit, and is disclosed as the Pandit's own invention</t>
        </is>
      </c>
      <c r="J1125" s="5" t="inlineStr">
        <is>
          <t>Outside the romance</t>
        </is>
      </c>
      <c r="K1125" s="19" t="inlineStr">
        <is>
          <t>The mysterious assassin who threatens the Pandit and apparently kills him in an explosion — and who, a posthumous video reveals, never existed: a persona the disabled chess master created to move the pieces he could not reach.</t>
        </is>
      </c>
      <c r="L1125" s="5" t="n"/>
      <c r="M1125" s="5" t="inlineStr">
        <is>
          <t>SOURCE-226</t>
        </is>
      </c>
    </row>
    <row r="1126" ht="49" customHeight="1">
      <c r="A1126" s="15" t="inlineStr">
        <is>
          <t>CAST-1125</t>
        </is>
      </c>
      <c r="B1126" s="18" t="inlineStr">
        <is>
          <t>FILM-226</t>
        </is>
      </c>
      <c r="C1126" s="5" t="inlineStr">
        <is>
          <t>Wazir</t>
        </is>
      </c>
      <c r="D1126" s="17" t="n">
        <v>2016</v>
      </c>
      <c r="E1126" s="5" t="inlineStr">
        <is>
          <t>Vaidehi Parashurami</t>
        </is>
      </c>
      <c r="F1126" s="5" t="inlineStr">
        <is>
          <t>Nina Dhar</t>
        </is>
      </c>
      <c r="G1126" s="5" t="inlineStr">
        <is>
          <t>Family</t>
        </is>
      </c>
      <c r="H1126" s="5" t="inlineStr">
        <is>
          <t>Medium</t>
        </is>
      </c>
      <c r="I1126" s="5" t="inlineStr">
        <is>
          <t>Daughter of Bachchan's Pandit Omkar Nath Dhar</t>
        </is>
      </c>
      <c r="J1126" s="5" t="inlineStr">
        <is>
          <t>Outside the romance</t>
        </is>
      </c>
      <c r="K1126" s="19" t="inlineStr">
        <is>
          <t>The daughter said to have died falling down the minister's stairs while tutoring his ward — the death her father is certain was murder, and is proved right about.</t>
        </is>
      </c>
      <c r="L1126" s="5" t="n"/>
      <c r="M1126" s="5" t="inlineStr">
        <is>
          <t>SOURCE-226</t>
        </is>
      </c>
    </row>
    <row r="1127" ht="49" customHeight="1">
      <c r="A1127" s="15" t="inlineStr">
        <is>
          <t>CAST-1126</t>
        </is>
      </c>
      <c r="B1127" s="18" t="inlineStr">
        <is>
          <t>FILM-226</t>
        </is>
      </c>
      <c r="C1127" s="5" t="inlineStr">
        <is>
          <t>Wazir</t>
        </is>
      </c>
      <c r="D1127" s="17" t="n">
        <v>2016</v>
      </c>
      <c r="E1127" s="5" t="inlineStr">
        <is>
          <t>Saachi Tiwari</t>
        </is>
      </c>
      <c r="F1127" s="5" t="inlineStr">
        <is>
          <t>Noorie Ali</t>
        </is>
      </c>
      <c r="G1127" s="5" t="inlineStr">
        <is>
          <t>Family</t>
        </is>
      </c>
      <c r="H1127" s="5" t="inlineStr">
        <is>
          <t>Medium</t>
        </is>
      </c>
      <c r="I1127" s="5" t="inlineStr">
        <is>
          <t>Pupil of Bachchan's Pandit, and the shared loss that lets him approach her father</t>
        </is>
      </c>
      <c r="J1127" s="5" t="inlineStr">
        <is>
          <t>The child whose death strains the marriage</t>
        </is>
      </c>
      <c r="K1127" s="19" t="inlineStr">
        <is>
          <t>The little girl killed in her father's shootout, whose chess lessons with the Pandit are the connection that makes the whole manipulation possible.</t>
        </is>
      </c>
      <c r="L1127" s="5" t="n"/>
      <c r="M1127" s="5" t="inlineStr">
        <is>
          <t>SOURCE-226</t>
        </is>
      </c>
    </row>
    <row r="1128" ht="49" customHeight="1">
      <c r="A1128" s="15" t="inlineStr">
        <is>
          <t>CAST-1127</t>
        </is>
      </c>
      <c r="B1128" s="18" t="inlineStr">
        <is>
          <t>FILM-226</t>
        </is>
      </c>
      <c r="C1128" s="5" t="inlineStr">
        <is>
          <t>Wazir</t>
        </is>
      </c>
      <c r="D1128" s="17" t="n">
        <v>2016</v>
      </c>
      <c r="E1128" s="5" t="inlineStr">
        <is>
          <t>John Abraham</t>
        </is>
      </c>
      <c r="F1128" s="5" t="inlineStr">
        <is>
          <t>SP Vijay Mallik</t>
        </is>
      </c>
      <c r="G1128" s="5" t="inlineStr">
        <is>
          <t>Cameo</t>
        </is>
      </c>
      <c r="H1128" s="5" t="inlineStr">
        <is>
          <t>Minor</t>
        </is>
      </c>
      <c r="I1128" s="5" t="inlineStr">
        <is>
          <t>Assists the man Bachchan's Pandit has set in motion</t>
        </is>
      </c>
      <c r="J1128" s="5" t="inlineStr">
        <is>
          <t>Outside the romance</t>
        </is>
      </c>
      <c r="K1128" s="19" t="inlineStr">
        <is>
          <t>Special appearance as the superintendent who helps disrupt the minister's public appearance in Kashmir and track him down.</t>
        </is>
      </c>
      <c r="L1128" s="5" t="n"/>
      <c r="M1128" s="5" t="inlineStr">
        <is>
          <t>SOURCE-226</t>
        </is>
      </c>
    </row>
    <row r="1129" ht="64" customHeight="1">
      <c r="A1129" s="15" t="inlineStr">
        <is>
          <t>CAST-1128</t>
        </is>
      </c>
      <c r="B1129" s="18" t="inlineStr">
        <is>
          <t>FILM-227</t>
        </is>
      </c>
      <c r="C1129" s="5" t="inlineStr">
        <is>
          <t>Ki &amp; Ka</t>
        </is>
      </c>
      <c r="D1129" s="17" t="n">
        <v>2016</v>
      </c>
      <c r="E1129" s="5" t="inlineStr">
        <is>
          <t>Kareena Kapoor Khan</t>
        </is>
      </c>
      <c r="F1129" s="5" t="inlineStr">
        <is>
          <t>Kia "Ki" Sahni Bansal</t>
        </is>
      </c>
      <c r="G1129" s="5" t="inlineStr">
        <is>
          <t>Co-lead</t>
        </is>
      </c>
      <c r="H1129" s="5" t="inlineStr">
        <is>
          <t>Major</t>
        </is>
      </c>
      <c r="I1129" s="5" t="inlineStr">
        <is>
          <t>Bachchan appears as himself; the meeting he arranges with her husband is what precipitates her crisis</t>
        </is>
      </c>
      <c r="J1129" s="5" t="inlineStr">
        <is>
          <t>Half of the film's marriage</t>
        </is>
      </c>
      <c r="K1129" s="19" t="inlineStr">
        <is>
          <t>Driven executive who marries a man content to keep the house, rises fast, and then turns on him — jealous of the fame his domesticity earns him, and convinced her own work is going unnoticed.</t>
        </is>
      </c>
      <c r="L1129" s="5" t="inlineStr">
        <is>
          <t>Won the B4U Viewers Choice Award for Best Actress and the Lux Golden Rose Award for Glamorous Diva of the Year</t>
        </is>
      </c>
      <c r="M1129" s="5" t="inlineStr">
        <is>
          <t>SOURCE-229</t>
        </is>
      </c>
    </row>
    <row r="1130" ht="64" customHeight="1">
      <c r="A1130" s="15" t="inlineStr">
        <is>
          <t>CAST-1129</t>
        </is>
      </c>
      <c r="B1130" s="18" t="inlineStr">
        <is>
          <t>FILM-227</t>
        </is>
      </c>
      <c r="C1130" s="5" t="inlineStr">
        <is>
          <t>Ki &amp; Ka</t>
        </is>
      </c>
      <c r="D1130" s="17" t="n">
        <v>2016</v>
      </c>
      <c r="E1130" s="5" t="inlineStr">
        <is>
          <t>Arjun Kapoor</t>
        </is>
      </c>
      <c r="F1130" s="5" t="inlineStr">
        <is>
          <t>Kabir "Ka" Bansal</t>
        </is>
      </c>
      <c r="G1130" s="5" t="inlineStr">
        <is>
          <t>Co-lead</t>
        </is>
      </c>
      <c r="H1130" s="5" t="inlineStr">
        <is>
          <t>Major</t>
        </is>
      </c>
      <c r="I1130" s="5" t="inlineStr">
        <is>
          <t>Telephoned by Bachchan, as himself, and invited to meet him</t>
        </is>
      </c>
      <c r="J1130" s="5" t="inlineStr">
        <is>
          <t>Half of the film's marriage</t>
        </is>
      </c>
      <c r="K1130" s="19" t="inlineStr">
        <is>
          <t>Builder's son who refuses the company and the inheritance, becomes a ghar jamai against his father's wishes, runs the household, and is drawn into a circuit of seminars on gender roles that his wife comes to resent.</t>
        </is>
      </c>
      <c r="L1130" s="5" t="n"/>
      <c r="M1130" s="5" t="inlineStr">
        <is>
          <t>SOURCE-229</t>
        </is>
      </c>
    </row>
    <row r="1131" ht="64" customHeight="1">
      <c r="A1131" s="15" t="inlineStr">
        <is>
          <t>CAST-1130</t>
        </is>
      </c>
      <c r="B1131" s="18" t="inlineStr">
        <is>
          <t>FILM-227</t>
        </is>
      </c>
      <c r="C1131" s="5" t="inlineStr">
        <is>
          <t>Ki &amp; Ka</t>
        </is>
      </c>
      <c r="D1131" s="17" t="n">
        <v>2016</v>
      </c>
      <c r="E1131" s="5" t="inlineStr">
        <is>
          <t>Jaya Bachchan</t>
        </is>
      </c>
      <c r="F1131" s="5" t="inlineStr">
        <is>
          <t>Herself</t>
        </is>
      </c>
      <c r="G1131" s="5" t="inlineStr">
        <is>
          <t>Cameo</t>
        </is>
      </c>
      <c r="H1131" s="5" t="inlineStr">
        <is>
          <t>Minor</t>
        </is>
      </c>
      <c r="I1131" s="5" t="inlineStr">
        <is>
          <t>Appears as herself opposite Bachchan as himself — the two of them a married couple playing a married couple</t>
        </is>
      </c>
      <c r="J1131" s="5" t="inlineStr">
        <is>
          <t>Their own marriage is used as the film's implicit comparison</t>
        </is>
      </c>
      <c r="K1131" s="19" t="inlineStr">
        <is>
          <t>Sees the husband's television interview, is impressed by the couple's unconventional marriage, and asks her husband to telephone him and arrange a meeting. Her gift to Kia is what finally turns the quarrel.</t>
        </is>
      </c>
      <c r="L1131" s="5" t="n"/>
      <c r="M1131" s="5" t="inlineStr">
        <is>
          <t>SOURCE-229</t>
        </is>
      </c>
    </row>
    <row r="1132" ht="49" customHeight="1">
      <c r="A1132" s="15" t="inlineStr">
        <is>
          <t>CAST-1131</t>
        </is>
      </c>
      <c r="B1132" s="18" t="inlineStr">
        <is>
          <t>FILM-227</t>
        </is>
      </c>
      <c r="C1132" s="5" t="inlineStr">
        <is>
          <t>Ki &amp; Ka</t>
        </is>
      </c>
      <c r="D1132" s="17" t="n">
        <v>2016</v>
      </c>
      <c r="E1132" s="5" t="inlineStr">
        <is>
          <t>Swaroop Sampat</t>
        </is>
      </c>
      <c r="F1132" s="5" t="inlineStr">
        <is>
          <t>Mamta Sahni</t>
        </is>
      </c>
      <c r="G1132" s="5" t="inlineStr">
        <is>
          <t>Family</t>
        </is>
      </c>
      <c r="H1132" s="5" t="inlineStr">
        <is>
          <t>Medium</t>
        </is>
      </c>
      <c r="I1132" s="5" t="inlineStr">
        <is>
          <t>No dealings with Bachchan's appearance as himself</t>
        </is>
      </c>
      <c r="J1132" s="5" t="inlineStr">
        <is>
          <t>The mother whose collapse brings the wife home</t>
        </is>
      </c>
      <c r="K1132" s="19" t="inlineStr">
        <is>
          <t>Kia's mother, whose hospitalisation cuts short a work trip to the United States and forces the confrontation that ends the film's middle.</t>
        </is>
      </c>
      <c r="L1132" s="5" t="n"/>
      <c r="M1132" s="5" t="inlineStr">
        <is>
          <t>SOURCE-229</t>
        </is>
      </c>
    </row>
    <row r="1133" ht="49" customHeight="1">
      <c r="A1133" s="15" t="inlineStr">
        <is>
          <t>CAST-1132</t>
        </is>
      </c>
      <c r="B1133" s="18" t="inlineStr">
        <is>
          <t>FILM-227</t>
        </is>
      </c>
      <c r="C1133" s="5" t="inlineStr">
        <is>
          <t>Ki &amp; Ka</t>
        </is>
      </c>
      <c r="D1133" s="17" t="n">
        <v>2016</v>
      </c>
      <c r="E1133" s="5" t="inlineStr">
        <is>
          <t>Rajit Kapur</t>
        </is>
      </c>
      <c r="F1133" s="5" t="inlineStr">
        <is>
          <t>Kamlesh Kumar Bansal</t>
        </is>
      </c>
      <c r="G1133" s="5" t="inlineStr">
        <is>
          <t>Family</t>
        </is>
      </c>
      <c r="H1133" s="5" t="inlineStr">
        <is>
          <t>Medium</t>
        </is>
      </c>
      <c r="I1133" s="5" t="inlineStr">
        <is>
          <t>No dealings with Bachchan's appearance as himself</t>
        </is>
      </c>
      <c r="J1133" s="5" t="inlineStr">
        <is>
          <t>The paternal disapproval the marriage begins against</t>
        </is>
      </c>
      <c r="K1133" s="19" t="inlineStr">
        <is>
          <t>Kabir's father, a successful building contractor whose company and wealth his son declines, and who disapproves of the arrangement the couple settle into.</t>
        </is>
      </c>
      <c r="L1133" s="5" t="n"/>
      <c r="M1133" s="5" t="inlineStr">
        <is>
          <t>SOURCE-229</t>
        </is>
      </c>
    </row>
    <row r="1134" ht="79" customHeight="1">
      <c r="A1134" s="15" t="inlineStr">
        <is>
          <t>CAST-1133</t>
        </is>
      </c>
      <c r="B1134" s="18" t="inlineStr">
        <is>
          <t>FILM-228</t>
        </is>
      </c>
      <c r="C1134" s="5" t="inlineStr">
        <is>
          <t>Te3n</t>
        </is>
      </c>
      <c r="D1134" s="17" t="n">
        <v>2016</v>
      </c>
      <c r="E1134" s="5" t="inlineStr">
        <is>
          <t>Nawazuddin Siddiqui</t>
        </is>
      </c>
      <c r="F1134" s="5" t="inlineStr">
        <is>
          <t>Father Martin Das</t>
        </is>
      </c>
      <c r="G1134" s="5" t="inlineStr">
        <is>
          <t>Co-lead</t>
        </is>
      </c>
      <c r="H1134" s="5" t="inlineStr">
        <is>
          <t>Major</t>
        </is>
      </c>
      <c r="I1134" s="5" t="inlineStr">
        <is>
          <t>Met regularly by Bachchan's John Biswas, and the man who works out what he has done</t>
        </is>
      </c>
      <c r="J1134" s="5" t="inlineStr">
        <is>
          <t>Outside romance; the film has none</t>
        </is>
      </c>
      <c r="K1134" s="19" t="inlineStr">
        <is>
          <t>Priest who was the police inspector on the original kidnapping and left the force out of guilt at failing. He helps the new investigation, discovers that the grandfather staged the second kidnapping, and is revealed to have been driving the car the girl fell onto.</t>
        </is>
      </c>
      <c r="L1134" s="5" t="n"/>
      <c r="M1134" s="5" t="inlineStr">
        <is>
          <t>SOURCE-227</t>
        </is>
      </c>
    </row>
    <row r="1135" ht="79" customHeight="1">
      <c r="A1135" s="15" t="inlineStr">
        <is>
          <t>CAST-1134</t>
        </is>
      </c>
      <c r="B1135" s="18" t="inlineStr">
        <is>
          <t>FILM-228</t>
        </is>
      </c>
      <c r="C1135" s="5" t="inlineStr">
        <is>
          <t>Te3n</t>
        </is>
      </c>
      <c r="D1135" s="17" t="n">
        <v>2016</v>
      </c>
      <c r="E1135" s="5" t="inlineStr">
        <is>
          <t>Vidya Balan</t>
        </is>
      </c>
      <c r="F1135" s="5" t="inlineStr">
        <is>
          <t>Sarita Sharma</t>
        </is>
      </c>
      <c r="G1135" s="5" t="inlineStr">
        <is>
          <t>Co-lead</t>
        </is>
      </c>
      <c r="H1135" s="5" t="inlineStr">
        <is>
          <t>Major</t>
        </is>
      </c>
      <c r="I1135" s="5" t="inlineStr">
        <is>
          <t>The officer Bachchan's John Biswas visits at the station again and again, and who finally investigates alongside him</t>
        </is>
      </c>
      <c r="J1135" s="5" t="inlineStr">
        <is>
          <t>Outside the romance</t>
        </is>
      </c>
      <c r="K1135" s="19" t="inlineStr">
        <is>
          <t>Police inspector with no leads on an eight-year-old case, discouraged on all sides, who keeps collecting evidence and reopens the old file when a second kidnapping copies the first exactly. The film's plot section calls her Sarita Sarkar, against the cast list's Sharma.</t>
        </is>
      </c>
      <c r="L1135" s="5" t="n"/>
      <c r="M1135" s="5" t="inlineStr">
        <is>
          <t>SOURCE-227</t>
        </is>
      </c>
    </row>
    <row r="1136" ht="64" customHeight="1">
      <c r="A1136" s="15" t="inlineStr">
        <is>
          <t>CAST-1135</t>
        </is>
      </c>
      <c r="B1136" s="18" t="inlineStr">
        <is>
          <t>FILM-228</t>
        </is>
      </c>
      <c r="C1136" s="5" t="inlineStr">
        <is>
          <t>Te3n</t>
        </is>
      </c>
      <c r="D1136" s="17" t="n">
        <v>2016</v>
      </c>
      <c r="E1136" s="5" t="inlineStr">
        <is>
          <t>Sabyasachi Chakrabarty</t>
        </is>
      </c>
      <c r="F1136" s="5" t="inlineStr">
        <is>
          <t>Manohar Sinha</t>
        </is>
      </c>
      <c r="G1136" s="5" t="inlineStr">
        <is>
          <t>Antagonist</t>
        </is>
      </c>
      <c r="H1136" s="5" t="inlineStr">
        <is>
          <t>Major</t>
        </is>
      </c>
      <c r="I1136" s="5" t="inlineStr">
        <is>
          <t>The man Bachchan's John Biswas spends eight years identifying, and then traps</t>
        </is>
      </c>
      <c r="J1136" s="5" t="inlineStr">
        <is>
          <t>Outside the romance</t>
        </is>
      </c>
      <c r="K1136" s="19" t="inlineStr">
        <is>
          <t>The second boy's grandfather, caught fleeing with the ransom, who confesses under questioning that he kidnapped Angela to pay for his daughter's open-heart surgery — and that she died escaping, not by his hand.</t>
        </is>
      </c>
      <c r="L1136" s="5" t="n"/>
      <c r="M1136" s="5" t="inlineStr">
        <is>
          <t>SOURCE-227</t>
        </is>
      </c>
    </row>
    <row r="1137" ht="49" customHeight="1">
      <c r="A1137" s="15" t="inlineStr">
        <is>
          <t>CAST-1136</t>
        </is>
      </c>
      <c r="B1137" s="18" t="inlineStr">
        <is>
          <t>FILM-228</t>
        </is>
      </c>
      <c r="C1137" s="5" t="inlineStr">
        <is>
          <t>Te3n</t>
        </is>
      </c>
      <c r="D1137" s="17" t="n">
        <v>2016</v>
      </c>
      <c r="E1137" s="5" t="inlineStr">
        <is>
          <t>Padmavati Rao</t>
        </is>
      </c>
      <c r="F1137" s="5" t="inlineStr">
        <is>
          <t>Nancy Biswas</t>
        </is>
      </c>
      <c r="G1137" s="5" t="inlineStr">
        <is>
          <t>Family</t>
        </is>
      </c>
      <c r="H1137" s="5" t="inlineStr">
        <is>
          <t>Medium</t>
        </is>
      </c>
      <c r="I1137" s="5" t="inlineStr">
        <is>
          <t>Wife of Bachchan's John Biswas</t>
        </is>
      </c>
      <c r="J1137" s="5" t="inlineStr">
        <is>
          <t>A spouse-only role, recorded in Films as an established relationship with no pairing row</t>
        </is>
      </c>
      <c r="K1137" s="19" t="inlineStr">
        <is>
          <t>The ailing wife in a wheelchair whom John cares for while conducting a private investigation and, unknown to her, a kidnapping of his own.</t>
        </is>
      </c>
      <c r="L1137" s="5" t="n"/>
      <c r="M1137" s="5" t="inlineStr">
        <is>
          <t>SOURCE-227</t>
        </is>
      </c>
    </row>
    <row r="1138" ht="49" customHeight="1">
      <c r="A1138" s="15" t="inlineStr">
        <is>
          <t>CAST-1137</t>
        </is>
      </c>
      <c r="B1138" s="18" t="inlineStr">
        <is>
          <t>FILM-228</t>
        </is>
      </c>
      <c r="C1138" s="5" t="inlineStr">
        <is>
          <t>Te3n</t>
        </is>
      </c>
      <c r="D1138" s="17" t="n">
        <v>2016</v>
      </c>
      <c r="E1138" s="5" t="inlineStr">
        <is>
          <t>Aarnaa Sharma</t>
        </is>
      </c>
      <c r="F1138" s="5" t="inlineStr">
        <is>
          <t>Angela Roy</t>
        </is>
      </c>
      <c r="G1138" s="5" t="inlineStr">
        <is>
          <t>Family</t>
        </is>
      </c>
      <c r="H1138" s="5" t="inlineStr">
        <is>
          <t>Medium</t>
        </is>
      </c>
      <c r="I1138" s="5" t="inlineStr">
        <is>
          <t>Granddaughter of Bachchan's John Biswas, dead eight years before the film opens</t>
        </is>
      </c>
      <c r="J1138" s="5" t="inlineStr">
        <is>
          <t>Outside the romance</t>
        </is>
      </c>
      <c r="K1138" s="19" t="inlineStr">
        <is>
          <t>The kidnapped granddaughter whose death drives the whole film, and who was never murdered: held captive, she escaped, fell from a height onto a moving car and died.</t>
        </is>
      </c>
      <c r="L1138" s="5" t="n"/>
      <c r="M1138" s="5" t="inlineStr">
        <is>
          <t>SOURCE-227</t>
        </is>
      </c>
    </row>
    <row r="1139" ht="34" customHeight="1">
      <c r="A1139" s="15" t="inlineStr">
        <is>
          <t>CAST-1138</t>
        </is>
      </c>
      <c r="B1139" s="18" t="inlineStr">
        <is>
          <t>FILM-228</t>
        </is>
      </c>
      <c r="C1139" s="5" t="inlineStr">
        <is>
          <t>Te3n</t>
        </is>
      </c>
      <c r="D1139" s="17" t="n">
        <v>2016</v>
      </c>
      <c r="E1139" s="5" t="inlineStr">
        <is>
          <t>Tota Roy Chowdhury</t>
        </is>
      </c>
      <c r="F1139" s="5" t="inlineStr">
        <is>
          <t>Peter Roy</t>
        </is>
      </c>
      <c r="G1139" s="5" t="inlineStr">
        <is>
          <t>Family</t>
        </is>
      </c>
      <c r="H1139" s="5" t="inlineStr">
        <is>
          <t>Minor</t>
        </is>
      </c>
      <c r="I1139" s="5" t="inlineStr">
        <is>
          <t>Father of the murdered granddaughter of Bachchan's John Biswas</t>
        </is>
      </c>
      <c r="J1139" s="5" t="inlineStr">
        <is>
          <t>Outside the romance</t>
        </is>
      </c>
      <c r="K1139" s="19" t="inlineStr">
        <is>
          <t>Angela's father, in the family the first kidnapping destroyed.</t>
        </is>
      </c>
      <c r="L1139" s="5" t="n"/>
      <c r="M1139" s="5" t="inlineStr">
        <is>
          <t>SOURCE-227</t>
        </is>
      </c>
    </row>
    <row r="1140" ht="49" customHeight="1">
      <c r="A1140" s="15" t="inlineStr">
        <is>
          <t>CAST-1139</t>
        </is>
      </c>
      <c r="B1140" s="18" t="inlineStr">
        <is>
          <t>FILM-228</t>
        </is>
      </c>
      <c r="C1140" s="5" t="inlineStr">
        <is>
          <t>Te3n</t>
        </is>
      </c>
      <c r="D1140" s="17" t="n">
        <v>2016</v>
      </c>
      <c r="E1140" s="5" t="inlineStr">
        <is>
          <t>Ricky Patel</t>
        </is>
      </c>
      <c r="F1140" s="5" t="inlineStr">
        <is>
          <t>Rony Poddar</t>
        </is>
      </c>
      <c r="G1140" s="5" t="inlineStr">
        <is>
          <t>Supporting</t>
        </is>
      </c>
      <c r="H1140" s="5" t="inlineStr">
        <is>
          <t>Minor</t>
        </is>
      </c>
      <c r="I1140" s="5" t="inlineStr">
        <is>
          <t>The boy Bachchan's John Biswas abducts in order to force a confession</t>
        </is>
      </c>
      <c r="J1140" s="5" t="inlineStr">
        <is>
          <t>Outside the romance</t>
        </is>
      </c>
      <c r="K1140" s="19" t="inlineStr">
        <is>
          <t>The second kidnapped child, taken in a replica of the first crime — by the grieving grandfather himself, as a means of reopening a closed case.</t>
        </is>
      </c>
      <c r="L1140" s="5" t="n"/>
      <c r="M1140" s="5" t="inlineStr">
        <is>
          <t>SOURCE-227</t>
        </is>
      </c>
    </row>
    <row r="1141" ht="64" customHeight="1">
      <c r="A1141" s="15" t="inlineStr">
        <is>
          <t>CAST-1140</t>
        </is>
      </c>
      <c r="B1141" s="18" t="inlineStr">
        <is>
          <t>FILM-229</t>
        </is>
      </c>
      <c r="C1141" s="5" t="inlineStr">
        <is>
          <t>Pink</t>
        </is>
      </c>
      <c r="D1141" s="17" t="n">
        <v>2016</v>
      </c>
      <c r="E1141" s="5" t="inlineStr">
        <is>
          <t>Taapsee Pannu</t>
        </is>
      </c>
      <c r="F1141" s="5" t="inlineStr">
        <is>
          <t>Minal Arora</t>
        </is>
      </c>
      <c r="G1141" s="5" t="inlineStr">
        <is>
          <t>Co-lead</t>
        </is>
      </c>
      <c r="H1141" s="5" t="inlineStr">
        <is>
          <t>Major</t>
        </is>
      </c>
      <c r="I1141" s="5" t="inlineStr">
        <is>
          <t>The woman Bachchan's Deepak Sehgal comes out of retirement to defend</t>
        </is>
      </c>
      <c r="J1141" s="5" t="inlineStr">
        <is>
          <t>Outside romance; the film is about consent, not courtship</t>
        </is>
      </c>
      <c r="K1141" s="19" t="inlineStr">
        <is>
          <t>Young woman who strikes a man with a bottle when he tries to rape her, is harassed, abducted and molested for reporting it, and is then arrested for attempted murder on his counter-complaint that she is a sex worker.</t>
        </is>
      </c>
      <c r="L1141" s="5" t="inlineStr">
        <is>
          <t>Nominated for the IIFA Award for Best Actress</t>
        </is>
      </c>
      <c r="M1141" s="5" t="inlineStr">
        <is>
          <t>SOURCE-228</t>
        </is>
      </c>
    </row>
    <row r="1142" ht="49" customHeight="1">
      <c r="A1142" s="15" t="inlineStr">
        <is>
          <t>CAST-1141</t>
        </is>
      </c>
      <c r="B1142" s="18" t="inlineStr">
        <is>
          <t>FILM-229</t>
        </is>
      </c>
      <c r="C1142" s="5" t="inlineStr">
        <is>
          <t>Pink</t>
        </is>
      </c>
      <c r="D1142" s="17" t="n">
        <v>2016</v>
      </c>
      <c r="E1142" s="5" t="inlineStr">
        <is>
          <t>Kirti Kulhari</t>
        </is>
      </c>
      <c r="F1142" s="5" t="inlineStr">
        <is>
          <t>Falak Ali</t>
        </is>
      </c>
      <c r="G1142" s="5" t="inlineStr">
        <is>
          <t>Supporting</t>
        </is>
      </c>
      <c r="H1142" s="5" t="inlineStr">
        <is>
          <t>Major</t>
        </is>
      </c>
      <c r="I1142" s="5" t="inlineStr">
        <is>
          <t>One of the three women who seek out Bachchan's neighbour and discover what he used to be</t>
        </is>
      </c>
      <c r="J1142" s="5" t="inlineStr">
        <is>
          <t>Outside the romance</t>
        </is>
      </c>
      <c r="K1142" s="19" t="inlineStr">
        <is>
          <t>Flatmate who loses her job to a sexually explicit smear campaign run against the three of them online, and who goes with Andrea to ask the elderly neighbour for help.</t>
        </is>
      </c>
      <c r="L1142" s="5" t="inlineStr">
        <is>
          <t>Nominated for the Filmfare and IIFA awards for Best Supporting Actress</t>
        </is>
      </c>
      <c r="M1142" s="5" t="inlineStr">
        <is>
          <t>SOURCE-228</t>
        </is>
      </c>
    </row>
    <row r="1143" ht="79" customHeight="1">
      <c r="A1143" s="15" t="inlineStr">
        <is>
          <t>CAST-1142</t>
        </is>
      </c>
      <c r="B1143" s="18" t="inlineStr">
        <is>
          <t>FILM-229</t>
        </is>
      </c>
      <c r="C1143" s="5" t="inlineStr">
        <is>
          <t>Pink</t>
        </is>
      </c>
      <c r="D1143" s="17" t="n">
        <v>2016</v>
      </c>
      <c r="E1143" s="5" t="inlineStr">
        <is>
          <t>Andrea Tariang</t>
        </is>
      </c>
      <c r="F1143" s="5" t="inlineStr">
        <is>
          <t>Andrea</t>
        </is>
      </c>
      <c r="G1143" s="5" t="inlineStr">
        <is>
          <t>Supporting</t>
        </is>
      </c>
      <c r="H1143" s="5" t="inlineStr">
        <is>
          <t>Medium</t>
        </is>
      </c>
      <c r="I1143" s="5" t="inlineStr">
        <is>
          <t>One of the three defendants Bachchan's Deepak represents</t>
        </is>
      </c>
      <c r="J1143" s="5" t="inlineStr">
        <is>
          <t>Outside the romance</t>
        </is>
      </c>
      <c r="K1143" s="19" t="inlineStr">
        <is>
          <t>The third flatmate, subjected with the others to harassment, a smear campaign and a prosecution built on their morals rather than the facts.</t>
        </is>
      </c>
      <c r="L1143" s="5" t="inlineStr">
        <is>
          <t>Nominated for the Stardust Award for Best Debutant (Female), the Zee Cine Award for Best Female Debut and the IIFA Award for Best Supporting Actress</t>
        </is>
      </c>
      <c r="M1143" s="5" t="inlineStr">
        <is>
          <t>SOURCE-228</t>
        </is>
      </c>
    </row>
    <row r="1144" ht="64" customHeight="1">
      <c r="A1144" s="15" t="inlineStr">
        <is>
          <t>CAST-1143</t>
        </is>
      </c>
      <c r="B1144" s="18" t="inlineStr">
        <is>
          <t>FILM-229</t>
        </is>
      </c>
      <c r="C1144" s="5" t="inlineStr">
        <is>
          <t>Pink</t>
        </is>
      </c>
      <c r="D1144" s="17" t="n">
        <v>2016</v>
      </c>
      <c r="E1144" s="5" t="inlineStr">
        <is>
          <t>Angad Bedi</t>
        </is>
      </c>
      <c r="F1144" s="5" t="inlineStr">
        <is>
          <t>Rajveer Singh</t>
        </is>
      </c>
      <c r="G1144" s="5" t="inlineStr">
        <is>
          <t>Antagonist</t>
        </is>
      </c>
      <c r="H1144" s="5" t="inlineStr">
        <is>
          <t>Major</t>
        </is>
      </c>
      <c r="I1144" s="5" t="inlineStr">
        <is>
          <t>The complainant Bachchan's Deepak cross-examines</t>
        </is>
      </c>
      <c r="J1144" s="5" t="inlineStr">
        <is>
          <t>Outside the romance</t>
        </is>
      </c>
      <c r="K1144" s="19" t="inlineStr">
        <is>
          <t>Politically connected young man who attempts the rape, is struck with a bottle, and answers by filing a counter-complaint of attempted murder painting the three women as prostitutes.</t>
        </is>
      </c>
      <c r="L1144" s="5" t="n"/>
      <c r="M1144" s="5" t="inlineStr">
        <is>
          <t>SOURCE-228</t>
        </is>
      </c>
    </row>
    <row r="1145" ht="64" customHeight="1">
      <c r="A1145" s="15" t="inlineStr">
        <is>
          <t>CAST-1144</t>
        </is>
      </c>
      <c r="B1145" s="18" t="inlineStr">
        <is>
          <t>FILM-229</t>
        </is>
      </c>
      <c r="C1145" s="5" t="inlineStr">
        <is>
          <t>Pink</t>
        </is>
      </c>
      <c r="D1145" s="17" t="n">
        <v>2016</v>
      </c>
      <c r="E1145" s="5" t="inlineStr">
        <is>
          <t>Piyush Mishra</t>
        </is>
      </c>
      <c r="F1145" s="5" t="inlineStr">
        <is>
          <t>Prashant Mehra</t>
        </is>
      </c>
      <c r="G1145" s="5" t="inlineStr">
        <is>
          <t>Antagonist</t>
        </is>
      </c>
      <c r="H1145" s="5" t="inlineStr">
        <is>
          <t>Major</t>
        </is>
      </c>
      <c r="I1145" s="5" t="inlineStr">
        <is>
          <t>Opposing counsel to Bachchan's Deepak Sehgal</t>
        </is>
      </c>
      <c r="J1145" s="5" t="inlineStr">
        <is>
          <t>Outside the romance</t>
        </is>
      </c>
      <c r="K1145" s="19" t="inlineStr">
        <is>
          <t>Prosecuting attorney who builds his case on the women's character — that they live away from family, drink and stay out late — and argues they demanded payment and turned violent when refused.</t>
        </is>
      </c>
      <c r="L1145" s="5" t="n"/>
      <c r="M1145" s="5" t="inlineStr">
        <is>
          <t>SOURCE-228</t>
        </is>
      </c>
    </row>
    <row r="1146" ht="34" customHeight="1">
      <c r="A1146" s="15" t="inlineStr">
        <is>
          <t>CAST-1145</t>
        </is>
      </c>
      <c r="B1146" s="18" t="inlineStr">
        <is>
          <t>FILM-229</t>
        </is>
      </c>
      <c r="C1146" s="5" t="inlineStr">
        <is>
          <t>Pink</t>
        </is>
      </c>
      <c r="D1146" s="17" t="n">
        <v>2016</v>
      </c>
      <c r="E1146" s="5" t="inlineStr">
        <is>
          <t>Dhritiman Chatterjee</t>
        </is>
      </c>
      <c r="F1146" s="5" t="inlineStr">
        <is>
          <t>Judge Satyajit Dutt</t>
        </is>
      </c>
      <c r="G1146" s="5" t="inlineStr">
        <is>
          <t>Authority figure</t>
        </is>
      </c>
      <c r="H1146" s="5" t="inlineStr">
        <is>
          <t>Medium</t>
        </is>
      </c>
      <c r="I1146" s="5" t="inlineStr">
        <is>
          <t>Presides over the trial Bachchan's Deepak argues</t>
        </is>
      </c>
      <c r="J1146" s="5" t="inlineStr">
        <is>
          <t>Outside the romance</t>
        </is>
      </c>
      <c r="K1146" s="19" t="inlineStr">
        <is>
          <t>The judge before whom the case is reframed from assault to consent — the shift the whole film is built to achieve.</t>
        </is>
      </c>
      <c r="L1146" s="5" t="n"/>
      <c r="M1146" s="5" t="inlineStr">
        <is>
          <t>SOURCE-228</t>
        </is>
      </c>
    </row>
    <row r="1147" ht="109" customHeight="1">
      <c r="A1147" s="15" t="inlineStr">
        <is>
          <t>CAST-1146</t>
        </is>
      </c>
      <c r="B1147" s="18" t="inlineStr">
        <is>
          <t>FILM-229</t>
        </is>
      </c>
      <c r="C1147" s="5" t="inlineStr">
        <is>
          <t>Pink</t>
        </is>
      </c>
      <c r="D1147" s="17" t="n">
        <v>2016</v>
      </c>
      <c r="E1147" s="5" t="inlineStr">
        <is>
          <t>Mamta Shankar</t>
        </is>
      </c>
      <c r="F1147" s="5" t="inlineStr">
        <is>
          <t>Sara Sehgal</t>
        </is>
      </c>
      <c r="G1147" s="5" t="inlineStr">
        <is>
          <t>Family</t>
        </is>
      </c>
      <c r="H1147" s="5" t="inlineStr">
        <is>
          <t>Minor</t>
        </is>
      </c>
      <c r="I1147" s="5" t="inlineStr">
        <is>
          <t>Wife of Bachchan's Deepak Sehgal</t>
        </is>
      </c>
      <c r="J1147" s="5" t="inlineStr">
        <is>
          <t>No pairing row: Bollywood Hungama's review states the film "does not explain certain elements very clearly like the relationship between Amitabh Bachchan with an ailing lady named Sarah", and that gap is the explicit basis for creating none</t>
        </is>
      </c>
      <c r="K1147" s="19" t="inlineStr">
        <is>
          <t>The ailing woman in Deepak's house, whose connection to him the film never sets out. The role is recorded here and deliberately not interpreted further.</t>
        </is>
      </c>
      <c r="L1147" s="5" t="n"/>
      <c r="M1147" s="5" t="inlineStr">
        <is>
          <t>SOURCE-228</t>
        </is>
      </c>
    </row>
    <row r="1148" ht="64" customHeight="1">
      <c r="A1148" s="15" t="inlineStr">
        <is>
          <t>CAST-1147</t>
        </is>
      </c>
      <c r="B1148" s="18" t="inlineStr">
        <is>
          <t>FILM-230</t>
        </is>
      </c>
      <c r="C1148" s="5" t="inlineStr">
        <is>
          <t>Wah Taj</t>
        </is>
      </c>
      <c r="D1148" s="17" t="n">
        <v>2016</v>
      </c>
      <c r="E1148" s="5" t="inlineStr">
        <is>
          <t>Shreyas Talpade</t>
        </is>
      </c>
      <c r="F1148" s="5" t="inlineStr">
        <is>
          <t>Tukaram Raosaheb Marathe / Advocate Vivek Tupkari</t>
        </is>
      </c>
      <c r="G1148" s="5" t="inlineStr">
        <is>
          <t>Co-lead</t>
        </is>
      </c>
      <c r="H1148" s="5" t="inlineStr">
        <is>
          <t>Major</t>
        </is>
      </c>
      <c r="I1148" s="5" t="inlineStr">
        <is>
          <t>Bachchan narrates the film and does not appear in it</t>
        </is>
      </c>
      <c r="J1148" s="5" t="inlineStr">
        <is>
          <t>Half of the film's central couple, both of them in disguise</t>
        </is>
      </c>
      <c r="K1148" s="19" t="inlineStr">
        <is>
          <t>The man who lays claim to the land the Taj Mahal stands on, producing letters from Humayun and Akbar addressed to his ancestors that test as authentic — and who is, in the second half of the credit, a lawyer playing a part.</t>
        </is>
      </c>
      <c r="L1148" s="5" t="n"/>
      <c r="M1148" s="5" t="inlineStr">
        <is>
          <t>SOURCE-230</t>
        </is>
      </c>
    </row>
    <row r="1149" ht="49" customHeight="1">
      <c r="A1149" s="15" t="inlineStr">
        <is>
          <t>CAST-1148</t>
        </is>
      </c>
      <c r="B1149" s="18" t="inlineStr">
        <is>
          <t>FILM-230</t>
        </is>
      </c>
      <c r="C1149" s="5" t="inlineStr">
        <is>
          <t>Wah Taj</t>
        </is>
      </c>
      <c r="D1149" s="17" t="n">
        <v>2016</v>
      </c>
      <c r="E1149" s="5" t="inlineStr">
        <is>
          <t>Manjari Fadnis</t>
        </is>
      </c>
      <c r="F1149" s="5" t="inlineStr">
        <is>
          <t>Sunanda "Sundari" Marathe / Rhea</t>
        </is>
      </c>
      <c r="G1149" s="5" t="inlineStr">
        <is>
          <t>Co-lead</t>
        </is>
      </c>
      <c r="H1149" s="5" t="inlineStr">
        <is>
          <t>Major</t>
        </is>
      </c>
      <c r="I1149" s="5" t="inlineStr">
        <is>
          <t>No scenes with Bachchan's narration</t>
        </is>
      </c>
      <c r="J1149" s="5" t="inlineStr">
        <is>
          <t>Half of the film's central couple</t>
        </is>
      </c>
      <c r="K1149" s="19" t="inlineStr">
        <is>
          <t>His wife in the claim and his girlfriend outside it, who sits the hunger strike on the Yamuna plains beside him and refuses every attempt to move them.</t>
        </is>
      </c>
      <c r="L1149" s="5" t="n"/>
      <c r="M1149" s="5" t="inlineStr">
        <is>
          <t>SOURCE-230</t>
        </is>
      </c>
    </row>
    <row r="1150" ht="34" customHeight="1">
      <c r="A1150" s="15" t="inlineStr">
        <is>
          <t>CAST-1149</t>
        </is>
      </c>
      <c r="B1150" s="18" t="inlineStr">
        <is>
          <t>FILM-230</t>
        </is>
      </c>
      <c r="C1150" s="5" t="inlineStr">
        <is>
          <t>Wah Taj</t>
        </is>
      </c>
      <c r="D1150" s="17" t="n">
        <v>2016</v>
      </c>
      <c r="E1150" s="5" t="inlineStr">
        <is>
          <t>Hemant Pandey</t>
        </is>
      </c>
      <c r="F1150" s="5" t="inlineStr">
        <is>
          <t>Visarjan Yadav</t>
        </is>
      </c>
      <c r="G1150" s="5" t="inlineStr">
        <is>
          <t>Comic support</t>
        </is>
      </c>
      <c r="H1150" s="5" t="inlineStr">
        <is>
          <t>Medium</t>
        </is>
      </c>
      <c r="I1150" s="5" t="inlineStr">
        <is>
          <t>No scenes with Bachchan's narration</t>
        </is>
      </c>
      <c r="J1150" s="5" t="inlineStr">
        <is>
          <t>Outside the romance</t>
        </is>
      </c>
      <c r="K1150" s="19" t="inlineStr">
        <is>
          <t>The jail minister of Uttar Pradesh sent to settle the dispute, who succeeds only in making it considerably worse.</t>
        </is>
      </c>
      <c r="L1150" s="5" t="n"/>
      <c r="M1150" s="5" t="inlineStr">
        <is>
          <t>SOURCE-230</t>
        </is>
      </c>
    </row>
    <row r="1151" ht="34" customHeight="1">
      <c r="A1151" s="15" t="inlineStr">
        <is>
          <t>CAST-1150</t>
        </is>
      </c>
      <c r="B1151" s="18" t="inlineStr">
        <is>
          <t>FILM-230</t>
        </is>
      </c>
      <c r="C1151" s="5" t="inlineStr">
        <is>
          <t>Wah Taj</t>
        </is>
      </c>
      <c r="D1151" s="17" t="n">
        <v>2016</v>
      </c>
      <c r="E1151" s="5" t="inlineStr">
        <is>
          <t>Yusuf Hussain</t>
        </is>
      </c>
      <c r="F1151" s="5" t="inlineStr">
        <is>
          <t>Chief Minister of Uttar Pradesh</t>
        </is>
      </c>
      <c r="G1151" s="5" t="inlineStr">
        <is>
          <t>Authority figure</t>
        </is>
      </c>
      <c r="H1151" s="5" t="inlineStr">
        <is>
          <t>Minor</t>
        </is>
      </c>
      <c r="I1151" s="5" t="inlineStr">
        <is>
          <t>No scenes with Bachchan's narration</t>
        </is>
      </c>
      <c r="J1151" s="5" t="inlineStr">
        <is>
          <t>Outside the romance</t>
        </is>
      </c>
      <c r="K1151" s="19" t="inlineStr">
        <is>
          <t>The Chief Minister whose repeated attempts to end the standoff yield nothing and send the claim to court.</t>
        </is>
      </c>
      <c r="L1151" s="5" t="n"/>
      <c r="M1151" s="5" t="inlineStr">
        <is>
          <t>SOURCE-230</t>
        </is>
      </c>
    </row>
    <row r="1152" ht="64" customHeight="1">
      <c r="A1152" s="15" t="inlineStr">
        <is>
          <t>CAST-1151</t>
        </is>
      </c>
      <c r="B1152" s="18" t="inlineStr">
        <is>
          <t>FILM-232</t>
        </is>
      </c>
      <c r="C1152" s="5" t="inlineStr">
        <is>
          <t>The Ghazi Attack</t>
        </is>
      </c>
      <c r="D1152" s="17" t="n">
        <v>2017</v>
      </c>
      <c r="E1152" s="5" t="inlineStr">
        <is>
          <t>Rana Daggubati</t>
        </is>
      </c>
      <c r="F1152" s="5" t="inlineStr">
        <is>
          <t>Lt Cdr Arjun Varma</t>
        </is>
      </c>
      <c r="G1152" s="5" t="inlineStr">
        <is>
          <t>Co-lead</t>
        </is>
      </c>
      <c r="H1152" s="5" t="inlineStr">
        <is>
          <t>Major</t>
        </is>
      </c>
      <c r="I1152" s="5" t="inlineStr">
        <is>
          <t>Bachchan narrates this film and does not appear in it</t>
        </is>
      </c>
      <c r="J1152" s="5" t="inlineStr">
        <is>
          <t>Outside romance; the film is a submarine action piece</t>
        </is>
      </c>
      <c r="K1152" s="19" t="inlineStr">
        <is>
          <t>Officer posted aboard S21 expressly to restrain its captain from starting a war, who dives into the sea to rescue two Bengali refugees from a torpedoed merchant ship, and takes command when the captain dies.</t>
        </is>
      </c>
      <c r="L1152" s="5" t="inlineStr">
        <is>
          <t>Won the SIIMA Award for Entertainer of the Year</t>
        </is>
      </c>
      <c r="M1152" s="5" t="inlineStr">
        <is>
          <t>SOURCE-231</t>
        </is>
      </c>
    </row>
    <row r="1153" ht="64" customHeight="1">
      <c r="A1153" s="15" t="inlineStr">
        <is>
          <t>CAST-1152</t>
        </is>
      </c>
      <c r="B1153" s="18" t="inlineStr">
        <is>
          <t>FILM-232</t>
        </is>
      </c>
      <c r="C1153" s="5" t="inlineStr">
        <is>
          <t>The Ghazi Attack</t>
        </is>
      </c>
      <c r="D1153" s="17" t="n">
        <v>2017</v>
      </c>
      <c r="E1153" s="5" t="inlineStr">
        <is>
          <t>Kay Kay Menon</t>
        </is>
      </c>
      <c r="F1153" s="5" t="inlineStr">
        <is>
          <t>Captain Ran Vijay Singh</t>
        </is>
      </c>
      <c r="G1153" s="5" t="inlineStr">
        <is>
          <t>Co-lead</t>
        </is>
      </c>
      <c r="H1153" s="5" t="inlineStr">
        <is>
          <t>Major</t>
        </is>
      </c>
      <c r="I1153" s="5" t="inlineStr">
        <is>
          <t>No scenes with Bachchan's narration</t>
        </is>
      </c>
      <c r="J1153" s="5" t="inlineStr">
        <is>
          <t>Outside the romance</t>
        </is>
      </c>
      <c r="K1153" s="19" t="inlineStr">
        <is>
          <t>Belligerent submarine captain who orders a drill as cover for firing on the enemy boat, narrowly misses and gives away his own position, and dies trying to save the officer sent to hold him back.</t>
        </is>
      </c>
      <c r="L1153" s="5" t="inlineStr">
        <is>
          <t>Nominated for the SIIMA Award for Best Supporting Actor – Telugu</t>
        </is>
      </c>
      <c r="M1153" s="5" t="inlineStr">
        <is>
          <t>SOURCE-231</t>
        </is>
      </c>
    </row>
    <row r="1154" ht="49" customHeight="1">
      <c r="A1154" s="15" t="inlineStr">
        <is>
          <t>CAST-1153</t>
        </is>
      </c>
      <c r="B1154" s="18" t="inlineStr">
        <is>
          <t>FILM-232</t>
        </is>
      </c>
      <c r="C1154" s="5" t="inlineStr">
        <is>
          <t>The Ghazi Attack</t>
        </is>
      </c>
      <c r="D1154" s="17" t="n">
        <v>2017</v>
      </c>
      <c r="E1154" s="5" t="inlineStr">
        <is>
          <t>Atul Kulkarni</t>
        </is>
      </c>
      <c r="F1154" s="5" t="inlineStr">
        <is>
          <t>Lt Cdr Santosh Devraj</t>
        </is>
      </c>
      <c r="G1154" s="5" t="inlineStr">
        <is>
          <t>Supporting</t>
        </is>
      </c>
      <c r="H1154" s="5" t="inlineStr">
        <is>
          <t>Major</t>
        </is>
      </c>
      <c r="I1154" s="5" t="inlineStr">
        <is>
          <t>No scenes with Bachchan's narration</t>
        </is>
      </c>
      <c r="J1154" s="5" t="inlineStr">
        <is>
          <t>Outside the romance</t>
        </is>
      </c>
      <c r="K1154" s="19" t="inlineStr">
        <is>
          <t>Executive officer of S21, ordered to run the drill that doubles as an attack, and part of the crew that patches the flooded boat back together on the seabed.</t>
        </is>
      </c>
      <c r="L1154" s="5" t="n"/>
      <c r="M1154" s="5" t="inlineStr">
        <is>
          <t>SOURCE-231</t>
        </is>
      </c>
    </row>
    <row r="1155" ht="49" customHeight="1">
      <c r="A1155" s="15" t="inlineStr">
        <is>
          <t>CAST-1154</t>
        </is>
      </c>
      <c r="B1155" s="18" t="inlineStr">
        <is>
          <t>FILM-232</t>
        </is>
      </c>
      <c r="C1155" s="5" t="inlineStr">
        <is>
          <t>The Ghazi Attack</t>
        </is>
      </c>
      <c r="D1155" s="17" t="n">
        <v>2017</v>
      </c>
      <c r="E1155" s="5" t="inlineStr">
        <is>
          <t>Taapsee Pannu</t>
        </is>
      </c>
      <c r="F1155" s="5" t="inlineStr">
        <is>
          <t>Dr. Ananya</t>
        </is>
      </c>
      <c r="G1155" s="5" t="inlineStr">
        <is>
          <t>Supporting</t>
        </is>
      </c>
      <c r="H1155" s="5" t="inlineStr">
        <is>
          <t>Medium</t>
        </is>
      </c>
      <c r="I1155" s="5" t="inlineStr">
        <is>
          <t>No scenes with Bachchan's narration</t>
        </is>
      </c>
      <c r="J1155" s="5" t="inlineStr">
        <is>
          <t>Outside the romance</t>
        </is>
      </c>
      <c r="K1155" s="19" t="inlineStr">
        <is>
          <t>Bengali doctor turned refugee, pulled from the wreckage of a torpedoed merchant ship along with a child — the civilian cost of the war the submarine is trying not to start.</t>
        </is>
      </c>
      <c r="L1155" s="5" t="n"/>
      <c r="M1155" s="5" t="inlineStr">
        <is>
          <t>SOURCE-231</t>
        </is>
      </c>
    </row>
    <row r="1156" ht="49" customHeight="1">
      <c r="A1156" s="15" t="inlineStr">
        <is>
          <t>CAST-1155</t>
        </is>
      </c>
      <c r="B1156" s="18" t="inlineStr">
        <is>
          <t>FILM-232</t>
        </is>
      </c>
      <c r="C1156" s="5" t="inlineStr">
        <is>
          <t>The Ghazi Attack</t>
        </is>
      </c>
      <c r="D1156" s="17" t="n">
        <v>2017</v>
      </c>
      <c r="E1156" s="5" t="inlineStr">
        <is>
          <t>Om Puri</t>
        </is>
      </c>
      <c r="F1156" s="5" t="inlineStr">
        <is>
          <t>Admiral V. S. Nanda</t>
        </is>
      </c>
      <c r="G1156" s="5" t="inlineStr">
        <is>
          <t>Authority figure</t>
        </is>
      </c>
      <c r="H1156" s="5" t="inlineStr">
        <is>
          <t>Medium</t>
        </is>
      </c>
      <c r="I1156" s="5" t="inlineStr">
        <is>
          <t>No scenes with Bachchan's narration</t>
        </is>
      </c>
      <c r="J1156" s="5" t="inlineStr">
        <is>
          <t>Outside the romance</t>
        </is>
      </c>
      <c r="K1156" s="19" t="inlineStr">
        <is>
          <t>The Navy admiral who dispatches S21 on reconnaissance and attaches an officer to its captain with orders to prevent any confrontation. Based on Sardarilal Mathradas Nanda.</t>
        </is>
      </c>
      <c r="L1156" s="5" t="n"/>
      <c r="M1156" s="5" t="inlineStr">
        <is>
          <t>SOURCE-231</t>
        </is>
      </c>
    </row>
    <row r="1157" ht="64" customHeight="1">
      <c r="A1157" s="15" t="inlineStr">
        <is>
          <t>CAST-1156</t>
        </is>
      </c>
      <c r="B1157" s="18" t="inlineStr">
        <is>
          <t>FILM-232</t>
        </is>
      </c>
      <c r="C1157" s="5" t="inlineStr">
        <is>
          <t>The Ghazi Attack</t>
        </is>
      </c>
      <c r="D1157" s="17" t="n">
        <v>2017</v>
      </c>
      <c r="E1157" s="5" t="inlineStr">
        <is>
          <t>Rahul Singh</t>
        </is>
      </c>
      <c r="F1157" s="5" t="inlineStr">
        <is>
          <t>Cmdr Razak Khan</t>
        </is>
      </c>
      <c r="G1157" s="5" t="inlineStr">
        <is>
          <t>Antagonist</t>
        </is>
      </c>
      <c r="H1157" s="5" t="inlineStr">
        <is>
          <t>Medium</t>
        </is>
      </c>
      <c r="I1157" s="5" t="inlineStr">
        <is>
          <t>No scenes with Bachchan's narration</t>
        </is>
      </c>
      <c r="J1157" s="5" t="inlineStr">
        <is>
          <t>Outside the romance</t>
        </is>
      </c>
      <c r="K1157" s="19" t="inlineStr">
        <is>
          <t>Commander of PNS Ghazi, sent to the Bay of Bengal after INS Vikrant, who torpedoes a merchant ship as a diversion and lays the minefield that cripples S21. Based on Zafar Muhammad Khan.</t>
        </is>
      </c>
      <c r="L1157" s="5" t="n"/>
      <c r="M1157" s="5" t="inlineStr">
        <is>
          <t>SOURCE-231</t>
        </is>
      </c>
    </row>
    <row r="1158" ht="49" customHeight="1">
      <c r="A1158" s="15" t="inlineStr">
        <is>
          <t>CAST-1157</t>
        </is>
      </c>
      <c r="B1158" s="18" t="inlineStr">
        <is>
          <t>FILM-232</t>
        </is>
      </c>
      <c r="C1158" s="5" t="inlineStr">
        <is>
          <t>The Ghazi Attack</t>
        </is>
      </c>
      <c r="D1158" s="17" t="n">
        <v>2017</v>
      </c>
      <c r="E1158" s="5" t="inlineStr">
        <is>
          <t>Nassar</t>
        </is>
      </c>
      <c r="F1158" s="5" t="inlineStr">
        <is>
          <t>Vice Admiral K. T. Raman</t>
        </is>
      </c>
      <c r="G1158" s="5" t="inlineStr">
        <is>
          <t>Authority figure</t>
        </is>
      </c>
      <c r="H1158" s="5" t="inlineStr">
        <is>
          <t>Minor</t>
        </is>
      </c>
      <c r="I1158" s="5" t="inlineStr">
        <is>
          <t>No scenes with Bachchan's narration</t>
        </is>
      </c>
      <c r="J1158" s="5" t="inlineStr">
        <is>
          <t>Outside the romance</t>
        </is>
      </c>
      <c r="K1158" s="19" t="inlineStr">
        <is>
          <t>Senior naval officer in the command that deciphers the intercepted Pakistani code and deduces that Vikrant is the target. Based on Jal Cursetji.</t>
        </is>
      </c>
      <c r="L1158" s="5" t="n"/>
      <c r="M1158" s="5" t="inlineStr">
        <is>
          <t>SOURCE-231</t>
        </is>
      </c>
    </row>
    <row r="1159" ht="79" customHeight="1">
      <c r="A1159" s="15" t="inlineStr">
        <is>
          <t>CAST-1158</t>
        </is>
      </c>
      <c r="B1159" s="18" t="inlineStr">
        <is>
          <t>FILM-233</t>
        </is>
      </c>
      <c r="C1159" s="5" t="inlineStr">
        <is>
          <t>Begum Jaan</t>
        </is>
      </c>
      <c r="D1159" s="17" t="n">
        <v>2017</v>
      </c>
      <c r="E1159" s="5" t="inlineStr">
        <is>
          <t>Vidya Balan</t>
        </is>
      </c>
      <c r="F1159" s="5" t="inlineStr">
        <is>
          <t>Begum Jaan</t>
        </is>
      </c>
      <c r="G1159" s="5" t="inlineStr">
        <is>
          <t>Co-lead</t>
        </is>
      </c>
      <c r="H1159" s="5" t="inlineStr">
        <is>
          <t>Major</t>
        </is>
      </c>
      <c r="I1159" s="5" t="inlineStr">
        <is>
          <t>Bachchan narrates this film and does not appear in it</t>
        </is>
      </c>
      <c r="J1159" s="5" t="inlineStr">
        <is>
          <t>Refuses the film's one proposal, which turns her suitor into an enemy</t>
        </is>
      </c>
      <c r="K1159" s="19" t="inlineStr">
        <is>
          <t>Brothel-keeper whose house stands directly on the Radcliffe Line and who refuses every notice to vacate, telling her protector she would rather die in her own home like a queen than on the street like a beggar. She arms and trains her girls instead.</t>
        </is>
      </c>
      <c r="L1159" s="5" t="n"/>
      <c r="M1159" s="5" t="inlineStr">
        <is>
          <t>SOURCE-232</t>
        </is>
      </c>
    </row>
    <row r="1160" ht="64" customHeight="1">
      <c r="A1160" s="15" t="inlineStr">
        <is>
          <t>CAST-1159</t>
        </is>
      </c>
      <c r="B1160" s="18" t="inlineStr">
        <is>
          <t>FILM-233</t>
        </is>
      </c>
      <c r="C1160" s="5" t="inlineStr">
        <is>
          <t>Begum Jaan</t>
        </is>
      </c>
      <c r="D1160" s="17" t="n">
        <v>2017</v>
      </c>
      <c r="E1160" s="5" t="inlineStr">
        <is>
          <t>Chunky Panday</t>
        </is>
      </c>
      <c r="F1160" s="5" t="inlineStr">
        <is>
          <t>Kabir</t>
        </is>
      </c>
      <c r="G1160" s="5" t="inlineStr">
        <is>
          <t>Antagonist</t>
        </is>
      </c>
      <c r="H1160" s="5" t="inlineStr">
        <is>
          <t>Major</t>
        </is>
      </c>
      <c r="I1160" s="5" t="inlineStr">
        <is>
          <t>No scenes with Bachchan's narration</t>
        </is>
      </c>
      <c r="J1160" s="5" t="inlineStr">
        <is>
          <t>Outside the romance</t>
        </is>
      </c>
      <c r="K1160" s="19" t="inlineStr">
        <is>
          <t>Killer hired to force the eviction, who murders the household's dogs and feeds their meat to the women, kills a man returning from the market, and leads the final assault on the brothel on the night of partition.</t>
        </is>
      </c>
      <c r="L1160" s="5" t="n"/>
      <c r="M1160" s="5" t="inlineStr">
        <is>
          <t>SOURCE-232</t>
        </is>
      </c>
    </row>
    <row r="1161" ht="49" customHeight="1">
      <c r="A1161" s="15" t="inlineStr">
        <is>
          <t>CAST-1160</t>
        </is>
      </c>
      <c r="B1161" s="18" t="inlineStr">
        <is>
          <t>FILM-233</t>
        </is>
      </c>
      <c r="C1161" s="5" t="inlineStr">
        <is>
          <t>Begum Jaan</t>
        </is>
      </c>
      <c r="D1161" s="17" t="n">
        <v>2017</v>
      </c>
      <c r="E1161" s="5" t="inlineStr">
        <is>
          <t>Naseeruddin Shah</t>
        </is>
      </c>
      <c r="F1161" s="5" t="inlineStr">
        <is>
          <t>Raja Sahib</t>
        </is>
      </c>
      <c r="G1161" s="5" t="inlineStr">
        <is>
          <t>Supporting</t>
        </is>
      </c>
      <c r="H1161" s="5" t="inlineStr">
        <is>
          <t>Medium</t>
        </is>
      </c>
      <c r="I1161" s="5" t="inlineStr">
        <is>
          <t>No scenes with Bachchan's narration</t>
        </is>
      </c>
      <c r="J1161" s="5" t="inlineStr">
        <is>
          <t>Outside the romance</t>
        </is>
      </c>
      <c r="K1161" s="19" t="inlineStr">
        <is>
          <t>The patron Begum Jaan has relied on, who returns to tell her his efforts have failed and she must vacate — the withdrawal of the last protection she had.</t>
        </is>
      </c>
      <c r="L1161" s="5" t="n"/>
      <c r="M1161" s="5" t="inlineStr">
        <is>
          <t>SOURCE-232</t>
        </is>
      </c>
    </row>
    <row r="1162" ht="49" customHeight="1">
      <c r="A1162" s="15" t="inlineStr">
        <is>
          <t>CAST-1161</t>
        </is>
      </c>
      <c r="B1162" s="18" t="inlineStr">
        <is>
          <t>FILM-233</t>
        </is>
      </c>
      <c r="C1162" s="5" t="inlineStr">
        <is>
          <t>Begum Jaan</t>
        </is>
      </c>
      <c r="D1162" s="17" t="n">
        <v>2017</v>
      </c>
      <c r="E1162" s="5" t="inlineStr">
        <is>
          <t>Ila Arun</t>
        </is>
      </c>
      <c r="F1162" s="5" t="inlineStr">
        <is>
          <t>Amma</t>
        </is>
      </c>
      <c r="G1162" s="5" t="inlineStr">
        <is>
          <t>Supporting</t>
        </is>
      </c>
      <c r="H1162" s="5" t="inlineStr">
        <is>
          <t>Medium</t>
        </is>
      </c>
      <c r="I1162" s="5" t="inlineStr">
        <is>
          <t>No scenes with Bachchan's narration</t>
        </is>
      </c>
      <c r="J1162" s="5" t="inlineStr">
        <is>
          <t>Outside the romance</t>
        </is>
      </c>
      <c r="K1162" s="19" t="inlineStr">
        <is>
          <t>The senior woman of the household, part of the collective the film treats as a family under siege rather than a set of employees.</t>
        </is>
      </c>
      <c r="L1162" s="5" t="n"/>
      <c r="M1162" s="5" t="inlineStr">
        <is>
          <t>SOURCE-232</t>
        </is>
      </c>
    </row>
    <row r="1163" ht="49" customHeight="1">
      <c r="A1163" s="15" t="inlineStr">
        <is>
          <t>CAST-1162</t>
        </is>
      </c>
      <c r="B1163" s="18" t="inlineStr">
        <is>
          <t>FILM-233</t>
        </is>
      </c>
      <c r="C1163" s="5" t="inlineStr">
        <is>
          <t>Begum Jaan</t>
        </is>
      </c>
      <c r="D1163" s="17" t="n">
        <v>2017</v>
      </c>
      <c r="E1163" s="5" t="inlineStr">
        <is>
          <t>Pallavi Sharda</t>
        </is>
      </c>
      <c r="F1163" s="5" t="inlineStr">
        <is>
          <t>Gulabo</t>
        </is>
      </c>
      <c r="G1163" s="5" t="inlineStr">
        <is>
          <t>Supporting</t>
        </is>
      </c>
      <c r="H1163" s="5" t="inlineStr">
        <is>
          <t>Medium</t>
        </is>
      </c>
      <c r="I1163" s="5" t="inlineStr">
        <is>
          <t>No scenes with Bachchan's narration</t>
        </is>
      </c>
      <c r="J1163" s="5" t="inlineStr">
        <is>
          <t>Loves the teacher who is courting Begum Jaan, and is used and discarded by him</t>
        </is>
      </c>
      <c r="K1163" s="19" t="inlineStr">
        <is>
          <t>One of the women, in love with Masterji, whom he persuades to betray Begum Jaan and flee — then spurns and has raped by his accomplices in a horse carriage. She vows vengeance.</t>
        </is>
      </c>
      <c r="L1163" s="5" t="n"/>
      <c r="M1163" s="5" t="inlineStr">
        <is>
          <t>SOURCE-232</t>
        </is>
      </c>
    </row>
    <row r="1164" ht="49" customHeight="1">
      <c r="A1164" s="15" t="inlineStr">
        <is>
          <t>CAST-1163</t>
        </is>
      </c>
      <c r="B1164" s="18" t="inlineStr">
        <is>
          <t>FILM-233</t>
        </is>
      </c>
      <c r="C1164" s="5" t="inlineStr">
        <is>
          <t>Begum Jaan</t>
        </is>
      </c>
      <c r="D1164" s="17" t="n">
        <v>2017</v>
      </c>
      <c r="E1164" s="5" t="inlineStr">
        <is>
          <t>Vivek Mushran</t>
        </is>
      </c>
      <c r="F1164" s="5" t="inlineStr">
        <is>
          <t>Masterji</t>
        </is>
      </c>
      <c r="G1164" s="5" t="inlineStr">
        <is>
          <t>Antagonist</t>
        </is>
      </c>
      <c r="H1164" s="5" t="inlineStr">
        <is>
          <t>Medium</t>
        </is>
      </c>
      <c r="I1164" s="5" t="inlineStr">
        <is>
          <t>No scenes with Bachchan's narration</t>
        </is>
      </c>
      <c r="J1164" s="5" t="inlineStr">
        <is>
          <t>The rejected suitor who turns murderous</t>
        </is>
      </c>
      <c r="K1164" s="19" t="inlineStr">
        <is>
          <t>The child Laadli's teacher, in love with Begum Jaan. Refused and dismissed, he concocts a plan to kill her, recruiting the woman who loves him and destroying her in the process.</t>
        </is>
      </c>
      <c r="L1164" s="5" t="n"/>
      <c r="M1164" s="5" t="inlineStr">
        <is>
          <t>SOURCE-232</t>
        </is>
      </c>
    </row>
    <row r="1165" ht="34" customHeight="1">
      <c r="A1165" s="15" t="inlineStr">
        <is>
          <t>CAST-1164</t>
        </is>
      </c>
      <c r="B1165" s="18" t="inlineStr">
        <is>
          <t>FILM-233</t>
        </is>
      </c>
      <c r="C1165" s="5" t="inlineStr">
        <is>
          <t>Begum Jaan</t>
        </is>
      </c>
      <c r="D1165" s="17" t="n">
        <v>2017</v>
      </c>
      <c r="E1165" s="5" t="inlineStr">
        <is>
          <t>Gauahar Khan</t>
        </is>
      </c>
      <c r="F1165" s="5" t="inlineStr">
        <is>
          <t>Rubina</t>
        </is>
      </c>
      <c r="G1165" s="5" t="inlineStr">
        <is>
          <t>Supporting</t>
        </is>
      </c>
      <c r="H1165" s="5" t="inlineStr">
        <is>
          <t>Minor</t>
        </is>
      </c>
      <c r="I1165" s="5" t="inlineStr">
        <is>
          <t>No scenes with Bachchan's narration</t>
        </is>
      </c>
      <c r="J1165" s="5" t="inlineStr">
        <is>
          <t>Outside the romance</t>
        </is>
      </c>
      <c r="K1165" s="19" t="inlineStr">
        <is>
          <t>One of the eleven women of the brothel trained to fight, in a film whose ensemble is almost entirely female.</t>
        </is>
      </c>
      <c r="L1165" s="5" t="n"/>
      <c r="M1165" s="5" t="inlineStr">
        <is>
          <t>SOURCE-232</t>
        </is>
      </c>
    </row>
    <row r="1166" ht="64" customHeight="1">
      <c r="A1166" s="15" t="inlineStr">
        <is>
          <t>CAST-1165</t>
        </is>
      </c>
      <c r="B1166" s="18" t="inlineStr">
        <is>
          <t>FILM-234</t>
        </is>
      </c>
      <c r="C1166" s="5" t="inlineStr">
        <is>
          <t>Sarkar 3</t>
        </is>
      </c>
      <c r="D1166" s="17" t="n">
        <v>2017</v>
      </c>
      <c r="E1166" s="5" t="inlineStr">
        <is>
          <t>Amit Sadh</t>
        </is>
      </c>
      <c r="F1166" s="5" t="inlineStr">
        <is>
          <t>Shivaji "Cheeku" Nagre</t>
        </is>
      </c>
      <c r="G1166" s="5" t="inlineStr">
        <is>
          <t>Co-lead</t>
        </is>
      </c>
      <c r="H1166" s="5" t="inlineStr">
        <is>
          <t>Major</t>
        </is>
      </c>
      <c r="I1166" s="5" t="inlineStr">
        <is>
          <t>Grandson of Bachchan's Subhash Nagre, taken into the house at his grandmother's pleading and finally expelled from it</t>
        </is>
      </c>
      <c r="J1166" s="5" t="inlineStr">
        <is>
          <t>His relationship with Annu is the film's one romantic thread, and it is instrumental</t>
        </is>
      </c>
      <c r="K1166" s="19" t="inlineStr">
        <is>
          <t>Vishnu's son, hot-headed like the father Sarkar's other son killed, who clashes with the old guard, is shown a video implicating them, is accused in turn of being behind everything, and defects to the enemy when expelled.</t>
        </is>
      </c>
      <c r="L1166" s="5" t="n"/>
      <c r="M1166" s="5" t="inlineStr">
        <is>
          <t>SOURCE-234</t>
        </is>
      </c>
    </row>
    <row r="1167" ht="64" customHeight="1">
      <c r="A1167" s="15" t="inlineStr">
        <is>
          <t>CAST-1166</t>
        </is>
      </c>
      <c r="B1167" s="18" t="inlineStr">
        <is>
          <t>FILM-234</t>
        </is>
      </c>
      <c r="C1167" s="5" t="inlineStr">
        <is>
          <t>Sarkar 3</t>
        </is>
      </c>
      <c r="D1167" s="17" t="n">
        <v>2017</v>
      </c>
      <c r="E1167" s="5" t="inlineStr">
        <is>
          <t>Jackie Shroff</t>
        </is>
      </c>
      <c r="F1167" s="5" t="inlineStr">
        <is>
          <t>Michael Vallya</t>
        </is>
      </c>
      <c r="G1167" s="5" t="inlineStr">
        <is>
          <t>Antagonist</t>
        </is>
      </c>
      <c r="H1167" s="5" t="inlineStr">
        <is>
          <t>Major</t>
        </is>
      </c>
      <c r="I1167" s="5" t="inlineStr">
        <is>
          <t>The Dubai-based power Bachchan's Sarkar is set against, who finally comes to India to meet him</t>
        </is>
      </c>
      <c r="J1167" s="5" t="inlineStr">
        <is>
          <t>Outside the romance</t>
        </is>
      </c>
      <c r="K1167" s="19" t="inlineStr">
        <is>
          <t>Vallya, to whom the thwarted developer reports, who joins the opposition leader to oust Sarkar, organises a bomb blast at the mill, and arrives in person to point out how easily the grandson can be used.</t>
        </is>
      </c>
      <c r="L1167" s="5" t="n"/>
      <c r="M1167" s="5" t="inlineStr">
        <is>
          <t>SOURCE-234</t>
        </is>
      </c>
    </row>
    <row r="1168" ht="64" customHeight="1">
      <c r="A1168" s="15" t="inlineStr">
        <is>
          <t>CAST-1167</t>
        </is>
      </c>
      <c r="B1168" s="18" t="inlineStr">
        <is>
          <t>FILM-234</t>
        </is>
      </c>
      <c r="C1168" s="5" t="inlineStr">
        <is>
          <t>Sarkar 3</t>
        </is>
      </c>
      <c r="D1168" s="17" t="n">
        <v>2017</v>
      </c>
      <c r="E1168" s="5" t="inlineStr">
        <is>
          <t>Manoj Bajpayee</t>
        </is>
      </c>
      <c r="F1168" s="5" t="inlineStr">
        <is>
          <t>Govind Deshpande</t>
        </is>
      </c>
      <c r="G1168" s="5" t="inlineStr">
        <is>
          <t>Antagonist</t>
        </is>
      </c>
      <c r="H1168" s="5" t="inlineStr">
        <is>
          <t>Major</t>
        </is>
      </c>
      <c r="I1168" s="5" t="inlineStr">
        <is>
          <t>Rival whose murder is blamed on Bachchan's Sarkar</t>
        </is>
      </c>
      <c r="J1168" s="5" t="inlineStr">
        <is>
          <t>Outside the romance</t>
        </is>
      </c>
      <c r="K1168" s="19" t="inlineStr">
        <is>
          <t>Rival opposition leader who plots with the developer and Vallya to instigate mill workers against Sarkar, and is then hunted down and killed — the killing pinned on the man with the reputation for it.</t>
        </is>
      </c>
      <c r="L1168" s="5" t="n"/>
      <c r="M1168" s="5" t="inlineStr">
        <is>
          <t>SOURCE-234</t>
        </is>
      </c>
    </row>
    <row r="1169" ht="64" customHeight="1">
      <c r="A1169" s="15" t="inlineStr">
        <is>
          <t>CAST-1168</t>
        </is>
      </c>
      <c r="B1169" s="18" t="inlineStr">
        <is>
          <t>FILM-234</t>
        </is>
      </c>
      <c r="C1169" s="5" t="inlineStr">
        <is>
          <t>Sarkar 3</t>
        </is>
      </c>
      <c r="D1169" s="17" t="n">
        <v>2017</v>
      </c>
      <c r="E1169" s="5" t="inlineStr">
        <is>
          <t>Ronit Roy</t>
        </is>
      </c>
      <c r="F1169" s="5" t="inlineStr">
        <is>
          <t>Gokul Satam</t>
        </is>
      </c>
      <c r="G1169" s="5" t="inlineStr">
        <is>
          <t>Supporting</t>
        </is>
      </c>
      <c r="H1169" s="5" t="inlineStr">
        <is>
          <t>Major</t>
        </is>
      </c>
      <c r="I1169" s="5" t="inlineStr">
        <is>
          <t>Long-serving right-hand man of Bachchan's Sarkar, and the film's central question of loyalty</t>
        </is>
      </c>
      <c r="J1169" s="5" t="inlineStr">
        <is>
          <t>Outside the romance</t>
        </is>
      </c>
      <c r="K1169" s="19" t="inlineStr">
        <is>
          <t>The loyal aide of many years, approached by the developer with the argument that the grandson's rise would leave him a servant for ever. He accuses Cheeku, hunts him, and is then shot dead — presumably by him.</t>
        </is>
      </c>
      <c r="L1169" s="5" t="n"/>
      <c r="M1169" s="5" t="inlineStr">
        <is>
          <t>SOURCE-234</t>
        </is>
      </c>
    </row>
    <row r="1170" ht="64" customHeight="1">
      <c r="A1170" s="15" t="inlineStr">
        <is>
          <t>CAST-1169</t>
        </is>
      </c>
      <c r="B1170" s="18" t="inlineStr">
        <is>
          <t>FILM-234</t>
        </is>
      </c>
      <c r="C1170" s="5" t="inlineStr">
        <is>
          <t>Sarkar 3</t>
        </is>
      </c>
      <c r="D1170" s="17" t="n">
        <v>2017</v>
      </c>
      <c r="E1170" s="5" t="inlineStr">
        <is>
          <t>Yami Gautam</t>
        </is>
      </c>
      <c r="F1170" s="5" t="inlineStr">
        <is>
          <t>Annu Karkare</t>
        </is>
      </c>
      <c r="G1170" s="5" t="inlineStr">
        <is>
          <t>Supporting</t>
        </is>
      </c>
      <c r="H1170" s="5" t="inlineStr">
        <is>
          <t>Major</t>
        </is>
      </c>
      <c r="I1170" s="5" t="inlineStr">
        <is>
          <t>Implied to be using Bachchan's Sarkar's grandson to reach him, because Sarkar had her father eliminated</t>
        </is>
      </c>
      <c r="J1170" s="5" t="inlineStr">
        <is>
          <t>The film's romance, and a means to an end within it</t>
        </is>
      </c>
      <c r="K1170" s="19" t="inlineStr">
        <is>
          <t>Cheeku's girlfriend, whom the film implies is with him only to get at his grandfather, who had her father killed — and whose influence over him Gokul blames for everything that follows.</t>
        </is>
      </c>
      <c r="L1170" s="5" t="n"/>
      <c r="M1170" s="5" t="inlineStr">
        <is>
          <t>SOURCE-234</t>
        </is>
      </c>
    </row>
    <row r="1171" ht="64" customHeight="1">
      <c r="A1171" s="15" t="inlineStr">
        <is>
          <t>CAST-1170</t>
        </is>
      </c>
      <c r="B1171" s="18" t="inlineStr">
        <is>
          <t>FILM-234</t>
        </is>
      </c>
      <c r="C1171" s="5" t="inlineStr">
        <is>
          <t>Sarkar 3</t>
        </is>
      </c>
      <c r="D1171" s="17" t="n">
        <v>2017</v>
      </c>
      <c r="E1171" s="5" t="inlineStr">
        <is>
          <t>Supriya Pathak</t>
        </is>
      </c>
      <c r="F1171" s="5" t="inlineStr">
        <is>
          <t>Pushpa Nagre</t>
        </is>
      </c>
      <c r="G1171" s="5" t="inlineStr">
        <is>
          <t>Family</t>
        </is>
      </c>
      <c r="H1171" s="5" t="inlineStr">
        <is>
          <t>Medium</t>
        </is>
      </c>
      <c r="I1171" s="5" t="inlineStr">
        <is>
          <t>Wife of Bachchan's Subhash Nagre, in her third and last appearance in the role</t>
        </is>
      </c>
      <c r="J1171" s="5" t="inlineStr">
        <is>
          <t>A spouse-only role with no pairing record, as in Sarkar and Sarkar Raj</t>
        </is>
      </c>
      <c r="K1171" s="19" t="inlineStr">
        <is>
          <t>The Nagre matriarch who pleads successfully for her grandson to be brought into the house, and who dies partway through the film — the third film in which she plays this marriage and the one that ends it.</t>
        </is>
      </c>
      <c r="L1171" s="5" t="n"/>
      <c r="M1171" s="5" t="inlineStr">
        <is>
          <t>SOURCE-234</t>
        </is>
      </c>
    </row>
    <row r="1172" ht="64" customHeight="1">
      <c r="A1172" s="15" t="inlineStr">
        <is>
          <t>CAST-1171</t>
        </is>
      </c>
      <c r="B1172" s="18" t="inlineStr">
        <is>
          <t>FILM-234</t>
        </is>
      </c>
      <c r="C1172" s="5" t="inlineStr">
        <is>
          <t>Sarkar 3</t>
        </is>
      </c>
      <c r="D1172" s="17" t="n">
        <v>2017</v>
      </c>
      <c r="E1172" s="5" t="inlineStr">
        <is>
          <t>Abhishek Bachchan</t>
        </is>
      </c>
      <c r="F1172" s="5" t="inlineStr">
        <is>
          <t>Shankar Nagre</t>
        </is>
      </c>
      <c r="G1172" s="5" t="inlineStr">
        <is>
          <t>Cameo</t>
        </is>
      </c>
      <c r="H1172" s="5" t="inlineStr">
        <is>
          <t>Minor</t>
        </is>
      </c>
      <c r="I1172" s="5" t="inlineStr">
        <is>
          <t>Returns briefly as the son of Bachchan's Sarkar who succeeded and then died between films</t>
        </is>
      </c>
      <c r="J1172" s="5" t="inlineStr">
        <is>
          <t>Outside the romance</t>
        </is>
      </c>
      <c r="K1172" s="19" t="inlineStr">
        <is>
          <t>Cameo reprise of the son who ran the organisation in the first two films, appearing here after the character's death — the third Sarkar film and the third in which father and son share the cast.</t>
        </is>
      </c>
      <c r="L1172" s="5" t="n"/>
      <c r="M1172" s="5" t="inlineStr">
        <is>
          <t>SOURCE-234</t>
        </is>
      </c>
    </row>
    <row r="1173" ht="64" customHeight="1">
      <c r="A1173" s="15" t="inlineStr">
        <is>
          <t>CAST-1172</t>
        </is>
      </c>
      <c r="B1173" s="18" t="inlineStr">
        <is>
          <t>FILM-235</t>
        </is>
      </c>
      <c r="C1173" s="5" t="inlineStr">
        <is>
          <t>Firangi</t>
        </is>
      </c>
      <c r="D1173" s="17" t="n">
        <v>2017</v>
      </c>
      <c r="E1173" s="5" t="inlineStr">
        <is>
          <t>Kapil Sharma</t>
        </is>
      </c>
      <c r="F1173" s="5" t="inlineStr">
        <is>
          <t>Mangatram "Manga"</t>
        </is>
      </c>
      <c r="G1173" s="5" t="inlineStr">
        <is>
          <t>Co-lead</t>
        </is>
      </c>
      <c r="H1173" s="5" t="inlineStr">
        <is>
          <t>Major</t>
        </is>
      </c>
      <c r="I1173" s="5" t="inlineStr">
        <is>
          <t>Bachchan narrates the film and does not appear in it</t>
        </is>
      </c>
      <c r="J1173" s="5" t="inlineStr">
        <is>
          <t>The film's romantic lead</t>
        </is>
      </c>
      <c r="K1173" s="19" t="inlineStr">
        <is>
          <t>Jobless 1920s villager born able to cure a bad back with a kick to the buttocks, who cures an Englishman, is rewarded with a police job, and then finds that the job itself is what disqualifies him as a suitor.</t>
        </is>
      </c>
      <c r="L1173" s="5" t="n"/>
      <c r="M1173" s="5" t="inlineStr">
        <is>
          <t>SOURCE-233</t>
        </is>
      </c>
    </row>
    <row r="1174" ht="49" customHeight="1">
      <c r="A1174" s="15" t="inlineStr">
        <is>
          <t>CAST-1173</t>
        </is>
      </c>
      <c r="B1174" s="18" t="inlineStr">
        <is>
          <t>FILM-235</t>
        </is>
      </c>
      <c r="C1174" s="5" t="inlineStr">
        <is>
          <t>Firangi</t>
        </is>
      </c>
      <c r="D1174" s="17" t="n">
        <v>2017</v>
      </c>
      <c r="E1174" s="5" t="inlineStr">
        <is>
          <t>Ishita Dutta</t>
        </is>
      </c>
      <c r="F1174" s="5" t="inlineStr">
        <is>
          <t>Sargi</t>
        </is>
      </c>
      <c r="G1174" s="5" t="inlineStr">
        <is>
          <t>Co-lead</t>
        </is>
      </c>
      <c r="H1174" s="5" t="inlineStr">
        <is>
          <t>Major</t>
        </is>
      </c>
      <c r="I1174" s="5" t="inlineStr">
        <is>
          <t>No scenes with Bachchan's narration</t>
        </is>
      </c>
      <c r="J1174" s="5" t="inlineStr">
        <is>
          <t>The film's romantic lead</t>
        </is>
      </c>
      <c r="K1174" s="19" t="inlineStr">
        <is>
          <t>The woman Manga falls for at a friend's wedding in Naku Guda, and whom he cannot approach while he is jobless — and then cannot marry once he is employed by the British.</t>
        </is>
      </c>
      <c r="L1174" s="5" t="n"/>
      <c r="M1174" s="5" t="inlineStr">
        <is>
          <t>SOURCE-233</t>
        </is>
      </c>
    </row>
    <row r="1175" ht="49" customHeight="1">
      <c r="A1175" s="15" t="inlineStr">
        <is>
          <t>CAST-1174</t>
        </is>
      </c>
      <c r="B1175" s="18" t="inlineStr">
        <is>
          <t>FILM-235</t>
        </is>
      </c>
      <c r="C1175" s="5" t="inlineStr">
        <is>
          <t>Firangi</t>
        </is>
      </c>
      <c r="D1175" s="17" t="n">
        <v>2017</v>
      </c>
      <c r="E1175" s="5" t="inlineStr">
        <is>
          <t>Aanjjan Srivastav</t>
        </is>
      </c>
      <c r="F1175" s="5" t="inlineStr">
        <is>
          <t>Lala Ji</t>
        </is>
      </c>
      <c r="G1175" s="5" t="inlineStr">
        <is>
          <t>Family</t>
        </is>
      </c>
      <c r="H1175" s="5" t="inlineStr">
        <is>
          <t>Medium</t>
        </is>
      </c>
      <c r="I1175" s="5" t="inlineStr">
        <is>
          <t>No scenes with Bachchan's narration</t>
        </is>
      </c>
      <c r="J1175" s="5" t="inlineStr">
        <is>
          <t>The whole external opposition to the romance</t>
        </is>
      </c>
      <c r="K1175" s="19" t="inlineStr">
        <is>
          <t>Sargi's grandfather and a follower of Mahatma Gandhi, who refuses the match precisely because the suitor works for the British his village is fighting.</t>
        </is>
      </c>
      <c r="L1175" s="5" t="n"/>
      <c r="M1175" s="5" t="inlineStr">
        <is>
          <t>SOURCE-233</t>
        </is>
      </c>
    </row>
    <row r="1176" ht="49" customHeight="1">
      <c r="A1176" s="15" t="inlineStr">
        <is>
          <t>CAST-1175</t>
        </is>
      </c>
      <c r="B1176" s="18" t="inlineStr">
        <is>
          <t>FILM-235</t>
        </is>
      </c>
      <c r="C1176" s="5" t="inlineStr">
        <is>
          <t>Firangi</t>
        </is>
      </c>
      <c r="D1176" s="17" t="n">
        <v>2017</v>
      </c>
      <c r="E1176" s="5" t="inlineStr">
        <is>
          <t>Edward Sonnenblick</t>
        </is>
      </c>
      <c r="F1176" s="5" t="inlineStr">
        <is>
          <t>Mark Daniels</t>
        </is>
      </c>
      <c r="G1176" s="5" t="inlineStr">
        <is>
          <t>Supporting</t>
        </is>
      </c>
      <c r="H1176" s="5" t="inlineStr">
        <is>
          <t>Medium</t>
        </is>
      </c>
      <c r="I1176" s="5" t="inlineStr">
        <is>
          <t>No scenes with Bachchan's narration</t>
        </is>
      </c>
      <c r="J1176" s="5" t="inlineStr">
        <is>
          <t>Unwittingly creates the obstacle to the romance</t>
        </is>
      </c>
      <c r="K1176" s="19" t="inlineStr">
        <is>
          <t>The Englishman whose back Manga cures and who offers him the police job in gratitude — the favour that costs him his marriage prospects.</t>
        </is>
      </c>
      <c r="L1176" s="5" t="n"/>
      <c r="M1176" s="5" t="inlineStr">
        <is>
          <t>SOURCE-233</t>
        </is>
      </c>
    </row>
    <row r="1177" ht="34" customHeight="1">
      <c r="A1177" s="15" t="inlineStr">
        <is>
          <t>CAST-1176</t>
        </is>
      </c>
      <c r="B1177" s="18" t="inlineStr">
        <is>
          <t>FILM-235</t>
        </is>
      </c>
      <c r="C1177" s="5" t="inlineStr">
        <is>
          <t>Firangi</t>
        </is>
      </c>
      <c r="D1177" s="17" t="n">
        <v>2017</v>
      </c>
      <c r="E1177" s="5" t="inlineStr">
        <is>
          <t>Kumud Mishra</t>
        </is>
      </c>
      <c r="F1177" s="5" t="inlineStr">
        <is>
          <t>Raja Inderveer Singh</t>
        </is>
      </c>
      <c r="G1177" s="5" t="inlineStr">
        <is>
          <t>Supporting</t>
        </is>
      </c>
      <c r="H1177" s="5" t="inlineStr">
        <is>
          <t>Medium</t>
        </is>
      </c>
      <c r="I1177" s="5" t="inlineStr">
        <is>
          <t>No scenes with Bachchan's narration</t>
        </is>
      </c>
      <c r="J1177" s="5" t="inlineStr">
        <is>
          <t>Outside the romance</t>
        </is>
      </c>
      <c r="K1177" s="19" t="inlineStr">
        <is>
          <t>The local ruler, on the side of the colonial arrangement the village is resisting.</t>
        </is>
      </c>
      <c r="L1177" s="5" t="n"/>
      <c r="M1177" s="5" t="inlineStr">
        <is>
          <t>SOURCE-233</t>
        </is>
      </c>
    </row>
    <row r="1178" ht="34" customHeight="1">
      <c r="A1178" s="15" t="inlineStr">
        <is>
          <t>CAST-1177</t>
        </is>
      </c>
      <c r="B1178" s="18" t="inlineStr">
        <is>
          <t>FILM-235</t>
        </is>
      </c>
      <c r="C1178" s="5" t="inlineStr">
        <is>
          <t>Firangi</t>
        </is>
      </c>
      <c r="D1178" s="17" t="n">
        <v>2017</v>
      </c>
      <c r="E1178" s="5" t="inlineStr">
        <is>
          <t>Monica Gill</t>
        </is>
      </c>
      <c r="F1178" s="5" t="inlineStr">
        <is>
          <t>Princess Shyamali Devi</t>
        </is>
      </c>
      <c r="G1178" s="5" t="inlineStr">
        <is>
          <t>Supporting</t>
        </is>
      </c>
      <c r="H1178" s="5" t="inlineStr">
        <is>
          <t>Minor</t>
        </is>
      </c>
      <c r="I1178" s="5" t="inlineStr">
        <is>
          <t>No scenes with Bachchan's narration</t>
        </is>
      </c>
      <c r="J1178" s="5" t="inlineStr">
        <is>
          <t>Peripheral to the central romance</t>
        </is>
      </c>
      <c r="K1178" s="19" t="inlineStr">
        <is>
          <t>The princess of the ruling household; the plot summary available does not extend to her part in it.</t>
        </is>
      </c>
      <c r="L1178" s="5" t="n"/>
      <c r="M1178" s="5" t="inlineStr">
        <is>
          <t>SOURCE-233</t>
        </is>
      </c>
    </row>
    <row r="1179" ht="79" customHeight="1">
      <c r="A1179" s="15" t="inlineStr">
        <is>
          <t>CAST-1178</t>
        </is>
      </c>
      <c r="B1179" s="18" t="inlineStr">
        <is>
          <t>FILM-236</t>
        </is>
      </c>
      <c r="C1179" s="5" t="inlineStr">
        <is>
          <t>Pad Man</t>
        </is>
      </c>
      <c r="D1179" s="17" t="n">
        <v>2018</v>
      </c>
      <c r="E1179" s="5" t="inlineStr">
        <is>
          <t>Akshay Kumar</t>
        </is>
      </c>
      <c r="F1179" s="5" t="inlineStr">
        <is>
          <t>Lakshmikant "Lakshmi" Chauhan</t>
        </is>
      </c>
      <c r="G1179" s="5" t="inlineStr">
        <is>
          <t>Co-lead</t>
        </is>
      </c>
      <c r="H1179" s="5" t="inlineStr">
        <is>
          <t>Major</t>
        </is>
      </c>
      <c r="I1179" s="5" t="inlineStr">
        <is>
          <t>Bachchan narrates and appears as himself in a trailer within the film; he plays no scene with the cast</t>
        </is>
      </c>
      <c r="J1179" s="5" t="inlineStr">
        <is>
          <t>Half of the film's marriage, which his campaign breaks</t>
        </is>
      </c>
      <c r="K1179" s="19" t="inlineStr">
        <is>
          <t>Welder who, appalled that his wife uses an unhygienic rag, makes pad after pad and tests one on himself with a balloon of goat's blood — is branded a man of loose morals, loses his wife, and sets out to build a pad-making machine. Based on Arunachalam Muruganantham.</t>
        </is>
      </c>
      <c r="L1179" s="5" t="inlineStr">
        <is>
          <t>Won Best Actor at the Indian Film Festival of Melbourne; nominated for the Filmfare Award for Best Actor</t>
        </is>
      </c>
      <c r="M1179" s="5" t="inlineStr">
        <is>
          <t>SOURCE-237</t>
        </is>
      </c>
    </row>
    <row r="1180" ht="64" customHeight="1">
      <c r="A1180" s="15" t="inlineStr">
        <is>
          <t>CAST-1179</t>
        </is>
      </c>
      <c r="B1180" s="18" t="inlineStr">
        <is>
          <t>FILM-236</t>
        </is>
      </c>
      <c r="C1180" s="5" t="inlineStr">
        <is>
          <t>Pad Man</t>
        </is>
      </c>
      <c r="D1180" s="17" t="n">
        <v>2018</v>
      </c>
      <c r="E1180" s="5" t="inlineStr">
        <is>
          <t>Radhika Apte</t>
        </is>
      </c>
      <c r="F1180" s="5" t="inlineStr">
        <is>
          <t>Gayatri Chauhan</t>
        </is>
      </c>
      <c r="G1180" s="5" t="inlineStr">
        <is>
          <t>Supporting</t>
        </is>
      </c>
      <c r="H1180" s="5" t="inlineStr">
        <is>
          <t>Major</t>
        </is>
      </c>
      <c r="I1180" s="5" t="inlineStr">
        <is>
          <t>No scenes with Bachchan's narration</t>
        </is>
      </c>
      <c r="J1180" s="5" t="inlineStr">
        <is>
          <t>Half of the film's marriage</t>
        </is>
      </c>
      <c r="K1180" s="19" t="inlineStr">
        <is>
          <t>The wife whose banishment during her periods begins the story, who tells her husband repeatedly not to interfere in women's matters, suspects an affair, and is taken away by her brothers. Based on Shanthi Muruganantham.</t>
        </is>
      </c>
      <c r="L1180" s="5" t="n"/>
      <c r="M1180" s="5" t="inlineStr">
        <is>
          <t>SOURCE-237</t>
        </is>
      </c>
    </row>
    <row r="1181" ht="49" customHeight="1">
      <c r="A1181" s="15" t="inlineStr">
        <is>
          <t>CAST-1180</t>
        </is>
      </c>
      <c r="B1181" s="18" t="inlineStr">
        <is>
          <t>FILM-236</t>
        </is>
      </c>
      <c r="C1181" s="5" t="inlineStr">
        <is>
          <t>Pad Man</t>
        </is>
      </c>
      <c r="D1181" s="17" t="n">
        <v>2018</v>
      </c>
      <c r="E1181" s="5" t="inlineStr">
        <is>
          <t>Sonam Kapoor</t>
        </is>
      </c>
      <c r="F1181" s="5" t="inlineStr">
        <is>
          <t>Pari Walia</t>
        </is>
      </c>
      <c r="G1181" s="5" t="inlineStr">
        <is>
          <t>Supporting</t>
        </is>
      </c>
      <c r="H1181" s="5" t="inlineStr">
        <is>
          <t>Major</t>
        </is>
      </c>
      <c r="I1181" s="5" t="inlineStr">
        <is>
          <t>No scenes with Bachchan's narration</t>
        </is>
      </c>
      <c r="J1181" s="5" t="inlineStr">
        <is>
          <t>The second woman in the film's triangle, on the side of the work rather than the marriage</t>
        </is>
      </c>
      <c r="K1181" s="19" t="inlineStr">
        <is>
          <t>The woman who finally agrees to test and then champion the pads, becoming the partner in the enterprise that the wife would not be.</t>
        </is>
      </c>
      <c r="L1181" s="5" t="n"/>
      <c r="M1181" s="5" t="inlineStr">
        <is>
          <t>SOURCE-237</t>
        </is>
      </c>
    </row>
    <row r="1182" ht="34" customHeight="1">
      <c r="A1182" s="15" t="inlineStr">
        <is>
          <t>CAST-1181</t>
        </is>
      </c>
      <c r="B1182" s="18" t="inlineStr">
        <is>
          <t>FILM-236</t>
        </is>
      </c>
      <c r="C1182" s="5" t="inlineStr">
        <is>
          <t>Pad Man</t>
        </is>
      </c>
      <c r="D1182" s="17" t="n">
        <v>2018</v>
      </c>
      <c r="E1182" s="5" t="inlineStr">
        <is>
          <t>Jyoti Subhash</t>
        </is>
      </c>
      <c r="F1182" s="5" t="inlineStr">
        <is>
          <t>Subhadra Chauhan</t>
        </is>
      </c>
      <c r="G1182" s="5" t="inlineStr">
        <is>
          <t>Family</t>
        </is>
      </c>
      <c r="H1182" s="5" t="inlineStr">
        <is>
          <t>Minor</t>
        </is>
      </c>
      <c r="I1182" s="5" t="inlineStr">
        <is>
          <t>No scenes with Bachchan's narration</t>
        </is>
      </c>
      <c r="J1182" s="5" t="inlineStr">
        <is>
          <t>Family around the marriage</t>
        </is>
      </c>
      <c r="K1182" s="19" t="inlineStr">
        <is>
          <t>Lakshmi's mother, in the household whose customs around menstruation the film sets out to break.</t>
        </is>
      </c>
      <c r="L1182" s="5" t="n"/>
      <c r="M1182" s="5" t="inlineStr">
        <is>
          <t>SOURCE-237</t>
        </is>
      </c>
    </row>
    <row r="1183" ht="49" customHeight="1">
      <c r="A1183" s="15" t="inlineStr">
        <is>
          <t>CAST-1182</t>
        </is>
      </c>
      <c r="B1183" s="18" t="inlineStr">
        <is>
          <t>FILM-236</t>
        </is>
      </c>
      <c r="C1183" s="5" t="inlineStr">
        <is>
          <t>Pad Man</t>
        </is>
      </c>
      <c r="D1183" s="17" t="n">
        <v>2018</v>
      </c>
      <c r="E1183" s="5" t="inlineStr">
        <is>
          <t>Suneel Sinha</t>
        </is>
      </c>
      <c r="F1183" s="5" t="inlineStr">
        <is>
          <t>Professor Tejas Walia</t>
        </is>
      </c>
      <c r="G1183" s="5" t="inlineStr">
        <is>
          <t>Supporting</t>
        </is>
      </c>
      <c r="H1183" s="5" t="inlineStr">
        <is>
          <t>Minor</t>
        </is>
      </c>
      <c r="I1183" s="5" t="inlineStr">
        <is>
          <t>No scenes with Bachchan's narration</t>
        </is>
      </c>
      <c r="J1183" s="5" t="inlineStr">
        <is>
          <t>Outside the romance</t>
        </is>
      </c>
      <c r="K1183" s="19" t="inlineStr">
        <is>
          <t>The professor in whose house Lakshmi works as a manservant, and who tries to discourage him by showing him films of million-rupee machines — with the opposite effect.</t>
        </is>
      </c>
      <c r="L1183" s="5" t="n"/>
      <c r="M1183" s="5" t="inlineStr">
        <is>
          <t>SOURCE-237</t>
        </is>
      </c>
    </row>
    <row r="1184" ht="79" customHeight="1">
      <c r="A1184" s="15" t="inlineStr">
        <is>
          <t>CAST-1183</t>
        </is>
      </c>
      <c r="B1184" s="18" t="inlineStr">
        <is>
          <t>FILM-237</t>
        </is>
      </c>
      <c r="C1184" s="5" t="inlineStr">
        <is>
          <t>102 Not Out</t>
        </is>
      </c>
      <c r="D1184" s="17" t="n">
        <v>2018</v>
      </c>
      <c r="E1184" s="5" t="inlineStr">
        <is>
          <t>Rishi Kapoor</t>
        </is>
      </c>
      <c r="F1184" s="5" t="inlineStr">
        <is>
          <t>Babulal "Babu" Dattatraya Vakharia</t>
        </is>
      </c>
      <c r="G1184" s="5" t="inlineStr">
        <is>
          <t>Co-lead</t>
        </is>
      </c>
      <c r="H1184" s="5" t="inlineStr">
        <is>
          <t>Major</t>
        </is>
      </c>
      <c r="I1184" s="5" t="inlineStr">
        <is>
          <t>The seventy-five-year-old son of Bachchan's 102-year-old Dattatraya</t>
        </is>
      </c>
      <c r="J1184" s="5" t="inlineStr">
        <is>
          <t>A widower; his one romantic act is a love letter to his dead wife</t>
        </is>
      </c>
      <c r="K1184" s="19" t="inlineStr">
        <is>
          <t>Son who believes himself too old and fragile to enjoy anything, threatened with an old-age home unless he performs a series of conditions: writing a love letter to his late wife, giving up his daily doctor's visits, cutting holes in his childhood blanket.</t>
        </is>
      </c>
      <c r="L1184" s="5" t="n"/>
      <c r="M1184" s="5" t="inlineStr">
        <is>
          <t>SOURCE-239</t>
        </is>
      </c>
    </row>
    <row r="1185" ht="64" customHeight="1">
      <c r="A1185" s="15" t="inlineStr">
        <is>
          <t>CAST-1184</t>
        </is>
      </c>
      <c r="B1185" s="18" t="inlineStr">
        <is>
          <t>FILM-237</t>
        </is>
      </c>
      <c r="C1185" s="5" t="inlineStr">
        <is>
          <t>102 Not Out</t>
        </is>
      </c>
      <c r="D1185" s="17" t="n">
        <v>2018</v>
      </c>
      <c r="E1185" s="5" t="inlineStr">
        <is>
          <t>Jimit Trivedi</t>
        </is>
      </c>
      <c r="F1185" s="5" t="inlineStr">
        <is>
          <t>Dhiru</t>
        </is>
      </c>
      <c r="G1185" s="5" t="inlineStr">
        <is>
          <t>Friend</t>
        </is>
      </c>
      <c r="H1185" s="5" t="inlineStr">
        <is>
          <t>Major</t>
        </is>
      </c>
      <c r="I1185" s="5" t="inlineStr">
        <is>
          <t>Confidant of Bachchan's Dattatraya and the third person in the household's routine</t>
        </is>
      </c>
      <c r="J1185" s="5" t="inlineStr">
        <is>
          <t>Outside romance; the film has none</t>
        </is>
      </c>
      <c r="K1185" s="19" t="inlineStr">
        <is>
          <t>Pharmacy employee who delivers the medicines, is let into the scheme, and is sent with Babu to the Juhu garden and the Chembur church — bewildered until Dattatraya explains what those places were.</t>
        </is>
      </c>
      <c r="L1185" s="5" t="n"/>
      <c r="M1185" s="5" t="inlineStr">
        <is>
          <t>SOURCE-239</t>
        </is>
      </c>
    </row>
    <row r="1186" ht="49" customHeight="1">
      <c r="A1186" s="15" t="inlineStr">
        <is>
          <t>CAST-1185</t>
        </is>
      </c>
      <c r="B1186" s="18" t="inlineStr">
        <is>
          <t>FILM-237</t>
        </is>
      </c>
      <c r="C1186" s="5" t="inlineStr">
        <is>
          <t>102 Not Out</t>
        </is>
      </c>
      <c r="D1186" s="17" t="n">
        <v>2018</v>
      </c>
      <c r="E1186" s="5" t="inlineStr">
        <is>
          <t>Dharmendra Gohil</t>
        </is>
      </c>
      <c r="F1186" s="5" t="inlineStr">
        <is>
          <t>Amol Babulal Vakharia</t>
        </is>
      </c>
      <c r="G1186" s="5" t="inlineStr">
        <is>
          <t>Family</t>
        </is>
      </c>
      <c r="H1186" s="5" t="inlineStr">
        <is>
          <t>Minor</t>
        </is>
      </c>
      <c r="I1186" s="5" t="inlineStr">
        <is>
          <t>Grandson of Bachchan's Dattatraya</t>
        </is>
      </c>
      <c r="J1186" s="5" t="inlineStr">
        <is>
          <t>Outside the romance</t>
        </is>
      </c>
      <c r="K1186" s="19" t="inlineStr">
        <is>
          <t>The third generation of the household, in a film whose entire cast is one family across three generations plus a pharmacy delivery man.</t>
        </is>
      </c>
      <c r="L1186" s="5" t="n"/>
      <c r="M1186" s="5" t="inlineStr">
        <is>
          <t>SOURCE-239</t>
        </is>
      </c>
    </row>
    <row r="1187" ht="64" customHeight="1">
      <c r="A1187" s="15" t="inlineStr">
        <is>
          <t>CAST-1186</t>
        </is>
      </c>
      <c r="B1187" s="18" t="inlineStr">
        <is>
          <t>FILM-237</t>
        </is>
      </c>
      <c r="C1187" s="5" t="inlineStr">
        <is>
          <t>102 Not Out</t>
        </is>
      </c>
      <c r="D1187" s="17" t="n">
        <v>2018</v>
      </c>
      <c r="E1187" s="5" t="inlineStr">
        <is>
          <t>Vijay Raaz</t>
        </is>
      </c>
      <c r="F1187" s="5" t="inlineStr">
        <is>
          <t>Narrator</t>
        </is>
      </c>
      <c r="G1187" s="5" t="inlineStr">
        <is>
          <t>Supporting</t>
        </is>
      </c>
      <c r="H1187" s="5" t="inlineStr">
        <is>
          <t>Minor</t>
        </is>
      </c>
      <c r="I1187" s="5" t="inlineStr">
        <is>
          <t>Narrates the film Bachchan leads</t>
        </is>
      </c>
      <c r="J1187" s="5" t="inlineStr">
        <is>
          <t>Outside the romance</t>
        </is>
      </c>
      <c r="K1187" s="19" t="inlineStr">
        <is>
          <t>Credited as the film's narrator — worth noting because Bachchan himself narrates eight other films in this very stretch of the filmography, and here another actor performs that function over him.</t>
        </is>
      </c>
      <c r="L1187" s="5" t="n"/>
      <c r="M1187" s="5" t="inlineStr">
        <is>
          <t>SOURCE-239</t>
        </is>
      </c>
    </row>
    <row r="1188" ht="79" customHeight="1">
      <c r="A1188" s="15" t="inlineStr">
        <is>
          <t>CAST-1187</t>
        </is>
      </c>
      <c r="B1188" s="18" t="inlineStr">
        <is>
          <t>FILM-238</t>
        </is>
      </c>
      <c r="C1188" s="5" t="inlineStr">
        <is>
          <t>Helicopter Eela</t>
        </is>
      </c>
      <c r="D1188" s="17" t="n">
        <v>2018</v>
      </c>
      <c r="E1188" s="5" t="inlineStr">
        <is>
          <t>Kajol</t>
        </is>
      </c>
      <c r="F1188" s="5" t="inlineStr">
        <is>
          <t>Eela Raiturkar</t>
        </is>
      </c>
      <c r="G1188" s="5" t="inlineStr">
        <is>
          <t>Co-lead</t>
        </is>
      </c>
      <c r="H1188" s="5" t="inlineStr">
        <is>
          <t>Major</t>
        </is>
      </c>
      <c r="I1188" s="5" t="inlineStr">
        <is>
          <t>Bachchan appears as himself in a film about a singer's abandoned career; no source places him in a scene with her</t>
        </is>
      </c>
      <c r="J1188" s="5" t="inlineStr">
        <is>
          <t>Half of a marriage her husband walks out of, and no later romance</t>
        </is>
      </c>
      <c r="K1188" s="19" t="inlineStr">
        <is>
          <t>Semi-famous singer whose career-making recording is cancelled and whose husband leaves, convinced the men of his family all die in their late thirties. Left a single mother, she becomes so protective that she enrols in her son's own college.</t>
        </is>
      </c>
      <c r="L1188" s="5" t="n"/>
      <c r="M1188" s="5" t="inlineStr">
        <is>
          <t>SOURCE-238</t>
        </is>
      </c>
    </row>
    <row r="1189" ht="64" customHeight="1">
      <c r="A1189" s="15" t="inlineStr">
        <is>
          <t>CAST-1188</t>
        </is>
      </c>
      <c r="B1189" s="18" t="inlineStr">
        <is>
          <t>FILM-238</t>
        </is>
      </c>
      <c r="C1189" s="5" t="inlineStr">
        <is>
          <t>Helicopter Eela</t>
        </is>
      </c>
      <c r="D1189" s="17" t="n">
        <v>2018</v>
      </c>
      <c r="E1189" s="5" t="inlineStr">
        <is>
          <t>Riddhi Sen</t>
        </is>
      </c>
      <c r="F1189" s="5" t="inlineStr">
        <is>
          <t>Vivan Raiturkar</t>
        </is>
      </c>
      <c r="G1189" s="5" t="inlineStr">
        <is>
          <t>Co-lead</t>
        </is>
      </c>
      <c r="H1189" s="5" t="inlineStr">
        <is>
          <t>Major</t>
        </is>
      </c>
      <c r="I1189" s="5" t="inlineStr">
        <is>
          <t>No scenes with Bachchan's appearance as himself</t>
        </is>
      </c>
      <c r="J1189" s="5" t="inlineStr">
        <is>
          <t>Outside the romance</t>
        </is>
      </c>
      <c r="K1189" s="19" t="inlineStr">
        <is>
          <t>The son whose life his mother will not stop meddling in, who moves out of the family home to force her to find an identity of her own, and who then pushes her onto the stage of the competition that bars her.</t>
        </is>
      </c>
      <c r="L1189" s="5" t="n"/>
      <c r="M1189" s="5" t="inlineStr">
        <is>
          <t>SOURCE-238</t>
        </is>
      </c>
    </row>
    <row r="1190" ht="64" customHeight="1">
      <c r="A1190" s="15" t="inlineStr">
        <is>
          <t>CAST-1189</t>
        </is>
      </c>
      <c r="B1190" s="18" t="inlineStr">
        <is>
          <t>FILM-238</t>
        </is>
      </c>
      <c r="C1190" s="5" t="inlineStr">
        <is>
          <t>Helicopter Eela</t>
        </is>
      </c>
      <c r="D1190" s="17" t="n">
        <v>2018</v>
      </c>
      <c r="E1190" s="5" t="inlineStr">
        <is>
          <t>Tota Roy Chowdhury</t>
        </is>
      </c>
      <c r="F1190" s="5" t="inlineStr">
        <is>
          <t>Arun Raiturkar</t>
        </is>
      </c>
      <c r="G1190" s="5" t="inlineStr">
        <is>
          <t>Supporting</t>
        </is>
      </c>
      <c r="H1190" s="5" t="inlineStr">
        <is>
          <t>Medium</t>
        </is>
      </c>
      <c r="I1190" s="5" t="inlineStr">
        <is>
          <t>No scenes with Bachchan's appearance as himself</t>
        </is>
      </c>
      <c r="J1190" s="5" t="inlineStr">
        <is>
          <t>The husband who leaves, and briefly returns</t>
        </is>
      </c>
      <c r="K1190" s="19" t="inlineStr">
        <is>
          <t>The boyfriend turned husband who wrote her songs, then abandoned wife and infant son to pursue his own ambitions in what he believed were his final years — and who returns once, sees he is not needed, and goes.</t>
        </is>
      </c>
      <c r="L1190" s="5" t="n"/>
      <c r="M1190" s="5" t="inlineStr">
        <is>
          <t>SOURCE-238</t>
        </is>
      </c>
    </row>
    <row r="1191" ht="34" customHeight="1">
      <c r="A1191" s="15" t="inlineStr">
        <is>
          <t>CAST-1190</t>
        </is>
      </c>
      <c r="B1191" s="18" t="inlineStr">
        <is>
          <t>FILM-238</t>
        </is>
      </c>
      <c r="C1191" s="5" t="inlineStr">
        <is>
          <t>Helicopter Eela</t>
        </is>
      </c>
      <c r="D1191" s="17" t="n">
        <v>2018</v>
      </c>
      <c r="E1191" s="5" t="inlineStr">
        <is>
          <t>Neha Dhupia</t>
        </is>
      </c>
      <c r="F1191" s="5" t="inlineStr">
        <is>
          <t>Padma</t>
        </is>
      </c>
      <c r="G1191" s="5" t="inlineStr">
        <is>
          <t>Supporting</t>
        </is>
      </c>
      <c r="H1191" s="5" t="inlineStr">
        <is>
          <t>Minor</t>
        </is>
      </c>
      <c r="I1191" s="5" t="inlineStr">
        <is>
          <t>No scenes with Bachchan's appearance as himself</t>
        </is>
      </c>
      <c r="J1191" s="5" t="inlineStr">
        <is>
          <t>Outside the romance</t>
        </is>
      </c>
      <c r="K1191" s="19" t="inlineStr">
        <is>
          <t>Figure in the world Eela re-enters on going back to college after twenty-two years.</t>
        </is>
      </c>
      <c r="L1191" s="5" t="n"/>
      <c r="M1191" s="5" t="inlineStr">
        <is>
          <t>SOURCE-238</t>
        </is>
      </c>
    </row>
    <row r="1192" ht="64" customHeight="1">
      <c r="A1192" s="15" t="inlineStr">
        <is>
          <t>CAST-1191</t>
        </is>
      </c>
      <c r="B1192" s="18" t="inlineStr">
        <is>
          <t>FILM-238</t>
        </is>
      </c>
      <c r="C1192" s="5" t="inlineStr">
        <is>
          <t>Helicopter Eela</t>
        </is>
      </c>
      <c r="D1192" s="17" t="n">
        <v>2018</v>
      </c>
      <c r="E1192" s="5" t="inlineStr">
        <is>
          <t>Mahesh Bhatt</t>
        </is>
      </c>
      <c r="F1192" s="5" t="inlineStr">
        <is>
          <t>Himself</t>
        </is>
      </c>
      <c r="G1192" s="5" t="inlineStr">
        <is>
          <t>Cameo</t>
        </is>
      </c>
      <c r="H1192" s="5" t="inlineStr">
        <is>
          <t>Minor</t>
        </is>
      </c>
      <c r="I1192" s="5" t="inlineStr">
        <is>
          <t>Appears as himself, as Bachchan does in the same film</t>
        </is>
      </c>
      <c r="J1192" s="5" t="inlineStr">
        <is>
          <t>Outside the romance</t>
        </is>
      </c>
      <c r="K1192" s="19" t="inlineStr">
        <is>
          <t>Appears as himself in a film whose premise turns on one of his own projects: the heroine's breakthrough song was being recorded for a Mahesh Bhatt production when it was shelved indefinitely.</t>
        </is>
      </c>
      <c r="L1192" s="5" t="n"/>
      <c r="M1192" s="5" t="inlineStr">
        <is>
          <t>SOURCE-238</t>
        </is>
      </c>
    </row>
    <row r="1193" ht="79" customHeight="1">
      <c r="A1193" s="15" t="inlineStr">
        <is>
          <t>CAST-1192</t>
        </is>
      </c>
      <c r="B1193" s="18" t="inlineStr">
        <is>
          <t>FILM-239</t>
        </is>
      </c>
      <c r="C1193" s="5" t="inlineStr">
        <is>
          <t>Thugs of Hindostan</t>
        </is>
      </c>
      <c r="D1193" s="17" t="n">
        <v>2018</v>
      </c>
      <c r="E1193" s="5" t="inlineStr">
        <is>
          <t>Aamir Khan</t>
        </is>
      </c>
      <c r="F1193" s="5" t="inlineStr">
        <is>
          <t>Firangi Mallah</t>
        </is>
      </c>
      <c r="G1193" s="5" t="inlineStr">
        <is>
          <t>Co-lead</t>
        </is>
      </c>
      <c r="H1193" s="5" t="inlineStr">
        <is>
          <t>Major</t>
        </is>
      </c>
      <c r="I1193" s="5" t="inlineStr">
        <is>
          <t>Infiltrates and betrays Bachchan's Khudabaksh, who saves his life and tells him he knows</t>
        </is>
      </c>
      <c r="J1193" s="5" t="inlineStr">
        <is>
          <t>Courts Suraiyya and is named Zafira's love interest</t>
        </is>
      </c>
      <c r="K1193" s="19" t="inlineStr">
        <is>
          <t>Small-time thug from Awadh who sells information in every direction and dresses as a European. Recruited by the Company to bring down Azaad, he betrays the Thugs' location, then saves Azaad from a fall — the man who tells him he still believes there is good in him.</t>
        </is>
      </c>
      <c r="L1193" s="5" t="n"/>
      <c r="M1193" s="5" t="inlineStr">
        <is>
          <t>SOURCE-240</t>
        </is>
      </c>
    </row>
    <row r="1194" ht="64" customHeight="1">
      <c r="A1194" s="15" t="inlineStr">
        <is>
          <t>CAST-1193</t>
        </is>
      </c>
      <c r="B1194" s="18" t="inlineStr">
        <is>
          <t>FILM-239</t>
        </is>
      </c>
      <c r="C1194" s="5" t="inlineStr">
        <is>
          <t>Thugs of Hindostan</t>
        </is>
      </c>
      <c r="D1194" s="17" t="n">
        <v>2018</v>
      </c>
      <c r="E1194" s="5" t="inlineStr">
        <is>
          <t>Fatima Sana Shaikh</t>
        </is>
      </c>
      <c r="F1194" s="5" t="inlineStr">
        <is>
          <t>Princess Zafira Baig</t>
        </is>
      </c>
      <c r="G1194" s="5" t="inlineStr">
        <is>
          <t>Co-lead</t>
        </is>
      </c>
      <c r="H1194" s="5" t="inlineStr">
        <is>
          <t>Major</t>
        </is>
      </c>
      <c r="I1194" s="5" t="inlineStr">
        <is>
          <t>Adoptive daughter of Bachchan's Khudabaksh, raised and trained by him after her family was massacred</t>
        </is>
      </c>
      <c r="J1194" s="5" t="inlineStr">
        <is>
          <t>Named as Firangi's love interest</t>
        </is>
      </c>
      <c r="K1194" s="19" t="inlineStr">
        <is>
          <t>Sole surviving child of the murdered Nawab of Raunakpur, raised as Azaad's daughter and trained in warfare as a warrior-archer of the Thugs. Firangi takes a bullet meant for her, and she ends the film Queen of Raunakpur.</t>
        </is>
      </c>
      <c r="L1194" s="5" t="n"/>
      <c r="M1194" s="5" t="inlineStr">
        <is>
          <t>SOURCE-240</t>
        </is>
      </c>
    </row>
    <row r="1195" ht="64" customHeight="1">
      <c r="A1195" s="15" t="inlineStr">
        <is>
          <t>CAST-1194</t>
        </is>
      </c>
      <c r="B1195" s="18" t="inlineStr">
        <is>
          <t>FILM-239</t>
        </is>
      </c>
      <c r="C1195" s="5" t="inlineStr">
        <is>
          <t>Thugs of Hindostan</t>
        </is>
      </c>
      <c r="D1195" s="17" t="n">
        <v>2018</v>
      </c>
      <c r="E1195" s="5" t="inlineStr">
        <is>
          <t>Katrina Kaif</t>
        </is>
      </c>
      <c r="F1195" s="5" t="inlineStr">
        <is>
          <t>Suraiyya</t>
        </is>
      </c>
      <c r="G1195" s="5" t="inlineStr">
        <is>
          <t>Supporting</t>
        </is>
      </c>
      <c r="H1195" s="5" t="inlineStr">
        <is>
          <t>Medium</t>
        </is>
      </c>
      <c r="I1195" s="5" t="inlineStr">
        <is>
          <t>No dealings with Bachchan's Khudabaksh</t>
        </is>
      </c>
      <c r="J1195" s="5" t="inlineStr">
        <is>
          <t>The film's other romantic interest for Firangi</t>
        </is>
      </c>
      <c r="K1195" s="19" t="inlineStr">
        <is>
          <t>Dancer and performer, billed as an extended cameo, who challenges Firangi to declare himself during her performance before British officers and then strips off his prosthetic disguise mid-number, getting him arrested.</t>
        </is>
      </c>
      <c r="L1195" s="5" t="n"/>
      <c r="M1195" s="5" t="inlineStr">
        <is>
          <t>SOURCE-240</t>
        </is>
      </c>
    </row>
    <row r="1196" ht="64" customHeight="1">
      <c r="A1196" s="15" t="inlineStr">
        <is>
          <t>CAST-1195</t>
        </is>
      </c>
      <c r="B1196" s="18" t="inlineStr">
        <is>
          <t>FILM-239</t>
        </is>
      </c>
      <c r="C1196" s="5" t="inlineStr">
        <is>
          <t>Thugs of Hindostan</t>
        </is>
      </c>
      <c r="D1196" s="17" t="n">
        <v>2018</v>
      </c>
      <c r="E1196" s="5" t="inlineStr">
        <is>
          <t>Lloyd Owen</t>
        </is>
      </c>
      <c r="F1196" s="5" t="inlineStr">
        <is>
          <t>John Clive</t>
        </is>
      </c>
      <c r="G1196" s="5" t="inlineStr">
        <is>
          <t>Antagonist</t>
        </is>
      </c>
      <c r="H1196" s="5" t="inlineStr">
        <is>
          <t>Major</t>
        </is>
      </c>
      <c r="I1196" s="5" t="inlineStr">
        <is>
          <t>Killed the Nawab whose general Bachchan's Khudabaksh was, and is the power his Thugs fight</t>
        </is>
      </c>
      <c r="J1196" s="5" t="inlineStr">
        <is>
          <t>Outside the romance</t>
        </is>
      </c>
      <c r="K1196" s="19" t="inlineStr">
        <is>
          <t>East India Company officer who kills the Nawab of Raunakpur in 1795 and massacres his people, annexes the kingdom, and eleven years later sets a thug to catch the Thugs who are challenging the Company at sea.</t>
        </is>
      </c>
      <c r="L1196" s="5" t="n"/>
      <c r="M1196" s="5" t="inlineStr">
        <is>
          <t>SOURCE-240</t>
        </is>
      </c>
    </row>
    <row r="1197" ht="64" customHeight="1">
      <c r="A1197" s="15" t="inlineStr">
        <is>
          <t>CAST-1196</t>
        </is>
      </c>
      <c r="B1197" s="18" t="inlineStr">
        <is>
          <t>FILM-239</t>
        </is>
      </c>
      <c r="C1197" s="5" t="inlineStr">
        <is>
          <t>Thugs of Hindostan</t>
        </is>
      </c>
      <c r="D1197" s="17" t="n">
        <v>2018</v>
      </c>
      <c r="E1197" s="5" t="inlineStr">
        <is>
          <t>Mohammed Zeeshan Ayyub</t>
        </is>
      </c>
      <c r="F1197" s="5" t="inlineStr">
        <is>
          <t>Shanichar</t>
        </is>
      </c>
      <c r="G1197" s="5" t="inlineStr">
        <is>
          <t>Friend</t>
        </is>
      </c>
      <c r="H1197" s="5" t="inlineStr">
        <is>
          <t>Medium</t>
        </is>
      </c>
      <c r="I1197" s="5" t="inlineStr">
        <is>
          <t>Helps track down Bachchan's Azaad in the first place</t>
        </is>
      </c>
      <c r="J1197" s="5" t="inlineStr">
        <is>
          <t>Outside the romance</t>
        </is>
      </c>
      <c r="K1197" s="19" t="inlineStr">
        <is>
          <t>Firangi's friend and accomplice, with whose help he locates Azaad during a raid on a British ship. The same actor plays the antagonist of Manikarnika (FILM-240) in this batch, also opposite Bachchan.</t>
        </is>
      </c>
      <c r="L1197" s="5" t="n"/>
      <c r="M1197" s="5" t="inlineStr">
        <is>
          <t>SOURCE-240</t>
        </is>
      </c>
    </row>
    <row r="1198" ht="49" customHeight="1">
      <c r="A1198" s="15" t="inlineStr">
        <is>
          <t>CAST-1197</t>
        </is>
      </c>
      <c r="B1198" s="18" t="inlineStr">
        <is>
          <t>FILM-239</t>
        </is>
      </c>
      <c r="C1198" s="5" t="inlineStr">
        <is>
          <t>Thugs of Hindostan</t>
        </is>
      </c>
      <c r="D1198" s="17" t="n">
        <v>2018</v>
      </c>
      <c r="E1198" s="5" t="inlineStr">
        <is>
          <t>Ronit Roy</t>
        </is>
      </c>
      <c r="F1198" s="5" t="inlineStr">
        <is>
          <t>Mirza Sikander Baig</t>
        </is>
      </c>
      <c r="G1198" s="5" t="inlineStr">
        <is>
          <t>Family</t>
        </is>
      </c>
      <c r="H1198" s="5" t="inlineStr">
        <is>
          <t>Minor</t>
        </is>
      </c>
      <c r="I1198" s="5" t="inlineStr">
        <is>
          <t>The Nawab whom Bachchan's Khudabaksh served as general, and whose daughter he then raised</t>
        </is>
      </c>
      <c r="J1198" s="5" t="inlineStr">
        <is>
          <t>Outside the romance</t>
        </is>
      </c>
      <c r="K1198" s="19" t="inlineStr">
        <is>
          <t>Nawab of Raunakpur, killed by Clive in the film's 1795 prologue — the death that turns a general into a rebel and creates the Thugs.</t>
        </is>
      </c>
      <c r="L1198" s="5" t="n"/>
      <c r="M1198" s="5" t="inlineStr">
        <is>
          <t>SOURCE-240</t>
        </is>
      </c>
    </row>
    <row r="1199" ht="34" customHeight="1">
      <c r="A1199" s="15" t="inlineStr">
        <is>
          <t>CAST-1198</t>
        </is>
      </c>
      <c r="B1199" s="18" t="inlineStr">
        <is>
          <t>FILM-239</t>
        </is>
      </c>
      <c r="C1199" s="5" t="inlineStr">
        <is>
          <t>Thugs of Hindostan</t>
        </is>
      </c>
      <c r="D1199" s="17" t="n">
        <v>2018</v>
      </c>
      <c r="E1199" s="5" t="inlineStr">
        <is>
          <t>Ila Arun</t>
        </is>
      </c>
      <c r="F1199" s="5" t="inlineStr">
        <is>
          <t>Jaitumbi</t>
        </is>
      </c>
      <c r="G1199" s="5" t="inlineStr">
        <is>
          <t>Supporting</t>
        </is>
      </c>
      <c r="H1199" s="5" t="inlineStr">
        <is>
          <t>Minor</t>
        </is>
      </c>
      <c r="I1199" s="5" t="inlineStr">
        <is>
          <t>Part of the world around Bachchan's Thugs</t>
        </is>
      </c>
      <c r="J1199" s="5" t="inlineStr">
        <is>
          <t>Outside the romance</t>
        </is>
      </c>
      <c r="K1199" s="19" t="inlineStr">
        <is>
          <t>Supporting figure in the Thugs' company; her third film in this batch, after Aarakshan and Begum Jaan.</t>
        </is>
      </c>
      <c r="L1199" s="5" t="n"/>
      <c r="M1199" s="5" t="inlineStr">
        <is>
          <t>SOURCE-240</t>
        </is>
      </c>
    </row>
    <row r="1200" ht="79" customHeight="1">
      <c r="A1200" s="15" t="inlineStr">
        <is>
          <t>CAST-1199</t>
        </is>
      </c>
      <c r="B1200" s="18" t="inlineStr">
        <is>
          <t>FILM-240</t>
        </is>
      </c>
      <c r="C1200" s="5" t="inlineStr">
        <is>
          <t>Manikarnika: The Queen of Jhansi</t>
        </is>
      </c>
      <c r="D1200" s="17" t="n">
        <v>2019</v>
      </c>
      <c r="E1200" s="5" t="inlineStr">
        <is>
          <t>Kangana Ranaut</t>
        </is>
      </c>
      <c r="F1200" s="5" t="inlineStr">
        <is>
          <t>Rani Lakshmibai (Manikarnika "Manu")</t>
        </is>
      </c>
      <c r="G1200" s="5" t="inlineStr">
        <is>
          <t>Co-lead</t>
        </is>
      </c>
      <c r="H1200" s="5" t="inlineStr">
        <is>
          <t>Major</t>
        </is>
      </c>
      <c r="I1200" s="5" t="inlineStr">
        <is>
          <t>Bachchan narrates the film and does not appear in it</t>
        </is>
      </c>
      <c r="J1200" s="5" t="inlineStr">
        <is>
          <t>Widowed early; the marriage is political and brief</t>
        </is>
      </c>
      <c r="K1200" s="19" t="inlineStr">
        <is>
          <t>Girl spotted facing a tiger unafraid and married for that reason to the Maharaja of Jhansi. Widowed, her adopted heir rejected by the British, she proclaims herself queen, walks out of the palace into the village, and raises an army of twenty thousand including women.</t>
        </is>
      </c>
      <c r="L1200" s="5" t="inlineStr">
        <is>
          <t>Won the National Film Award for Best Actress, recognised jointly with her work in Panga; nominated for Best Actress at the Screen, Zee Cine and Filmfare awards</t>
        </is>
      </c>
      <c r="M1200" s="5" t="inlineStr">
        <is>
          <t>SOURCE-241</t>
        </is>
      </c>
    </row>
    <row r="1201" ht="49" customHeight="1">
      <c r="A1201" s="15" t="inlineStr">
        <is>
          <t>CAST-1200</t>
        </is>
      </c>
      <c r="B1201" s="18" t="inlineStr">
        <is>
          <t>FILM-240</t>
        </is>
      </c>
      <c r="C1201" s="5" t="inlineStr">
        <is>
          <t>Manikarnika: The Queen of Jhansi</t>
        </is>
      </c>
      <c r="D1201" s="17" t="n">
        <v>2019</v>
      </c>
      <c r="E1201" s="5" t="inlineStr">
        <is>
          <t>Mohammed Zeeshan Ayyub</t>
        </is>
      </c>
      <c r="F1201" s="5" t="inlineStr">
        <is>
          <t>Sadashiv Rao</t>
        </is>
      </c>
      <c r="G1201" s="5" t="inlineStr">
        <is>
          <t>Antagonist</t>
        </is>
      </c>
      <c r="H1201" s="5" t="inlineStr">
        <is>
          <t>Major</t>
        </is>
      </c>
      <c r="I1201" s="5" t="inlineStr">
        <is>
          <t>No scenes with Bachchan's narration</t>
        </is>
      </c>
      <c r="J1201" s="5" t="inlineStr">
        <is>
          <t>Outside the romance</t>
        </is>
      </c>
      <c r="K1201" s="19" t="inlineStr">
        <is>
          <t>The Maharaja's brother, friendly with the British and wanting the throne, who poisons the queen's infant son and is passed over when a courtier's child is adopted heir instead.</t>
        </is>
      </c>
      <c r="L1201" s="5" t="n"/>
      <c r="M1201" s="5" t="inlineStr">
        <is>
          <t>SOURCE-241</t>
        </is>
      </c>
    </row>
    <row r="1202" ht="49" customHeight="1">
      <c r="A1202" s="15" t="inlineStr">
        <is>
          <t>CAST-1201</t>
        </is>
      </c>
      <c r="B1202" s="18" t="inlineStr">
        <is>
          <t>FILM-240</t>
        </is>
      </c>
      <c r="C1202" s="5" t="inlineStr">
        <is>
          <t>Manikarnika: The Queen of Jhansi</t>
        </is>
      </c>
      <c r="D1202" s="17" t="n">
        <v>2019</v>
      </c>
      <c r="E1202" s="5" t="inlineStr">
        <is>
          <t>Jisshu Sengupta</t>
        </is>
      </c>
      <c r="F1202" s="5" t="inlineStr">
        <is>
          <t>Gangadhar Rao</t>
        </is>
      </c>
      <c r="G1202" s="5" t="inlineStr">
        <is>
          <t>Supporting</t>
        </is>
      </c>
      <c r="H1202" s="5" t="inlineStr">
        <is>
          <t>Medium</t>
        </is>
      </c>
      <c r="I1202" s="5" t="inlineStr">
        <is>
          <t>No scenes with Bachchan's narration</t>
        </is>
      </c>
      <c r="J1202" s="5" t="inlineStr">
        <is>
          <t>Half of the film's marriage</t>
        </is>
      </c>
      <c r="K1202" s="19" t="inlineStr">
        <is>
          <t>Maharaja of Jhansi, who renames his bride Lakshmi Bai on their wedding day and, dying, adopts an heir with her so the kingdom cannot be annexed.</t>
        </is>
      </c>
      <c r="L1202" s="5" t="n"/>
      <c r="M1202" s="5" t="inlineStr">
        <is>
          <t>SOURCE-241</t>
        </is>
      </c>
    </row>
    <row r="1203" ht="49" customHeight="1">
      <c r="A1203" s="15" t="inlineStr">
        <is>
          <t>CAST-1202</t>
        </is>
      </c>
      <c r="B1203" s="18" t="inlineStr">
        <is>
          <t>FILM-240</t>
        </is>
      </c>
      <c r="C1203" s="5" t="inlineStr">
        <is>
          <t>Manikarnika: The Queen of Jhansi</t>
        </is>
      </c>
      <c r="D1203" s="17" t="n">
        <v>2019</v>
      </c>
      <c r="E1203" s="5" t="inlineStr">
        <is>
          <t>Atul Kulkarni</t>
        </is>
      </c>
      <c r="F1203" s="5" t="inlineStr">
        <is>
          <t>Tatya Tope</t>
        </is>
      </c>
      <c r="G1203" s="5" t="inlineStr">
        <is>
          <t>Supporting</t>
        </is>
      </c>
      <c r="H1203" s="5" t="inlineStr">
        <is>
          <t>Medium</t>
        </is>
      </c>
      <c r="I1203" s="5" t="inlineStr">
        <is>
          <t>No scenes with Bachchan's narration</t>
        </is>
      </c>
      <c r="J1203" s="5" t="inlineStr">
        <is>
          <t>Outside the romance</t>
        </is>
      </c>
      <c r="K1203" s="19" t="inlineStr">
        <is>
          <t>Ally in the rebellion, part of the wider 1857 uprising the film's Jhansi campaign belongs to. His second film in this batch, after The Ghazi Attack.</t>
        </is>
      </c>
      <c r="L1203" s="5" t="n"/>
      <c r="M1203" s="5" t="inlineStr">
        <is>
          <t>SOURCE-241</t>
        </is>
      </c>
    </row>
    <row r="1204" ht="64" customHeight="1">
      <c r="A1204" s="15" t="inlineStr">
        <is>
          <t>CAST-1203</t>
        </is>
      </c>
      <c r="B1204" s="18" t="inlineStr">
        <is>
          <t>FILM-240</t>
        </is>
      </c>
      <c r="C1204" s="5" t="inlineStr">
        <is>
          <t>Manikarnika: The Queen of Jhansi</t>
        </is>
      </c>
      <c r="D1204" s="17" t="n">
        <v>2019</v>
      </c>
      <c r="E1204" s="5" t="inlineStr">
        <is>
          <t>Danny Denzongpa</t>
        </is>
      </c>
      <c r="F1204" s="5" t="inlineStr">
        <is>
          <t>Ghulam Ghaus Khan</t>
        </is>
      </c>
      <c r="G1204" s="5" t="inlineStr">
        <is>
          <t>Supporting</t>
        </is>
      </c>
      <c r="H1204" s="5" t="inlineStr">
        <is>
          <t>Medium</t>
        </is>
      </c>
      <c r="I1204" s="5" t="inlineStr">
        <is>
          <t>No scenes with Bachchan's narration</t>
        </is>
      </c>
      <c r="J1204" s="5" t="inlineStr">
        <is>
          <t>Outside the romance</t>
        </is>
      </c>
      <c r="K1204" s="19" t="inlineStr">
        <is>
          <t>Commander in the queen's service through the defence of Jhansi — the veteran's final appearance alongside Bachchan's work in this filmography, after Ab Tumhare Hawale and Boss in this same stretch.</t>
        </is>
      </c>
      <c r="L1204" s="5" t="n"/>
      <c r="M1204" s="5" t="inlineStr">
        <is>
          <t>SOURCE-241</t>
        </is>
      </c>
    </row>
    <row r="1205" ht="49" customHeight="1">
      <c r="A1205" s="15" t="inlineStr">
        <is>
          <t>CAST-1204</t>
        </is>
      </c>
      <c r="B1205" s="18" t="inlineStr">
        <is>
          <t>FILM-240</t>
        </is>
      </c>
      <c r="C1205" s="5" t="inlineStr">
        <is>
          <t>Manikarnika: The Queen of Jhansi</t>
        </is>
      </c>
      <c r="D1205" s="17" t="n">
        <v>2019</v>
      </c>
      <c r="E1205" s="5" t="inlineStr">
        <is>
          <t>Ankita Lokhande</t>
        </is>
      </c>
      <c r="F1205" s="5" t="inlineStr">
        <is>
          <t>Jhalkaribai</t>
        </is>
      </c>
      <c r="G1205" s="5" t="inlineStr">
        <is>
          <t>Supporting</t>
        </is>
      </c>
      <c r="H1205" s="5" t="inlineStr">
        <is>
          <t>Medium</t>
        </is>
      </c>
      <c r="I1205" s="5" t="inlineStr">
        <is>
          <t>No scenes with Bachchan's narration</t>
        </is>
      </c>
      <c r="J1205" s="5" t="inlineStr">
        <is>
          <t>Outside the romance</t>
        </is>
      </c>
      <c r="K1205" s="19" t="inlineStr">
        <is>
          <t>The woman who leads the villagers' parade welcoming the dispossessed queen into their midst, and one of the women trained for the army she raises.</t>
        </is>
      </c>
      <c r="L1205" s="5" t="n"/>
      <c r="M1205" s="5" t="inlineStr">
        <is>
          <t>SOURCE-241</t>
        </is>
      </c>
    </row>
    <row r="1206" ht="64" customHeight="1">
      <c r="A1206" s="15" t="inlineStr">
        <is>
          <t>CAST-1205</t>
        </is>
      </c>
      <c r="B1206" s="18" t="inlineStr">
        <is>
          <t>FILM-240</t>
        </is>
      </c>
      <c r="C1206" s="5" t="inlineStr">
        <is>
          <t>Manikarnika: The Queen of Jhansi</t>
        </is>
      </c>
      <c r="D1206" s="17" t="n">
        <v>2019</v>
      </c>
      <c r="E1206" s="5" t="inlineStr">
        <is>
          <t>Kulbhushan Kharbanda</t>
        </is>
      </c>
      <c r="F1206" s="5" t="inlineStr">
        <is>
          <t>Dixit Ji</t>
        </is>
      </c>
      <c r="G1206" s="5" t="inlineStr">
        <is>
          <t>Supporting</t>
        </is>
      </c>
      <c r="H1206" s="5" t="inlineStr">
        <is>
          <t>Minor</t>
        </is>
      </c>
      <c r="I1206" s="5" t="inlineStr">
        <is>
          <t>No scenes with Bachchan's narration</t>
        </is>
      </c>
      <c r="J1206" s="5" t="inlineStr">
        <is>
          <t>Arranges the film's marriage</t>
        </is>
      </c>
      <c r="K1206" s="19" t="inlineStr">
        <is>
          <t>The Jhansi courtier who sees the girl face down a tiger and asks the Peshwa for her hand on his king's behalf — knowing the British want the kingdom and that her nerve will be needed.</t>
        </is>
      </c>
      <c r="L1206" s="5" t="n"/>
      <c r="M1206" s="5" t="inlineStr">
        <is>
          <t>SOURCE-241</t>
        </is>
      </c>
    </row>
    <row r="1207" ht="79" customHeight="1">
      <c r="A1207" s="15" t="inlineStr">
        <is>
          <t>CAST-1206</t>
        </is>
      </c>
      <c r="B1207" s="18" t="inlineStr">
        <is>
          <t>FILM-241</t>
        </is>
      </c>
      <c r="C1207" s="5" t="inlineStr">
        <is>
          <t>Badla</t>
        </is>
      </c>
      <c r="D1207" s="17" t="n">
        <v>2019</v>
      </c>
      <c r="E1207" s="5" t="inlineStr">
        <is>
          <t>Taapsee Pannu</t>
        </is>
      </c>
      <c r="F1207" s="5" t="inlineStr">
        <is>
          <t>Naina Sethi</t>
        </is>
      </c>
      <c r="G1207" s="5" t="inlineStr">
        <is>
          <t>Co-lead</t>
        </is>
      </c>
      <c r="H1207" s="5" t="inlineStr">
        <is>
          <t>Major</t>
        </is>
      </c>
      <c r="I1207" s="5" t="inlineStr">
        <is>
          <t>The client Bachchan's Badal Gupta interrogates across a single evening — and the target of the impersonation</t>
        </is>
      </c>
      <c r="J1207" s="5" t="inlineStr">
        <is>
          <t>Her affair with Arjun is the film's premise rather than its romance</t>
        </is>
      </c>
      <c r="K1207" s="19" t="inlineStr">
        <is>
          <t>Sharp London businesswoman arrested for her lover's murder, who tells the defence attorney a version of events, is pressed on a young man's disappearance, and finally admits the hit-and-run and cover-up that everything else was built to conceal.</t>
        </is>
      </c>
      <c r="L1207" s="5" t="inlineStr">
        <is>
          <t>Won the Zee Cine Critics Award for Best Actress; nominated for the IIFA Award for Best Actress and the Screen Award for Best Actress (Critics)</t>
        </is>
      </c>
      <c r="M1207" s="5" t="inlineStr">
        <is>
          <t>SOURCE-242</t>
        </is>
      </c>
    </row>
    <row r="1208" ht="64" customHeight="1">
      <c r="A1208" s="15" t="inlineStr">
        <is>
          <t>CAST-1207</t>
        </is>
      </c>
      <c r="B1208" s="18" t="inlineStr">
        <is>
          <t>FILM-241</t>
        </is>
      </c>
      <c r="C1208" s="5" t="inlineStr">
        <is>
          <t>Badla</t>
        </is>
      </c>
      <c r="D1208" s="17" t="n">
        <v>2019</v>
      </c>
      <c r="E1208" s="5" t="inlineStr">
        <is>
          <t>Tanveer Ghani</t>
        </is>
      </c>
      <c r="F1208" s="5" t="inlineStr">
        <is>
          <t>Nirmal "Nimbi" Singh Toor</t>
        </is>
      </c>
      <c r="G1208" s="5" t="inlineStr">
        <is>
          <t>Antagonist</t>
        </is>
      </c>
      <c r="H1208" s="5" t="inlineStr">
        <is>
          <t>Major</t>
        </is>
      </c>
      <c r="I1208" s="5" t="inlineStr">
        <is>
          <t>The film's central identity: the cast list states he is the man who imposed as Badal Gupta, the advocate Bachchan plays</t>
        </is>
      </c>
      <c r="J1208" s="5" t="inlineStr">
        <is>
          <t>Outside the romance</t>
        </is>
      </c>
      <c r="K1208" s="19" t="inlineStr">
        <is>
          <t>Rani's husband and Sunny's father, who repaired a stranger's car outside his own house without knowing his son's body was in the boot — and who assumes the identity of a renowned defence attorney to extract a confession.</t>
        </is>
      </c>
      <c r="L1208" s="5" t="n"/>
      <c r="M1208" s="5" t="inlineStr">
        <is>
          <t>SOURCE-242</t>
        </is>
      </c>
    </row>
    <row r="1209" ht="64" customHeight="1">
      <c r="A1209" s="15" t="inlineStr">
        <is>
          <t>CAST-1208</t>
        </is>
      </c>
      <c r="B1209" s="18" t="inlineStr">
        <is>
          <t>FILM-241</t>
        </is>
      </c>
      <c r="C1209" s="5" t="inlineStr">
        <is>
          <t>Badla</t>
        </is>
      </c>
      <c r="D1209" s="17" t="n">
        <v>2019</v>
      </c>
      <c r="E1209" s="5" t="inlineStr">
        <is>
          <t>Amrita Singh</t>
        </is>
      </c>
      <c r="F1209" s="5" t="inlineStr">
        <is>
          <t>Rani Kaur Toor</t>
        </is>
      </c>
      <c r="G1209" s="5" t="inlineStr">
        <is>
          <t>Antagonist</t>
        </is>
      </c>
      <c r="H1209" s="5" t="inlineStr">
        <is>
          <t>Major</t>
        </is>
      </c>
      <c r="I1209" s="5" t="inlineStr">
        <is>
          <t>Wife of the man behind Bachchan's assumed identity, and the mother whose grief drives the whole scheme</t>
        </is>
      </c>
      <c r="J1209" s="5" t="inlineStr">
        <is>
          <t>Outside the romance</t>
        </is>
      </c>
      <c r="K1209" s="19" t="inlineStr">
        <is>
          <t>Mother who invited a stranger in for tea, heard her missing son's phone ring in his pocket, traced the car by its number plate, and confronted Naina at the ceremony where she was named Businesswoman of the Year, begging for the truth.</t>
        </is>
      </c>
      <c r="L1209" s="5" t="inlineStr">
        <is>
          <t>Nominated for the Filmfare, IIFA and Screen awards for Best Supporting Actress</t>
        </is>
      </c>
      <c r="M1209" s="5" t="inlineStr">
        <is>
          <t>SOURCE-242</t>
        </is>
      </c>
    </row>
    <row r="1210" ht="64" customHeight="1">
      <c r="A1210" s="15" t="inlineStr">
        <is>
          <t>CAST-1209</t>
        </is>
      </c>
      <c r="B1210" s="18" t="inlineStr">
        <is>
          <t>FILM-241</t>
        </is>
      </c>
      <c r="C1210" s="5" t="inlineStr">
        <is>
          <t>Badla</t>
        </is>
      </c>
      <c r="D1210" s="17" t="n">
        <v>2019</v>
      </c>
      <c r="E1210" s="5" t="inlineStr">
        <is>
          <t>Tony Luke</t>
        </is>
      </c>
      <c r="F1210" s="5" t="inlineStr">
        <is>
          <t>Arjun Joseph</t>
        </is>
      </c>
      <c r="G1210" s="5" t="inlineStr">
        <is>
          <t>Supporting</t>
        </is>
      </c>
      <c r="H1210" s="5" t="inlineStr">
        <is>
          <t>Major</t>
        </is>
      </c>
      <c r="I1210" s="5" t="inlineStr">
        <is>
          <t>The murder victim whose death brings Bachchan's advocate to the flat</t>
        </is>
      </c>
      <c r="J1210" s="5" t="inlineStr">
        <is>
          <t>Naina's secret lover — the affair the blackmail rested on</t>
        </is>
      </c>
      <c r="K1210" s="19" t="inlineStr">
        <is>
          <t>Naina's lover, who persuaded her not to report the accident, hid the body, took the dead boy's wallet and used it to frame him for embezzlement — and is found dead in a hotel room with the blackmail money gone.</t>
        </is>
      </c>
      <c r="L1210" s="5" t="n"/>
      <c r="M1210" s="5" t="inlineStr">
        <is>
          <t>SOURCE-242</t>
        </is>
      </c>
    </row>
    <row r="1211" ht="49" customHeight="1">
      <c r="A1211" s="15" t="inlineStr">
        <is>
          <t>CAST-1210</t>
        </is>
      </c>
      <c r="B1211" s="18" t="inlineStr">
        <is>
          <t>FILM-241</t>
        </is>
      </c>
      <c r="C1211" s="5" t="inlineStr">
        <is>
          <t>Badla</t>
        </is>
      </c>
      <c r="D1211" s="17" t="n">
        <v>2019</v>
      </c>
      <c r="E1211" s="5" t="inlineStr">
        <is>
          <t>Manav Kaul</t>
        </is>
      </c>
      <c r="F1211" s="5" t="inlineStr">
        <is>
          <t>Jimmy Punjabi</t>
        </is>
      </c>
      <c r="G1211" s="5" t="inlineStr">
        <is>
          <t>Supporting</t>
        </is>
      </c>
      <c r="H1211" s="5" t="inlineStr">
        <is>
          <t>Medium</t>
        </is>
      </c>
      <c r="I1211" s="5" t="inlineStr">
        <is>
          <t>The lawyer who hires the attorney Bachchan appears to be</t>
        </is>
      </c>
      <c r="J1211" s="5" t="inlineStr">
        <is>
          <t>Outside the romance</t>
        </is>
      </c>
      <c r="K1211" s="19" t="inlineStr">
        <is>
          <t>Naina's lawyer and college friend, who brings in the famous defence attorney and who had earlier falsified the alibi that got the police off her car.</t>
        </is>
      </c>
      <c r="L1211" s="5" t="n"/>
      <c r="M1211" s="5" t="inlineStr">
        <is>
          <t>SOURCE-242</t>
        </is>
      </c>
    </row>
    <row r="1212" ht="49" customHeight="1">
      <c r="A1212" s="15" t="inlineStr">
        <is>
          <t>CAST-1211</t>
        </is>
      </c>
      <c r="B1212" s="18" t="inlineStr">
        <is>
          <t>FILM-241</t>
        </is>
      </c>
      <c r="C1212" s="5" t="inlineStr">
        <is>
          <t>Badla</t>
        </is>
      </c>
      <c r="D1212" s="17" t="n">
        <v>2019</v>
      </c>
      <c r="E1212" s="5" t="inlineStr">
        <is>
          <t>Antonio Aakeel</t>
        </is>
      </c>
      <c r="F1212" s="5" t="inlineStr">
        <is>
          <t>Sunny Singh Toor</t>
        </is>
      </c>
      <c r="G1212" s="5" t="inlineStr">
        <is>
          <t>Supporting</t>
        </is>
      </c>
      <c r="H1212" s="5" t="inlineStr">
        <is>
          <t>Medium</t>
        </is>
      </c>
      <c r="I1212" s="5" t="inlineStr">
        <is>
          <t>The dead son whose parents mount the deception Bachchan's character is part of</t>
        </is>
      </c>
      <c r="J1212" s="5" t="inlineStr">
        <is>
          <t>Outside the romance</t>
        </is>
      </c>
      <c r="K1212" s="19" t="inlineStr">
        <is>
          <t>The young man killed in the hit-and-run, whose body was dumped in a swamp in his own car and who was then posthumously accused of embezzling from his bank.</t>
        </is>
      </c>
      <c r="L1212" s="5" t="n"/>
      <c r="M1212" s="5" t="inlineStr">
        <is>
          <t>SOURCE-242</t>
        </is>
      </c>
    </row>
    <row r="1213" ht="34" customHeight="1">
      <c r="A1213" s="15" t="inlineStr">
        <is>
          <t>CAST-1212</t>
        </is>
      </c>
      <c r="B1213" s="18" t="inlineStr">
        <is>
          <t>FILM-241</t>
        </is>
      </c>
      <c r="C1213" s="5" t="inlineStr">
        <is>
          <t>Badla</t>
        </is>
      </c>
      <c r="D1213" s="17" t="n">
        <v>2019</v>
      </c>
      <c r="E1213" s="5" t="inlineStr">
        <is>
          <t>Denzil Smith</t>
        </is>
      </c>
      <c r="F1213" s="5" t="inlineStr">
        <is>
          <t>Detective Sodhi</t>
        </is>
      </c>
      <c r="G1213" s="5" t="inlineStr">
        <is>
          <t>Authority figure</t>
        </is>
      </c>
      <c r="H1213" s="5" t="inlineStr">
        <is>
          <t>Minor</t>
        </is>
      </c>
      <c r="I1213" s="5" t="inlineStr">
        <is>
          <t>Police presence around the case Bachchan's advocate is dissecting</t>
        </is>
      </c>
      <c r="J1213" s="5" t="inlineStr">
        <is>
          <t>Outside the romance</t>
        </is>
      </c>
      <c r="K1213" s="19" t="inlineStr">
        <is>
          <t>The detective on a case where the police found no evidence of anyone else in the hotel room and no sign of a break-in.</t>
        </is>
      </c>
      <c r="L1213" s="5" t="n"/>
      <c r="M1213" s="5" t="inlineStr">
        <is>
          <t>SOURCE-242</t>
        </is>
      </c>
    </row>
    <row r="1214" ht="79" customHeight="1">
      <c r="A1214" s="15" t="inlineStr">
        <is>
          <t>CAST-1213</t>
        </is>
      </c>
      <c r="B1214" s="18" t="inlineStr">
        <is>
          <t>FILM-242</t>
        </is>
      </c>
      <c r="C1214" s="5" t="inlineStr">
        <is>
          <t>Sye Raa Narasimha Reddy</t>
        </is>
      </c>
      <c r="D1214" s="17" t="n">
        <v>2019</v>
      </c>
      <c r="E1214" s="5" t="inlineStr">
        <is>
          <t>Chiranjeevi</t>
        </is>
      </c>
      <c r="F1214" s="5" t="inlineStr">
        <is>
          <t>Narasimha Reddy</t>
        </is>
      </c>
      <c r="G1214" s="5" t="inlineStr">
        <is>
          <t>Co-lead</t>
        </is>
      </c>
      <c r="H1214" s="5" t="inlineStr">
        <is>
          <t>Major</t>
        </is>
      </c>
      <c r="I1214" s="5" t="inlineStr">
        <is>
          <t>Learns combat and philosophy under Bachchan's sage Gosayi Venkanna — the one direct relationship his role has in the film</t>
        </is>
      </c>
      <c r="J1214" s="5" t="inlineStr">
        <is>
          <t>Married in childhood to Siddhamma, and drawn to the dancer Lakshmi</t>
        </is>
      </c>
      <c r="K1214" s="19" t="inlineStr">
        <is>
          <t>Chief's son of Uyyalawada, believed blessed after being born still and coming to life, who vows retaliation after seeing a British execution, trains under the sage, and twenty-five years later gathers the fallen chiefs into an organised resistance at Renadu.</t>
        </is>
      </c>
      <c r="L1214" s="5" t="inlineStr">
        <is>
          <t>Won the Zee Cine Award Telugu for Best Actor</t>
        </is>
      </c>
      <c r="M1214" s="5" t="inlineStr">
        <is>
          <t>SOURCE-243</t>
        </is>
      </c>
    </row>
    <row r="1215" ht="34" customHeight="1">
      <c r="A1215" s="15" t="inlineStr">
        <is>
          <t>CAST-1214</t>
        </is>
      </c>
      <c r="B1215" s="18" t="inlineStr">
        <is>
          <t>FILM-242</t>
        </is>
      </c>
      <c r="C1215" s="5" t="inlineStr">
        <is>
          <t>Sye Raa Narasimha Reddy</t>
        </is>
      </c>
      <c r="D1215" s="17" t="n">
        <v>2019</v>
      </c>
      <c r="E1215" s="5" t="inlineStr">
        <is>
          <t>Nayanthara</t>
        </is>
      </c>
      <c r="F1215" s="5" t="inlineStr">
        <is>
          <t>Siddhamma</t>
        </is>
      </c>
      <c r="G1215" s="5" t="inlineStr">
        <is>
          <t>Supporting</t>
        </is>
      </c>
      <c r="H1215" s="5" t="inlineStr">
        <is>
          <t>Medium</t>
        </is>
      </c>
      <c r="I1215" s="5" t="inlineStr">
        <is>
          <t>No scenes with Bachchan's sage</t>
        </is>
      </c>
      <c r="J1215" s="5" t="inlineStr">
        <is>
          <t>Half of the film's marriage, contracted in childhood</t>
        </is>
      </c>
      <c r="K1215" s="19" t="inlineStr">
        <is>
          <t>Reddy's wife by a child marriage, who had feelings for him even then; separated by omens and reunited for a yagam.</t>
        </is>
      </c>
      <c r="L1215" s="5" t="n"/>
      <c r="M1215" s="5" t="inlineStr">
        <is>
          <t>SOURCE-243</t>
        </is>
      </c>
    </row>
    <row r="1216" ht="64" customHeight="1">
      <c r="A1216" s="15" t="inlineStr">
        <is>
          <t>CAST-1215</t>
        </is>
      </c>
      <c r="B1216" s="18" t="inlineStr">
        <is>
          <t>FILM-242</t>
        </is>
      </c>
      <c r="C1216" s="5" t="inlineStr">
        <is>
          <t>Sye Raa Narasimha Reddy</t>
        </is>
      </c>
      <c r="D1216" s="17" t="n">
        <v>2019</v>
      </c>
      <c r="E1216" s="5" t="inlineStr">
        <is>
          <t>Tamannaah Bhatia</t>
        </is>
      </c>
      <c r="F1216" s="5" t="inlineStr">
        <is>
          <t>Lakshmi</t>
        </is>
      </c>
      <c r="G1216" s="5" t="inlineStr">
        <is>
          <t>Supporting</t>
        </is>
      </c>
      <c r="H1216" s="5" t="inlineStr">
        <is>
          <t>Medium</t>
        </is>
      </c>
      <c r="I1216" s="5" t="inlineStr">
        <is>
          <t>No scenes with Bachchan's sage</t>
        </is>
      </c>
      <c r="J1216" s="5" t="inlineStr">
        <is>
          <t>The film's estranged love, set against an existing marriage</t>
        </is>
      </c>
      <c r="K1216" s="19" t="inlineStr">
        <is>
          <t>Orphaned dancer who dedicates her art to God, whose life Reddy saves from drugged cattle and who attempts suicide on learning he is already married — then travels the country promoting the resistance instead.</t>
        </is>
      </c>
      <c r="L1216" s="5" t="n"/>
      <c r="M1216" s="5" t="inlineStr">
        <is>
          <t>SOURCE-243</t>
        </is>
      </c>
    </row>
    <row r="1217" ht="49" customHeight="1">
      <c r="A1217" s="15" t="inlineStr">
        <is>
          <t>CAST-1216</t>
        </is>
      </c>
      <c r="B1217" s="18" t="inlineStr">
        <is>
          <t>FILM-242</t>
        </is>
      </c>
      <c r="C1217" s="5" t="inlineStr">
        <is>
          <t>Sye Raa Narasimha Reddy</t>
        </is>
      </c>
      <c r="D1217" s="17" t="n">
        <v>2019</v>
      </c>
      <c r="E1217" s="5" t="inlineStr">
        <is>
          <t>Henry Maynard</t>
        </is>
      </c>
      <c r="F1217" s="5" t="inlineStr">
        <is>
          <t>Cochrane</t>
        </is>
      </c>
      <c r="G1217" s="5" t="inlineStr">
        <is>
          <t>Antagonist</t>
        </is>
      </c>
      <c r="H1217" s="5" t="inlineStr">
        <is>
          <t>Major</t>
        </is>
      </c>
      <c r="I1217" s="5" t="inlineStr">
        <is>
          <t>No scenes with Bachchan's sage</t>
        </is>
      </c>
      <c r="J1217" s="5" t="inlineStr">
        <is>
          <t>Outside the romance</t>
        </is>
      </c>
      <c r="K1217" s="19" t="inlineStr">
        <is>
          <t>Governor of the Madras Presidency and the film's principal antagonist, who commands the campaigns against the rebellion and receives his own general's severed head for his trouble.</t>
        </is>
      </c>
      <c r="L1217" s="5" t="n"/>
      <c r="M1217" s="5" t="inlineStr">
        <is>
          <t>SOURCE-243</t>
        </is>
      </c>
    </row>
    <row r="1218" ht="49" customHeight="1">
      <c r="A1218" s="15" t="inlineStr">
        <is>
          <t>CAST-1217</t>
        </is>
      </c>
      <c r="B1218" s="18" t="inlineStr">
        <is>
          <t>FILM-242</t>
        </is>
      </c>
      <c r="C1218" s="5" t="inlineStr">
        <is>
          <t>Sye Raa Narasimha Reddy</t>
        </is>
      </c>
      <c r="D1218" s="17" t="n">
        <v>2019</v>
      </c>
      <c r="E1218" s="5" t="inlineStr">
        <is>
          <t>Sudeep</t>
        </is>
      </c>
      <c r="F1218" s="5" t="inlineStr">
        <is>
          <t>Avuku Raju</t>
        </is>
      </c>
      <c r="G1218" s="5" t="inlineStr">
        <is>
          <t>Antagonist</t>
        </is>
      </c>
      <c r="H1218" s="5" t="inlineStr">
        <is>
          <t>Medium</t>
        </is>
      </c>
      <c r="I1218" s="5" t="inlineStr">
        <is>
          <t>No scenes with Bachchan's sage</t>
        </is>
      </c>
      <c r="J1218" s="5" t="inlineStr">
        <is>
          <t>Outside the romance</t>
        </is>
      </c>
      <c r="K1218" s="19" t="inlineStr">
        <is>
          <t>Rival chief envious of Reddy's popularity who drugs cattle into a stampede against him — and is forgiven for it, still admiring the man's courage.</t>
        </is>
      </c>
      <c r="L1218" s="5" t="n"/>
      <c r="M1218" s="5" t="inlineStr">
        <is>
          <t>SOURCE-243</t>
        </is>
      </c>
    </row>
    <row r="1219" ht="34" customHeight="1">
      <c r="A1219" s="15" t="inlineStr">
        <is>
          <t>CAST-1218</t>
        </is>
      </c>
      <c r="B1219" s="18" t="inlineStr">
        <is>
          <t>FILM-242</t>
        </is>
      </c>
      <c r="C1219" s="5" t="inlineStr">
        <is>
          <t>Sye Raa Narasimha Reddy</t>
        </is>
      </c>
      <c r="D1219" s="17" t="n">
        <v>2019</v>
      </c>
      <c r="E1219" s="5" t="inlineStr">
        <is>
          <t>Vijay Sethupathi</t>
        </is>
      </c>
      <c r="F1219" s="5" t="inlineStr">
        <is>
          <t>Raja Pandiyan</t>
        </is>
      </c>
      <c r="G1219" s="5" t="inlineStr">
        <is>
          <t>Supporting</t>
        </is>
      </c>
      <c r="H1219" s="5" t="inlineStr">
        <is>
          <t>Medium</t>
        </is>
      </c>
      <c r="I1219" s="5" t="inlineStr">
        <is>
          <t>No scenes with Bachchan's sage</t>
        </is>
      </c>
      <c r="J1219" s="5" t="inlineStr">
        <is>
          <t>Outside the romance</t>
        </is>
      </c>
      <c r="K1219" s="19" t="inlineStr">
        <is>
          <t>Tamil warrior who joins the resistance after Lakshmi's campaign across the country carries word of it south.</t>
        </is>
      </c>
      <c r="L1219" s="5" t="n"/>
      <c r="M1219" s="5" t="inlineStr">
        <is>
          <t>SOURCE-243</t>
        </is>
      </c>
    </row>
    <row r="1220" ht="64" customHeight="1">
      <c r="A1220" s="15" t="inlineStr">
        <is>
          <t>CAST-1219</t>
        </is>
      </c>
      <c r="B1220" s="18" t="inlineStr">
        <is>
          <t>FILM-242</t>
        </is>
      </c>
      <c r="C1220" s="5" t="inlineStr">
        <is>
          <t>Sye Raa Narasimha Reddy</t>
        </is>
      </c>
      <c r="D1220" s="17" t="n">
        <v>2019</v>
      </c>
      <c r="E1220" s="5" t="inlineStr">
        <is>
          <t>Jagapathi Babu</t>
        </is>
      </c>
      <c r="F1220" s="5" t="inlineStr">
        <is>
          <t>Veera Reddy</t>
        </is>
      </c>
      <c r="G1220" s="5" t="inlineStr">
        <is>
          <t>Antagonist</t>
        </is>
      </c>
      <c r="H1220" s="5" t="inlineStr">
        <is>
          <t>Medium</t>
        </is>
      </c>
      <c r="I1220" s="5" t="inlineStr">
        <is>
          <t>No scenes with Bachchan's sage</t>
        </is>
      </c>
      <c r="J1220" s="5" t="inlineStr">
        <is>
          <t>Outside the romance</t>
        </is>
      </c>
      <c r="K1220" s="19" t="inlineStr">
        <is>
          <t>Chieftain of the resistance whose son betrays it. Believing Reddy executed his son while sparing his own traitorous half-brother, he drugs Reddy — the act that leads directly to his capture.</t>
        </is>
      </c>
      <c r="L1220" s="5" t="n"/>
      <c r="M1220" s="5" t="inlineStr">
        <is>
          <t>SOURCE-243</t>
        </is>
      </c>
    </row>
    <row r="1221" ht="49" customHeight="1">
      <c r="A1221" s="15" t="inlineStr">
        <is>
          <t>CAST-1220</t>
        </is>
      </c>
      <c r="B1221" s="18" t="inlineStr">
        <is>
          <t>FILM-242</t>
        </is>
      </c>
      <c r="C1221" s="5" t="inlineStr">
        <is>
          <t>Sye Raa Narasimha Reddy</t>
        </is>
      </c>
      <c r="D1221" s="17" t="n">
        <v>2019</v>
      </c>
      <c r="E1221" s="5" t="inlineStr">
        <is>
          <t>Ravi Kishan</t>
        </is>
      </c>
      <c r="F1221" s="5" t="inlineStr">
        <is>
          <t>Basi Reddy</t>
        </is>
      </c>
      <c r="G1221" s="5" t="inlineStr">
        <is>
          <t>Antagonist</t>
        </is>
      </c>
      <c r="H1221" s="5" t="inlineStr">
        <is>
          <t>Medium</t>
        </is>
      </c>
      <c r="I1221" s="5" t="inlineStr">
        <is>
          <t>No scenes with Bachchan's sage</t>
        </is>
      </c>
      <c r="J1221" s="5" t="inlineStr">
        <is>
          <t>Outside the romance</t>
        </is>
      </c>
      <c r="K1221" s="19" t="inlineStr">
        <is>
          <t>Reddy's half-brother, who betrays the resistance for money and whose survival is what convinces Veera Reddy of the leader's partiality.</t>
        </is>
      </c>
      <c r="L1221" s="5" t="n"/>
      <c r="M1221" s="5" t="inlineStr">
        <is>
          <t>SOURCE-243</t>
        </is>
      </c>
    </row>
    <row r="1222" ht="64" customHeight="1">
      <c r="A1222" s="15" t="inlineStr">
        <is>
          <t>CAST-1221</t>
        </is>
      </c>
      <c r="B1222" s="18" t="inlineStr">
        <is>
          <t>FILM-243</t>
        </is>
      </c>
      <c r="C1222" s="5" t="inlineStr">
        <is>
          <t>AB Aani CD</t>
        </is>
      </c>
      <c r="D1222" s="17" t="n">
        <v>2020</v>
      </c>
      <c r="E1222" s="5" t="inlineStr">
        <is>
          <t>Vikram Gokhale</t>
        </is>
      </c>
      <c r="F1222" s="5" t="inlineStr">
        <is>
          <t>Chandrakant Deshpande (CD)</t>
        </is>
      </c>
      <c r="G1222" s="5" t="inlineStr">
        <is>
          <t>Co-lead</t>
        </is>
      </c>
      <c r="H1222" s="5" t="inlineStr">
        <is>
          <t>Major</t>
        </is>
      </c>
      <c r="I1222" s="5" t="inlineStr">
        <is>
          <t>The "CD" of a title whose "AB" is Bachchan himself, appearing in a cameo capacity</t>
        </is>
      </c>
      <c r="J1222" s="5" t="inlineStr">
        <is>
          <t>No plot summary survives, so no romantic structure can be stated</t>
        </is>
      </c>
      <c r="K1222" s="19" t="inlineStr">
        <is>
          <t>The film's title character opposite Bachchan's own initials. The article carries a full cast list but no plot section at all, so nothing can be said of the part beyond the family relationships the cast list itself sets out.</t>
        </is>
      </c>
      <c r="L1222" s="5" t="n"/>
      <c r="M1222" s="5" t="inlineStr">
        <is>
          <t>SOURCE-244</t>
        </is>
      </c>
    </row>
    <row r="1223" ht="49" customHeight="1">
      <c r="A1223" s="15" t="inlineStr">
        <is>
          <t>CAST-1222</t>
        </is>
      </c>
      <c r="B1223" s="18" t="inlineStr">
        <is>
          <t>FILM-243</t>
        </is>
      </c>
      <c r="C1223" s="5" t="inlineStr">
        <is>
          <t>AB Aani CD</t>
        </is>
      </c>
      <c r="D1223" s="17" t="n">
        <v>2020</v>
      </c>
      <c r="E1223" s="5" t="inlineStr">
        <is>
          <t>Akshay Tanksale</t>
        </is>
      </c>
      <c r="F1223" s="5" t="inlineStr">
        <is>
          <t>Sunny Deshpande</t>
        </is>
      </c>
      <c r="G1223" s="5" t="inlineStr">
        <is>
          <t>Co-lead</t>
        </is>
      </c>
      <c r="H1223" s="5" t="inlineStr">
        <is>
          <t>Major</t>
        </is>
      </c>
      <c r="I1223" s="5" t="inlineStr">
        <is>
          <t>Grandson of the title's CD; no source describes any scene with Bachchan</t>
        </is>
      </c>
      <c r="J1223" s="5" t="inlineStr">
        <is>
          <t>No plot summary survives</t>
        </is>
      </c>
      <c r="K1223" s="19" t="inlineStr">
        <is>
          <t>CD's grandson, given a Pune-based girlfriend by the cast list. With no plot section available the role cannot be described further.</t>
        </is>
      </c>
      <c r="L1223" s="5" t="n"/>
      <c r="M1223" s="5" t="inlineStr">
        <is>
          <t>SOURCE-244</t>
        </is>
      </c>
    </row>
    <row r="1224" ht="49" customHeight="1">
      <c r="A1224" s="15" t="inlineStr">
        <is>
          <t>CAST-1223</t>
        </is>
      </c>
      <c r="B1224" s="18" t="inlineStr">
        <is>
          <t>FILM-243</t>
        </is>
      </c>
      <c r="C1224" s="5" t="inlineStr">
        <is>
          <t>AB Aani CD</t>
        </is>
      </c>
      <c r="D1224" s="17" t="n">
        <v>2020</v>
      </c>
      <c r="E1224" s="5" t="inlineStr">
        <is>
          <t>Sayali Sanjeev</t>
        </is>
      </c>
      <c r="F1224" s="5" t="inlineStr">
        <is>
          <t>Gargi</t>
        </is>
      </c>
      <c r="G1224" s="5" t="inlineStr">
        <is>
          <t>Supporting</t>
        </is>
      </c>
      <c r="H1224" s="5" t="inlineStr">
        <is>
          <t>Medium</t>
        </is>
      </c>
      <c r="I1224" s="5" t="inlineStr">
        <is>
          <t>Not described; the article has no plot section</t>
        </is>
      </c>
      <c r="J1224" s="5" t="inlineStr">
        <is>
          <t>Named in the cast list as Sunny's girlfriend, with no development available</t>
        </is>
      </c>
      <c r="K1224" s="19" t="inlineStr">
        <is>
          <t>Sunny's Pune-based girlfriend, employed by the owner of Planet Marathi according to the cast list.</t>
        </is>
      </c>
      <c r="L1224" s="5" t="n"/>
      <c r="M1224" s="5" t="inlineStr">
        <is>
          <t>SOURCE-244</t>
        </is>
      </c>
    </row>
    <row r="1225" ht="49" customHeight="1">
      <c r="A1225" s="15" t="inlineStr">
        <is>
          <t>CAST-1224</t>
        </is>
      </c>
      <c r="B1225" s="18" t="inlineStr">
        <is>
          <t>FILM-243</t>
        </is>
      </c>
      <c r="C1225" s="5" t="inlineStr">
        <is>
          <t>AB Aani CD</t>
        </is>
      </c>
      <c r="D1225" s="17" t="n">
        <v>2020</v>
      </c>
      <c r="E1225" s="5" t="inlineStr">
        <is>
          <t>Subodh Bhave</t>
        </is>
      </c>
      <c r="F1225" s="5" t="inlineStr">
        <is>
          <t>Owner of Planet Marathi</t>
        </is>
      </c>
      <c r="G1225" s="5" t="inlineStr">
        <is>
          <t>Supporting</t>
        </is>
      </c>
      <c r="H1225" s="5" t="inlineStr">
        <is>
          <t>Minor</t>
        </is>
      </c>
      <c r="I1225" s="5" t="inlineStr">
        <is>
          <t>Not described; the article has no plot section</t>
        </is>
      </c>
      <c r="J1225" s="5" t="inlineStr">
        <is>
          <t>No plot summary survives</t>
        </is>
      </c>
      <c r="K1225" s="19" t="inlineStr">
        <is>
          <t>Credited as the owner of Planet Marathi, the streaming platform that released this film — a real company appearing inside its own production.</t>
        </is>
      </c>
      <c r="L1225" s="5" t="n"/>
      <c r="M1225" s="5" t="inlineStr">
        <is>
          <t>SOURCE-244</t>
        </is>
      </c>
    </row>
    <row r="1226" ht="34" customHeight="1">
      <c r="A1226" s="15" t="inlineStr">
        <is>
          <t>CAST-1225</t>
        </is>
      </c>
      <c r="B1226" s="18" t="inlineStr">
        <is>
          <t>FILM-243</t>
        </is>
      </c>
      <c r="C1226" s="5" t="inlineStr">
        <is>
          <t>AB Aani CD</t>
        </is>
      </c>
      <c r="D1226" s="17" t="n">
        <v>2020</v>
      </c>
      <c r="E1226" s="5" t="inlineStr">
        <is>
          <t>Jayant Sawarkar</t>
        </is>
      </c>
      <c r="F1226" s="5" t="inlineStr">
        <is>
          <t>Shivalkar</t>
        </is>
      </c>
      <c r="G1226" s="5" t="inlineStr">
        <is>
          <t>Friend</t>
        </is>
      </c>
      <c r="H1226" s="5" t="inlineStr">
        <is>
          <t>Minor</t>
        </is>
      </c>
      <c r="I1226" s="5" t="inlineStr">
        <is>
          <t>Not described; the article has no plot section</t>
        </is>
      </c>
      <c r="J1226" s="5" t="inlineStr">
        <is>
          <t>No plot summary survives</t>
        </is>
      </c>
      <c r="K1226" s="19" t="inlineStr">
        <is>
          <t>One of CD's two friends named in the cast list, alongside Sawant.</t>
        </is>
      </c>
      <c r="L1226" s="5" t="n"/>
      <c r="M1226" s="5" t="inlineStr">
        <is>
          <t>SOURCE-244</t>
        </is>
      </c>
    </row>
    <row r="1227" ht="64" customHeight="1">
      <c r="A1227" s="15" t="inlineStr">
        <is>
          <t>CAST-1226</t>
        </is>
      </c>
      <c r="B1227" s="18" t="inlineStr">
        <is>
          <t>FILM-244</t>
        </is>
      </c>
      <c r="C1227" s="5" t="inlineStr">
        <is>
          <t>Ghoomketu</t>
        </is>
      </c>
      <c r="D1227" s="17" t="n">
        <v>2020</v>
      </c>
      <c r="E1227" s="5" t="inlineStr">
        <is>
          <t>Nawazuddin Siddiqui</t>
        </is>
      </c>
      <c r="F1227" s="5" t="inlineStr">
        <is>
          <t>Ghoomketu</t>
        </is>
      </c>
      <c r="G1227" s="5" t="inlineStr">
        <is>
          <t>Co-lead</t>
        </is>
      </c>
      <c r="H1227" s="5" t="inlineStr">
        <is>
          <t>Major</t>
        </is>
      </c>
      <c r="I1227" s="5" t="inlineStr">
        <is>
          <t>Bachchan appears in a cameo capacity; the aspiring writer's story is the film</t>
        </is>
      </c>
      <c r="J1227" s="5" t="inlineStr">
        <is>
          <t>Half of an accidental marriage he refuses to look at</t>
        </is>
      </c>
      <c r="K1227" s="19" t="inlineStr">
        <is>
          <t>Aspiring writer from a UP village who is married off to the wrong bride in the confusion of a group ceremony, refuses to see her face for ten days, and leaves for Mumbai on his aunt's money with a month's supplies and a file of scripts.</t>
        </is>
      </c>
      <c r="L1227" s="5" t="n"/>
      <c r="M1227" s="5" t="inlineStr">
        <is>
          <t>SOURCE-245</t>
        </is>
      </c>
    </row>
    <row r="1228" ht="64" customHeight="1">
      <c r="A1228" s="15" t="inlineStr">
        <is>
          <t>CAST-1227</t>
        </is>
      </c>
      <c r="B1228" s="18" t="inlineStr">
        <is>
          <t>FILM-244</t>
        </is>
      </c>
      <c r="C1228" s="5" t="inlineStr">
        <is>
          <t>Ghoomketu</t>
        </is>
      </c>
      <c r="D1228" s="17" t="n">
        <v>2020</v>
      </c>
      <c r="E1228" s="5" t="inlineStr">
        <is>
          <t>Anurag Kashyap</t>
        </is>
      </c>
      <c r="F1228" s="5" t="inlineStr">
        <is>
          <t>Inspector Badlani Jr. / Raja Badlani / Sr. Badlani</t>
        </is>
      </c>
      <c r="G1228" s="5" t="inlineStr">
        <is>
          <t>Co-lead</t>
        </is>
      </c>
      <c r="H1228" s="5" t="inlineStr">
        <is>
          <t>Major</t>
        </is>
      </c>
      <c r="I1228" s="5" t="inlineStr">
        <is>
          <t>No scenes with Bachchan's cameo</t>
        </is>
      </c>
      <c r="J1228" s="5" t="inlineStr">
        <is>
          <t>Outside the romance</t>
        </is>
      </c>
      <c r="K1228" s="19" t="inlineStr">
        <is>
          <t>In a triple role. As the lazy, corrupt inspector given thirty days to find the missing writer or face a punishment posting, he unknowingly houses him in his own tailoring shop, having no photograph to go by.</t>
        </is>
      </c>
      <c r="L1228" s="5" t="n"/>
      <c r="M1228" s="5" t="inlineStr">
        <is>
          <t>SOURCE-245</t>
        </is>
      </c>
    </row>
    <row r="1229" ht="64" customHeight="1">
      <c r="A1229" s="15" t="inlineStr">
        <is>
          <t>CAST-1228</t>
        </is>
      </c>
      <c r="B1229" s="18" t="inlineStr">
        <is>
          <t>FILM-244</t>
        </is>
      </c>
      <c r="C1229" s="5" t="inlineStr">
        <is>
          <t>Ghoomketu</t>
        </is>
      </c>
      <c r="D1229" s="17" t="n">
        <v>2020</v>
      </c>
      <c r="E1229" s="5" t="inlineStr">
        <is>
          <t>Raghuvir Yadav</t>
        </is>
      </c>
      <c r="F1229" s="5" t="inlineStr">
        <is>
          <t>Dadda</t>
        </is>
      </c>
      <c r="G1229" s="5" t="inlineStr">
        <is>
          <t>Family</t>
        </is>
      </c>
      <c r="H1229" s="5" t="inlineStr">
        <is>
          <t>Major</t>
        </is>
      </c>
      <c r="I1229" s="5" t="inlineStr">
        <is>
          <t>No scenes with Bachchan's cameo</t>
        </is>
      </c>
      <c r="J1229" s="5" t="inlineStr">
        <is>
          <t>The paternal authority the hero runs from</t>
        </is>
      </c>
      <c r="K1229" s="19" t="inlineStr">
        <is>
          <t>The short-tempered father, remarried after his first wife's death, who never supports his son's ambition to write — and who comes to terms with it in an emotional reunion at the end.</t>
        </is>
      </c>
      <c r="L1229" s="5" t="n"/>
      <c r="M1229" s="5" t="inlineStr">
        <is>
          <t>SOURCE-245</t>
        </is>
      </c>
    </row>
    <row r="1230" ht="64" customHeight="1">
      <c r="A1230" s="15" t="inlineStr">
        <is>
          <t>CAST-1229</t>
        </is>
      </c>
      <c r="B1230" s="18" t="inlineStr">
        <is>
          <t>FILM-244</t>
        </is>
      </c>
      <c r="C1230" s="5" t="inlineStr">
        <is>
          <t>Ghoomketu</t>
        </is>
      </c>
      <c r="D1230" s="17" t="n">
        <v>2020</v>
      </c>
      <c r="E1230" s="5" t="inlineStr">
        <is>
          <t>Ragini Khanna</t>
        </is>
      </c>
      <c r="F1230" s="5" t="inlineStr">
        <is>
          <t>Janki Devi</t>
        </is>
      </c>
      <c r="G1230" s="5" t="inlineStr">
        <is>
          <t>Supporting</t>
        </is>
      </c>
      <c r="H1230" s="5" t="inlineStr">
        <is>
          <t>Medium</t>
        </is>
      </c>
      <c r="I1230" s="5" t="inlineStr">
        <is>
          <t>No scenes with Bachchan's cameo</t>
        </is>
      </c>
      <c r="J1230" s="5" t="inlineStr">
        <is>
          <t>Half of the film's marriage, unseen by her own husband</t>
        </is>
      </c>
      <c r="K1230" s="19" t="inlineStr">
        <is>
          <t>The bride exchanged by accident in the group wedding, whose face her husband refuses to look at for ten days out of disappointment — and who, when he finally does, turns out to be beautiful.</t>
        </is>
      </c>
      <c r="L1230" s="5" t="n"/>
      <c r="M1230" s="5" t="inlineStr">
        <is>
          <t>SOURCE-245</t>
        </is>
      </c>
    </row>
    <row r="1231" ht="49" customHeight="1">
      <c r="A1231" s="15" t="inlineStr">
        <is>
          <t>CAST-1230</t>
        </is>
      </c>
      <c r="B1231" s="18" t="inlineStr">
        <is>
          <t>FILM-244</t>
        </is>
      </c>
      <c r="C1231" s="5" t="inlineStr">
        <is>
          <t>Ghoomketu</t>
        </is>
      </c>
      <c r="D1231" s="17" t="n">
        <v>2020</v>
      </c>
      <c r="E1231" s="5" t="inlineStr">
        <is>
          <t>Ila Arun</t>
        </is>
      </c>
      <c r="F1231" s="5" t="inlineStr">
        <is>
          <t>Santo Bua</t>
        </is>
      </c>
      <c r="G1231" s="5" t="inlineStr">
        <is>
          <t>Family</t>
        </is>
      </c>
      <c r="H1231" s="5" t="inlineStr">
        <is>
          <t>Medium</t>
        </is>
      </c>
      <c r="I1231" s="5" t="inlineStr">
        <is>
          <t>No scenes with Bachchan's cameo</t>
        </is>
      </c>
      <c r="J1231" s="5" t="inlineStr">
        <is>
          <t>Outside the romance</t>
        </is>
      </c>
      <c r="K1231" s="19" t="inlineStr">
        <is>
          <t>The aunt who backs the writing ambition wholeheartedly, giving him the money and supplies for a month in Mumbai — the one person in the household who does.</t>
        </is>
      </c>
      <c r="L1231" s="5" t="n"/>
      <c r="M1231" s="5" t="inlineStr">
        <is>
          <t>SOURCE-245</t>
        </is>
      </c>
    </row>
    <row r="1232" ht="34" customHeight="1">
      <c r="A1232" s="15" t="inlineStr">
        <is>
          <t>CAST-1231</t>
        </is>
      </c>
      <c r="B1232" s="18" t="inlineStr">
        <is>
          <t>FILM-244</t>
        </is>
      </c>
      <c r="C1232" s="5" t="inlineStr">
        <is>
          <t>Ghoomketu</t>
        </is>
      </c>
      <c r="D1232" s="17" t="n">
        <v>2020</v>
      </c>
      <c r="E1232" s="5" t="inlineStr">
        <is>
          <t>Richa Chadda</t>
        </is>
      </c>
      <c r="F1232" s="5" t="inlineStr">
        <is>
          <t>Pagaliya</t>
        </is>
      </c>
      <c r="G1232" s="5" t="inlineStr">
        <is>
          <t>Supporting</t>
        </is>
      </c>
      <c r="H1232" s="5" t="inlineStr">
        <is>
          <t>Minor</t>
        </is>
      </c>
      <c r="I1232" s="5" t="inlineStr">
        <is>
          <t>No scenes with Bachchan's cameo</t>
        </is>
      </c>
      <c r="J1232" s="5" t="inlineStr">
        <is>
          <t>Outside the central marriage</t>
        </is>
      </c>
      <c r="K1232" s="19" t="inlineStr">
        <is>
          <t>Figure in the village world the writer leaves behind; the article gives the role no development.</t>
        </is>
      </c>
      <c r="L1232" s="5" t="n"/>
      <c r="M1232" s="5" t="inlineStr">
        <is>
          <t>SOURCE-245</t>
        </is>
      </c>
    </row>
    <row r="1233" ht="34" customHeight="1">
      <c r="A1233" s="15" t="inlineStr">
        <is>
          <t>CAST-1232</t>
        </is>
      </c>
      <c r="B1233" s="18" t="inlineStr">
        <is>
          <t>FILM-244</t>
        </is>
      </c>
      <c r="C1233" s="5" t="inlineStr">
        <is>
          <t>Ghoomketu</t>
        </is>
      </c>
      <c r="D1233" s="17" t="n">
        <v>2020</v>
      </c>
      <c r="E1233" s="5" t="inlineStr">
        <is>
          <t>Brijendra Kala</t>
        </is>
      </c>
      <c r="F1233" s="5" t="inlineStr">
        <is>
          <t>Editor Joshi</t>
        </is>
      </c>
      <c r="G1233" s="5" t="inlineStr">
        <is>
          <t>Supporting</t>
        </is>
      </c>
      <c r="H1233" s="5" t="inlineStr">
        <is>
          <t>Minor</t>
        </is>
      </c>
      <c r="I1233" s="5" t="inlineStr">
        <is>
          <t>No scenes with Bachchan's cameo</t>
        </is>
      </c>
      <c r="J1233" s="5" t="inlineStr">
        <is>
          <t>Outside the romance</t>
        </is>
      </c>
      <c r="K1233" s="19" t="inlineStr">
        <is>
          <t>Editor among the Mumbai gatekeepers from whom the aspiring writer collects rejections.</t>
        </is>
      </c>
      <c r="L1233" s="5" t="n"/>
      <c r="M1233" s="5" t="inlineStr">
        <is>
          <t>SOURCE-245</t>
        </is>
      </c>
    </row>
    <row r="1234" ht="79" customHeight="1">
      <c r="A1234" s="15" t="inlineStr">
        <is>
          <t>CAST-1233</t>
        </is>
      </c>
      <c r="B1234" s="18" t="inlineStr">
        <is>
          <t>FILM-245</t>
        </is>
      </c>
      <c r="C1234" s="5" t="inlineStr">
        <is>
          <t>Gulabo Sitabo</t>
        </is>
      </c>
      <c r="D1234" s="17" t="n">
        <v>2020</v>
      </c>
      <c r="E1234" s="5" t="inlineStr">
        <is>
          <t>Farrukh Jaffar</t>
        </is>
      </c>
      <c r="F1234" s="5" t="inlineStr">
        <is>
          <t>Fatima Begum</t>
        </is>
      </c>
      <c r="G1234" s="5" t="inlineStr">
        <is>
          <t>Co-lead</t>
        </is>
      </c>
      <c r="H1234" s="5" t="inlineStr">
        <is>
          <t>Major</t>
        </is>
      </c>
      <c r="I1234" s="5" t="inlineStr">
        <is>
          <t>Wife of Bachchan's Mirza and owner of the mansion he is waiting to inherit</t>
        </is>
      </c>
      <c r="J1234" s="5" t="inlineStr">
        <is>
          <t>The workbook's PAIR-095 — the only romance row in the last fifty films of the filmography, and a mercenary marriage to a woman seventeen years his senior</t>
        </is>
      </c>
      <c r="K1234" s="19" t="inlineStr">
        <is>
          <t>Owner of the crumbling Fatima Mahal, seventeen years older than the husband who cannot wait for her to die. She leaves him to manage the property, sleeps through his attempt to take her fingerprints, and ends the film having eloped with an old lover and sold the mansion for one rupee.</t>
        </is>
      </c>
      <c r="L1234" s="5" t="inlineStr">
        <is>
          <t>Won the Filmfare Award for Best Supporting Actress</t>
        </is>
      </c>
      <c r="M1234" s="5" t="inlineStr">
        <is>
          <t>SOURCE-246</t>
        </is>
      </c>
    </row>
    <row r="1235" ht="79" customHeight="1">
      <c r="A1235" s="15" t="inlineStr">
        <is>
          <t>CAST-1234</t>
        </is>
      </c>
      <c r="B1235" s="18" t="inlineStr">
        <is>
          <t>FILM-245</t>
        </is>
      </c>
      <c r="C1235" s="5" t="inlineStr">
        <is>
          <t>Gulabo Sitabo</t>
        </is>
      </c>
      <c r="D1235" s="17" t="n">
        <v>2020</v>
      </c>
      <c r="E1235" s="5" t="inlineStr">
        <is>
          <t>Ayushmann Khurrana</t>
        </is>
      </c>
      <c r="F1235" s="5" t="inlineStr">
        <is>
          <t>Baankey Rastogi</t>
        </is>
      </c>
      <c r="G1235" s="5" t="inlineStr">
        <is>
          <t>Co-lead</t>
        </is>
      </c>
      <c r="H1235" s="5" t="inlineStr">
        <is>
          <t>Major</t>
        </is>
      </c>
      <c r="I1235" s="5" t="inlineStr">
        <is>
          <t>The tenant Bachchan's Mirza harries for rent, and his adversary throughout</t>
        </is>
      </c>
      <c r="J1235" s="5" t="inlineStr">
        <is>
          <t>Outside the romance</t>
        </is>
      </c>
      <c r="K1235" s="19" t="inlineStr">
        <is>
          <t>Poor tenant with a wheat mill, a mother and three sisters, who pays less rent than anyone and still will not pay it. He kicks a toilet wall down, refuses the repair bill, and allies with the government archaeologist purely to deprive Mirza of the house.</t>
        </is>
      </c>
      <c r="L1235" s="5" t="n"/>
      <c r="M1235" s="5" t="inlineStr">
        <is>
          <t>SOURCE-246</t>
        </is>
      </c>
    </row>
    <row r="1236" ht="64" customHeight="1">
      <c r="A1236" s="15" t="inlineStr">
        <is>
          <t>CAST-1235</t>
        </is>
      </c>
      <c r="B1236" s="18" t="inlineStr">
        <is>
          <t>FILM-245</t>
        </is>
      </c>
      <c r="C1236" s="5" t="inlineStr">
        <is>
          <t>Gulabo Sitabo</t>
        </is>
      </c>
      <c r="D1236" s="17" t="n">
        <v>2020</v>
      </c>
      <c r="E1236" s="5" t="inlineStr">
        <is>
          <t>Vijay Raaz</t>
        </is>
      </c>
      <c r="F1236" s="5" t="inlineStr">
        <is>
          <t>Gyanesh Shukla</t>
        </is>
      </c>
      <c r="G1236" s="5" t="inlineStr">
        <is>
          <t>Antagonist</t>
        </is>
      </c>
      <c r="H1236" s="5" t="inlineStr">
        <is>
          <t>Major</t>
        </is>
      </c>
      <c r="I1236" s="5" t="inlineStr">
        <is>
          <t>The official whose plan would take the mansion from Bachchan's Mirza altogether</t>
        </is>
      </c>
      <c r="J1236" s="5" t="inlineStr">
        <is>
          <t>Outside the romance</t>
        </is>
      </c>
      <c r="K1236" s="19" t="inlineStr">
        <is>
          <t>Government archaeologist who recognises the mansion's historic value and moves to seize it, evict the tenants and declare it a state heritage site — offering alternative accommodation to those he displaces.</t>
        </is>
      </c>
      <c r="L1236" s="5" t="n"/>
      <c r="M1236" s="5" t="inlineStr">
        <is>
          <t>SOURCE-246</t>
        </is>
      </c>
    </row>
    <row r="1237" ht="49" customHeight="1">
      <c r="A1237" s="15" t="inlineStr">
        <is>
          <t>CAST-1236</t>
        </is>
      </c>
      <c r="B1237" s="18" t="inlineStr">
        <is>
          <t>FILM-245</t>
        </is>
      </c>
      <c r="C1237" s="5" t="inlineStr">
        <is>
          <t>Gulabo Sitabo</t>
        </is>
      </c>
      <c r="D1237" s="17" t="n">
        <v>2020</v>
      </c>
      <c r="E1237" s="5" t="inlineStr">
        <is>
          <t>Brijendra Kala</t>
        </is>
      </c>
      <c r="F1237" s="5" t="inlineStr">
        <is>
          <t>Christopher Clark</t>
        </is>
      </c>
      <c r="G1237" s="5" t="inlineStr">
        <is>
          <t>Comic support</t>
        </is>
      </c>
      <c r="H1237" s="5" t="inlineStr">
        <is>
          <t>Medium</t>
        </is>
      </c>
      <c r="I1237" s="5" t="inlineStr">
        <is>
          <t>The lawyer Bachchan's Mirza hires, and the one who proposes forgery</t>
        </is>
      </c>
      <c r="J1237" s="5" t="inlineStr">
        <is>
          <t>Outside the romance</t>
        </is>
      </c>
      <c r="K1237" s="19" t="inlineStr">
        <is>
          <t>Local lawyer engaged to get the mansion transferred, who searches for any other heir, is handed fingerprints from the wrong hand, and resorts to forging them instead.</t>
        </is>
      </c>
      <c r="L1237" s="5" t="n"/>
      <c r="M1237" s="5" t="inlineStr">
        <is>
          <t>SOURCE-246</t>
        </is>
      </c>
    </row>
    <row r="1238" ht="34" customHeight="1">
      <c r="A1238" s="15" t="inlineStr">
        <is>
          <t>CAST-1237</t>
        </is>
      </c>
      <c r="B1238" s="18" t="inlineStr">
        <is>
          <t>FILM-245</t>
        </is>
      </c>
      <c r="C1238" s="5" t="inlineStr">
        <is>
          <t>Gulabo Sitabo</t>
        </is>
      </c>
      <c r="D1238" s="17" t="n">
        <v>2020</v>
      </c>
      <c r="E1238" s="5" t="inlineStr">
        <is>
          <t>Srishti Shrivastava</t>
        </is>
      </c>
      <c r="F1238" s="5" t="inlineStr">
        <is>
          <t>Guddo</t>
        </is>
      </c>
      <c r="G1238" s="5" t="inlineStr">
        <is>
          <t>Supporting</t>
        </is>
      </c>
      <c r="H1238" s="5" t="inlineStr">
        <is>
          <t>Medium</t>
        </is>
      </c>
      <c r="I1238" s="5" t="inlineStr">
        <is>
          <t>Part of the tenant household ranged against Bachchan's Mirza</t>
        </is>
      </c>
      <c r="J1238" s="5" t="inlineStr">
        <is>
          <t>Outside the romance</t>
        </is>
      </c>
      <c r="K1238" s="19" t="inlineStr">
        <is>
          <t>One of Baankey's sisters in the household whose lives Mirza sets out to make miserable in every way he can.</t>
        </is>
      </c>
      <c r="L1238" s="5" t="n"/>
      <c r="M1238" s="5" t="inlineStr">
        <is>
          <t>SOURCE-246</t>
        </is>
      </c>
    </row>
    <row r="1239" ht="79" customHeight="1">
      <c r="A1239" s="15" t="inlineStr">
        <is>
          <t>CAST-1238</t>
        </is>
      </c>
      <c r="B1239" s="18" t="inlineStr">
        <is>
          <t>FILM-246</t>
        </is>
      </c>
      <c r="C1239" s="5" t="inlineStr">
        <is>
          <t>Chehre</t>
        </is>
      </c>
      <c r="D1239" s="17" t="n">
        <v>2021</v>
      </c>
      <c r="E1239" s="5" t="inlineStr">
        <is>
          <t>Emraan Hashmi</t>
        </is>
      </c>
      <c r="F1239" s="5" t="inlineStr">
        <is>
          <t>Sameer Mehra</t>
        </is>
      </c>
      <c r="G1239" s="5" t="inlineStr">
        <is>
          <t>Co-lead</t>
        </is>
      </c>
      <c r="H1239" s="5" t="inlineStr">
        <is>
          <t>Major</t>
        </is>
      </c>
      <c r="I1239" s="5" t="inlineStr">
        <is>
          <t>The subject Bachchan's Lateef Zaidi selects for the game, and prosecutes in it</t>
        </is>
      </c>
      <c r="J1239" s="5" t="inlineStr">
        <is>
          <t>His affair with his employer's wife is the crime the trial uncovers</t>
        </is>
      </c>
      <c r="K1239" s="19" t="inlineStr">
        <is>
          <t>Business tycoon sheltering from a snowstorm who presents himself as a self-made orphan, agrees to be the defendant in a mock trial for sport, answers honestly, and is taken apart — convicted by his own candour of colluding with his boss's wife to kill him.</t>
        </is>
      </c>
      <c r="L1239" s="5" t="n"/>
      <c r="M1239" s="5" t="inlineStr">
        <is>
          <t>SOURCE-247</t>
        </is>
      </c>
    </row>
    <row r="1240" ht="64" customHeight="1">
      <c r="A1240" s="15" t="inlineStr">
        <is>
          <t>CAST-1239</t>
        </is>
      </c>
      <c r="B1240" s="18" t="inlineStr">
        <is>
          <t>FILM-246</t>
        </is>
      </c>
      <c r="C1240" s="5" t="inlineStr">
        <is>
          <t>Chehre</t>
        </is>
      </c>
      <c r="D1240" s="17" t="n">
        <v>2021</v>
      </c>
      <c r="E1240" s="5" t="inlineStr">
        <is>
          <t>Annu Kapoor</t>
        </is>
      </c>
      <c r="F1240" s="5" t="inlineStr">
        <is>
          <t>Advocate Paramjeet Singh Bhullar</t>
        </is>
      </c>
      <c r="G1240" s="5" t="inlineStr">
        <is>
          <t>Supporting</t>
        </is>
      </c>
      <c r="H1240" s="5" t="inlineStr">
        <is>
          <t>Major</t>
        </is>
      </c>
      <c r="I1240" s="5" t="inlineStr">
        <is>
          <t>Opposing counsel to Bachchan's prosecutor in the group's mock court</t>
        </is>
      </c>
      <c r="J1240" s="5" t="inlineStr">
        <is>
          <t>Outside the romance</t>
        </is>
      </c>
      <c r="K1240" s="19" t="inlineStr">
        <is>
          <t>Retired defence counsel assigned to the guest, who warns him that entering the mock court with no charge at all is the dangerous option, since it leaves the prosecutor free to charge anything — advice that is rejected.</t>
        </is>
      </c>
      <c r="L1240" s="5" t="n"/>
      <c r="M1240" s="5" t="inlineStr">
        <is>
          <t>SOURCE-247</t>
        </is>
      </c>
    </row>
    <row r="1241" ht="49" customHeight="1">
      <c r="A1241" s="15" t="inlineStr">
        <is>
          <t>CAST-1240</t>
        </is>
      </c>
      <c r="B1241" s="18" t="inlineStr">
        <is>
          <t>FILM-246</t>
        </is>
      </c>
      <c r="C1241" s="5" t="inlineStr">
        <is>
          <t>Chehre</t>
        </is>
      </c>
      <c r="D1241" s="17" t="n">
        <v>2021</v>
      </c>
      <c r="E1241" s="5" t="inlineStr">
        <is>
          <t>Dhritiman Chatterjee</t>
        </is>
      </c>
      <c r="F1241" s="5" t="inlineStr">
        <is>
          <t>Justice (Retd.) Jagdish Acharya</t>
        </is>
      </c>
      <c r="G1241" s="5" t="inlineStr">
        <is>
          <t>Authority figure</t>
        </is>
      </c>
      <c r="H1241" s="5" t="inlineStr">
        <is>
          <t>Major</t>
        </is>
      </c>
      <c r="I1241" s="5" t="inlineStr">
        <is>
          <t>Presides over the game Bachchan's Lateef Zaidi argues</t>
        </is>
      </c>
      <c r="J1241" s="5" t="inlineStr">
        <is>
          <t>Outside the romance</t>
        </is>
      </c>
      <c r="K1241" s="19" t="inlineStr">
        <is>
          <t>Retired judge who sets out the defendant's rights, vouches for the ex-convict among them, and sits over the point at which a parlour game stops being one.</t>
        </is>
      </c>
      <c r="L1241" s="5" t="n"/>
      <c r="M1241" s="5" t="inlineStr">
        <is>
          <t>SOURCE-247</t>
        </is>
      </c>
    </row>
    <row r="1242" ht="49" customHeight="1">
      <c r="A1242" s="15" t="inlineStr">
        <is>
          <t>CAST-1241</t>
        </is>
      </c>
      <c r="B1242" s="18" t="inlineStr">
        <is>
          <t>FILM-246</t>
        </is>
      </c>
      <c r="C1242" s="5" t="inlineStr">
        <is>
          <t>Chehre</t>
        </is>
      </c>
      <c r="D1242" s="17" t="n">
        <v>2021</v>
      </c>
      <c r="E1242" s="5" t="inlineStr">
        <is>
          <t>Raghubir Yadav</t>
        </is>
      </c>
      <c r="F1242" s="5" t="inlineStr">
        <is>
          <t>Hariya Jadhav</t>
        </is>
      </c>
      <c r="G1242" s="5" t="inlineStr">
        <is>
          <t>Supporting</t>
        </is>
      </c>
      <c r="H1242" s="5" t="inlineStr">
        <is>
          <t>Medium</t>
        </is>
      </c>
      <c r="I1242" s="5" t="inlineStr">
        <is>
          <t>One of the circle Bachchan's prosecutor plays the game with</t>
        </is>
      </c>
      <c r="J1242" s="5" t="inlineStr">
        <is>
          <t>Outside the romance</t>
        </is>
      </c>
      <c r="K1242" s="19" t="inlineStr">
        <is>
          <t>A retired hangman among the household in the mountains — the detail that tells the audience what kind of game this group actually plays.</t>
        </is>
      </c>
      <c r="L1242" s="5" t="n"/>
      <c r="M1242" s="5" t="inlineStr">
        <is>
          <t>SOURCE-247</t>
        </is>
      </c>
    </row>
    <row r="1243" ht="49" customHeight="1">
      <c r="A1243" s="15" t="inlineStr">
        <is>
          <t>CAST-1242</t>
        </is>
      </c>
      <c r="B1243" s="18" t="inlineStr">
        <is>
          <t>FILM-246</t>
        </is>
      </c>
      <c r="C1243" s="5" t="inlineStr">
        <is>
          <t>Chehre</t>
        </is>
      </c>
      <c r="D1243" s="17" t="n">
        <v>2021</v>
      </c>
      <c r="E1243" s="5" t="inlineStr">
        <is>
          <t>Siddhanth Kapoor</t>
        </is>
      </c>
      <c r="F1243" s="5" t="inlineStr">
        <is>
          <t>Joe Costa</t>
        </is>
      </c>
      <c r="G1243" s="5" t="inlineStr">
        <is>
          <t>Supporting</t>
        </is>
      </c>
      <c r="H1243" s="5" t="inlineStr">
        <is>
          <t>Medium</t>
        </is>
      </c>
      <c r="I1243" s="5" t="inlineStr">
        <is>
          <t>Joins the group around Bachchan's Lateef Zaidi</t>
        </is>
      </c>
      <c r="J1243" s="5" t="inlineStr">
        <is>
          <t>Outside the romance</t>
        </is>
      </c>
      <c r="K1243" s="19" t="inlineStr">
        <is>
          <t>Ex-convict who served a sentence for killing the man who sexually assaulted his sister — sentenced by the retired judge now on good terms with him, and Anna's brother.</t>
        </is>
      </c>
      <c r="L1243" s="5" t="n"/>
      <c r="M1243" s="5" t="inlineStr">
        <is>
          <t>SOURCE-247</t>
        </is>
      </c>
    </row>
    <row r="1244" ht="49" customHeight="1">
      <c r="A1244" s="15" t="inlineStr">
        <is>
          <t>CAST-1243</t>
        </is>
      </c>
      <c r="B1244" s="18" t="inlineStr">
        <is>
          <t>FILM-246</t>
        </is>
      </c>
      <c r="C1244" s="5" t="inlineStr">
        <is>
          <t>Chehre</t>
        </is>
      </c>
      <c r="D1244" s="17" t="n">
        <v>2021</v>
      </c>
      <c r="E1244" s="5" t="inlineStr">
        <is>
          <t>Rhea Chakraborty</t>
        </is>
      </c>
      <c r="F1244" s="5" t="inlineStr">
        <is>
          <t>Anna Mathews</t>
        </is>
      </c>
      <c r="G1244" s="5" t="inlineStr">
        <is>
          <t>Supporting</t>
        </is>
      </c>
      <c r="H1244" s="5" t="inlineStr">
        <is>
          <t>Medium</t>
        </is>
      </c>
      <c r="I1244" s="5" t="inlineStr">
        <is>
          <t>Her unpreparedness is the reason Bachchan's prosecutor gets a live defendant</t>
        </is>
      </c>
      <c r="J1244" s="5" t="inlineStr">
        <is>
          <t>Outside the romance</t>
        </is>
      </c>
      <c r="K1244" s="19" t="inlineStr">
        <is>
          <t>The house help, and Joe's sister, who had not prepared the famous case Lateef had set her — which is why the guest is put in the dock instead.</t>
        </is>
      </c>
      <c r="L1244" s="5" t="n"/>
      <c r="M1244" s="5" t="inlineStr">
        <is>
          <t>SOURCE-247</t>
        </is>
      </c>
    </row>
    <row r="1245" ht="49" customHeight="1">
      <c r="A1245" s="15" t="inlineStr">
        <is>
          <t>CAST-1244</t>
        </is>
      </c>
      <c r="B1245" s="18" t="inlineStr">
        <is>
          <t>FILM-246</t>
        </is>
      </c>
      <c r="C1245" s="5" t="inlineStr">
        <is>
          <t>Chehre</t>
        </is>
      </c>
      <c r="D1245" s="17" t="n">
        <v>2021</v>
      </c>
      <c r="E1245" s="5" t="inlineStr">
        <is>
          <t>Krystle D'Souza</t>
        </is>
      </c>
      <c r="F1245" s="5" t="inlineStr">
        <is>
          <t>Natasha Oswal</t>
        </is>
      </c>
      <c r="G1245" s="5" t="inlineStr">
        <is>
          <t>Supporting</t>
        </is>
      </c>
      <c r="H1245" s="5" t="inlineStr">
        <is>
          <t>Medium</t>
        </is>
      </c>
      <c r="I1245" s="5" t="inlineStr">
        <is>
          <t>No direct dealings with Bachchan's Lateef Zaidi</t>
        </is>
      </c>
      <c r="J1245" s="5" t="inlineStr">
        <is>
          <t>The affair at the centre of the crime</t>
        </is>
      </c>
      <c r="K1245" s="19" t="inlineStr">
        <is>
          <t>His employer's wife, Sameer's love interest and later partner — the relationship the prosecutor extracts from him and builds the murder charge on.</t>
        </is>
      </c>
      <c r="L1245" s="5" t="n"/>
      <c r="M1245" s="5" t="inlineStr">
        <is>
          <t>SOURCE-247</t>
        </is>
      </c>
    </row>
    <row r="1246" ht="64" customHeight="1">
      <c r="A1246" s="15" t="inlineStr">
        <is>
          <t>CAST-1245</t>
        </is>
      </c>
      <c r="B1246" s="18" t="inlineStr">
        <is>
          <t>FILM-247</t>
        </is>
      </c>
      <c r="C1246" s="5" t="inlineStr">
        <is>
          <t>Jhund</t>
        </is>
      </c>
      <c r="D1246" s="17" t="n">
        <v>2022</v>
      </c>
      <c r="E1246" s="5" t="inlineStr">
        <is>
          <t>Ankush Gedam</t>
        </is>
      </c>
      <c r="F1246" s="5" t="inlineStr">
        <is>
          <t>Ankush Masram (Don)</t>
        </is>
      </c>
      <c r="G1246" s="5" t="inlineStr">
        <is>
          <t>Co-lead</t>
        </is>
      </c>
      <c r="H1246" s="5" t="inlineStr">
        <is>
          <t>Major</t>
        </is>
      </c>
      <c r="I1246" s="5" t="inlineStr">
        <is>
          <t>The slum boy Bachchan's Vijay Borade builds a team around</t>
        </is>
      </c>
      <c r="J1246" s="5" t="inlineStr">
        <is>
          <t>Outside romance</t>
        </is>
      </c>
      <c r="K1246" s="19" t="inlineStr">
        <is>
          <t>Leader among the slum children recruited into the football team a retiring sports teacher assembles. The film's article carries only a one-sentence summary, so the role is described from the cast list and that sentence alone.</t>
        </is>
      </c>
      <c r="L1246" s="5" t="n"/>
      <c r="M1246" s="5" t="inlineStr">
        <is>
          <t>SOURCE-248</t>
        </is>
      </c>
    </row>
    <row r="1247" ht="49" customHeight="1">
      <c r="A1247" s="15" t="inlineStr">
        <is>
          <t>CAST-1246</t>
        </is>
      </c>
      <c r="B1247" s="18" t="inlineStr">
        <is>
          <t>FILM-247</t>
        </is>
      </c>
      <c r="C1247" s="5" t="inlineStr">
        <is>
          <t>Jhund</t>
        </is>
      </c>
      <c r="D1247" s="17" t="n">
        <v>2022</v>
      </c>
      <c r="E1247" s="5" t="inlineStr">
        <is>
          <t>Chhaya Kadam</t>
        </is>
      </c>
      <c r="F1247" s="5" t="inlineStr">
        <is>
          <t>Ranjana Borade</t>
        </is>
      </c>
      <c r="G1247" s="5" t="inlineStr">
        <is>
          <t>Family</t>
        </is>
      </c>
      <c r="H1247" s="5" t="inlineStr">
        <is>
          <t>Medium</t>
        </is>
      </c>
      <c r="I1247" s="5" t="inlineStr">
        <is>
          <t>Wife of Bachchan's Vijay Borade</t>
        </is>
      </c>
      <c r="J1247" s="5" t="inlineStr">
        <is>
          <t>A spouse-only role with no pairing record</t>
        </is>
      </c>
      <c r="K1247" s="19" t="inlineStr">
        <is>
          <t>The teacher's wife, in a film whose single-sentence plot summary covers only the team and the children whose lives it changes.</t>
        </is>
      </c>
      <c r="L1247" s="5" t="n"/>
      <c r="M1247" s="5" t="inlineStr">
        <is>
          <t>SOURCE-248</t>
        </is>
      </c>
    </row>
    <row r="1248" ht="34" customHeight="1">
      <c r="A1248" s="15" t="inlineStr">
        <is>
          <t>CAST-1247</t>
        </is>
      </c>
      <c r="B1248" s="18" t="inlineStr">
        <is>
          <t>FILM-247</t>
        </is>
      </c>
      <c r="C1248" s="5" t="inlineStr">
        <is>
          <t>Jhund</t>
        </is>
      </c>
      <c r="D1248" s="17" t="n">
        <v>2022</v>
      </c>
      <c r="E1248" s="5" t="inlineStr">
        <is>
          <t>Rinku Rajguru</t>
        </is>
      </c>
      <c r="F1248" s="5" t="inlineStr">
        <is>
          <t>Monica</t>
        </is>
      </c>
      <c r="G1248" s="5" t="inlineStr">
        <is>
          <t>Supporting</t>
        </is>
      </c>
      <c r="H1248" s="5" t="inlineStr">
        <is>
          <t>Medium</t>
        </is>
      </c>
      <c r="I1248" s="5" t="inlineStr">
        <is>
          <t>One of the young players Bachchan's teacher takes on</t>
        </is>
      </c>
      <c r="J1248" s="5" t="inlineStr">
        <is>
          <t>Outside the romance</t>
        </is>
      </c>
      <c r="K1248" s="19" t="inlineStr">
        <is>
          <t>One of the slum youngsters in the team; the article's summary gives no individual arc.</t>
        </is>
      </c>
      <c r="L1248" s="5" t="n"/>
      <c r="M1248" s="5" t="inlineStr">
        <is>
          <t>SOURCE-248</t>
        </is>
      </c>
    </row>
    <row r="1249" ht="34" customHeight="1">
      <c r="A1249" s="15" t="inlineStr">
        <is>
          <t>CAST-1248</t>
        </is>
      </c>
      <c r="B1249" s="18" t="inlineStr">
        <is>
          <t>FILM-247</t>
        </is>
      </c>
      <c r="C1249" s="5" t="inlineStr">
        <is>
          <t>Jhund</t>
        </is>
      </c>
      <c r="D1249" s="17" t="n">
        <v>2022</v>
      </c>
      <c r="E1249" s="5" t="inlineStr">
        <is>
          <t>Akash Thosar</t>
        </is>
      </c>
      <c r="F1249" s="5" t="inlineStr">
        <is>
          <t>Sambhya</t>
        </is>
      </c>
      <c r="G1249" s="5" t="inlineStr">
        <is>
          <t>Supporting</t>
        </is>
      </c>
      <c r="H1249" s="5" t="inlineStr">
        <is>
          <t>Medium</t>
        </is>
      </c>
      <c r="I1249" s="5" t="inlineStr">
        <is>
          <t>One of the young players Bachchan's teacher takes on</t>
        </is>
      </c>
      <c r="J1249" s="5" t="inlineStr">
        <is>
          <t>Outside the romance</t>
        </is>
      </c>
      <c r="K1249" s="19" t="inlineStr">
        <is>
          <t>Another of the team assembled from the slum, played by one of the director's Sairat leads.</t>
        </is>
      </c>
      <c r="L1249" s="5" t="n"/>
      <c r="M1249" s="5" t="inlineStr">
        <is>
          <t>SOURCE-248</t>
        </is>
      </c>
    </row>
    <row r="1250" ht="49" customHeight="1">
      <c r="A1250" s="15" t="inlineStr">
        <is>
          <t>CAST-1249</t>
        </is>
      </c>
      <c r="B1250" s="18" t="inlineStr">
        <is>
          <t>FILM-247</t>
        </is>
      </c>
      <c r="C1250" s="5" t="inlineStr">
        <is>
          <t>Jhund</t>
        </is>
      </c>
      <c r="D1250" s="17" t="n">
        <v>2022</v>
      </c>
      <c r="E1250" s="5" t="inlineStr">
        <is>
          <t>Nagraj Manjule</t>
        </is>
      </c>
      <c r="F1250" s="5" t="inlineStr">
        <is>
          <t>Hitler Bhai</t>
        </is>
      </c>
      <c r="G1250" s="5" t="inlineStr">
        <is>
          <t>Supporting</t>
        </is>
      </c>
      <c r="H1250" s="5" t="inlineStr">
        <is>
          <t>Minor</t>
        </is>
      </c>
      <c r="I1250" s="5" t="inlineStr">
        <is>
          <t>Appears in the film he directed, opposite Bachchan</t>
        </is>
      </c>
      <c r="J1250" s="5" t="inlineStr">
        <is>
          <t>Outside the romance</t>
        </is>
      </c>
      <c r="K1250" s="19" t="inlineStr">
        <is>
          <t>The film's own director in an acting role — the second instance in this filmography of a director appearing in his own Bachchan film, after Major Ravi in Kandahar.</t>
        </is>
      </c>
      <c r="L1250" s="5" t="n"/>
      <c r="M1250" s="5" t="inlineStr">
        <is>
          <t>SOURCE-248</t>
        </is>
      </c>
    </row>
    <row r="1251" ht="34" customHeight="1">
      <c r="A1251" s="15" t="inlineStr">
        <is>
          <t>CAST-1250</t>
        </is>
      </c>
      <c r="B1251" s="18" t="inlineStr">
        <is>
          <t>FILM-247</t>
        </is>
      </c>
      <c r="C1251" s="5" t="inlineStr">
        <is>
          <t>Jhund</t>
        </is>
      </c>
      <c r="D1251" s="17" t="n">
        <v>2022</v>
      </c>
      <c r="E1251" s="5" t="inlineStr">
        <is>
          <t>Arjun Radhakrishnan</t>
        </is>
      </c>
      <c r="F1251" s="5" t="inlineStr">
        <is>
          <t>Arjun Borade</t>
        </is>
      </c>
      <c r="G1251" s="5" t="inlineStr">
        <is>
          <t>Family</t>
        </is>
      </c>
      <c r="H1251" s="5" t="inlineStr">
        <is>
          <t>Minor</t>
        </is>
      </c>
      <c r="I1251" s="5" t="inlineStr">
        <is>
          <t>Son of Bachchan's Vijay Borade</t>
        </is>
      </c>
      <c r="J1251" s="5" t="inlineStr">
        <is>
          <t>Outside the romance</t>
        </is>
      </c>
      <c r="K1251" s="19" t="inlineStr">
        <is>
          <t>The teacher's son, part of the household behind a story the article summarises in a single line.</t>
        </is>
      </c>
      <c r="L1251" s="5" t="n"/>
      <c r="M1251" s="5" t="inlineStr">
        <is>
          <t>SOURCE-248</t>
        </is>
      </c>
    </row>
    <row r="1252" ht="79" customHeight="1">
      <c r="A1252" s="15" t="inlineStr">
        <is>
          <t>CAST-1251</t>
        </is>
      </c>
      <c r="B1252" s="18" t="inlineStr">
        <is>
          <t>FILM-248</t>
        </is>
      </c>
      <c r="C1252" s="5" t="inlineStr">
        <is>
          <t>Radhe Shyam</t>
        </is>
      </c>
      <c r="D1252" s="17" t="n">
        <v>2022</v>
      </c>
      <c r="E1252" s="5" t="inlineStr">
        <is>
          <t>Prabhas</t>
        </is>
      </c>
      <c r="F1252" s="5" t="inlineStr">
        <is>
          <t>Vikramaditya "Aditya"</t>
        </is>
      </c>
      <c r="G1252" s="5" t="inlineStr">
        <is>
          <t>Co-lead</t>
        </is>
      </c>
      <c r="H1252" s="5" t="inlineStr">
        <is>
          <t>Major</t>
        </is>
      </c>
      <c r="I1252" s="5" t="inlineStr">
        <is>
          <t>Bachchan narrates the Hindi version of this film and does not appear in it</t>
        </is>
      </c>
      <c r="J1252" s="5" t="inlineStr">
        <is>
          <t>The film's romantic lead</t>
        </is>
      </c>
      <c r="K1252" s="19" t="inlineStr">
        <is>
          <t>World-renowned palmist in 1978 Italy, called the Einstein of palmistry after predicting the Emergency, a self-declared playboy who disbelieves in love — until he reads the palm of a woman whose long life he insists on against a terminal diagnosis.</t>
        </is>
      </c>
      <c r="L1252" s="5" t="n"/>
      <c r="M1252" s="5" t="inlineStr">
        <is>
          <t>SOURCE-250</t>
        </is>
      </c>
    </row>
    <row r="1253" ht="64" customHeight="1">
      <c r="A1253" s="15" t="inlineStr">
        <is>
          <t>CAST-1252</t>
        </is>
      </c>
      <c r="B1253" s="18" t="inlineStr">
        <is>
          <t>FILM-248</t>
        </is>
      </c>
      <c r="C1253" s="5" t="inlineStr">
        <is>
          <t>Radhe Shyam</t>
        </is>
      </c>
      <c r="D1253" s="17" t="n">
        <v>2022</v>
      </c>
      <c r="E1253" s="5" t="inlineStr">
        <is>
          <t>Pooja Hegde</t>
        </is>
      </c>
      <c r="F1253" s="5" t="inlineStr">
        <is>
          <t>Dr. Prerana Chakravarthy</t>
        </is>
      </c>
      <c r="G1253" s="5" t="inlineStr">
        <is>
          <t>Co-lead</t>
        </is>
      </c>
      <c r="H1253" s="5" t="inlineStr">
        <is>
          <t>Major</t>
        </is>
      </c>
      <c r="I1253" s="5" t="inlineStr">
        <is>
          <t>No scenes with Bachchan's narration</t>
        </is>
      </c>
      <c r="J1253" s="5" t="inlineStr">
        <is>
          <t>The film's romantic lead</t>
        </is>
      </c>
      <c r="K1253" s="19" t="inlineStr">
        <is>
          <t>Clumsy, beautiful physician met on a train, who is insulted by his proposal of a casual affair and relents anyway, and whose collapse reveals an incurable tumour that his own prediction refuses to admit.</t>
        </is>
      </c>
      <c r="L1253" s="5" t="n"/>
      <c r="M1253" s="5" t="inlineStr">
        <is>
          <t>SOURCE-250</t>
        </is>
      </c>
    </row>
    <row r="1254" ht="64" customHeight="1">
      <c r="A1254" s="15" t="inlineStr">
        <is>
          <t>CAST-1253</t>
        </is>
      </c>
      <c r="B1254" s="18" t="inlineStr">
        <is>
          <t>FILM-248</t>
        </is>
      </c>
      <c r="C1254" s="5" t="inlineStr">
        <is>
          <t>Radhe Shyam</t>
        </is>
      </c>
      <c r="D1254" s="17" t="n">
        <v>2022</v>
      </c>
      <c r="E1254" s="5" t="inlineStr">
        <is>
          <t>Sathyaraj</t>
        </is>
      </c>
      <c r="F1254" s="5" t="inlineStr">
        <is>
          <t>Paramahamsa</t>
        </is>
      </c>
      <c r="G1254" s="5" t="inlineStr">
        <is>
          <t>Mentor</t>
        </is>
      </c>
      <c r="H1254" s="5" t="inlineStr">
        <is>
          <t>Medium</t>
        </is>
      </c>
      <c r="I1254" s="5" t="inlineStr">
        <is>
          <t>Plays, in the Hindi version Bachchan narrates, the role Krishnam Raju plays in Telugu</t>
        </is>
      </c>
      <c r="J1254" s="5" t="inlineStr">
        <is>
          <t>Outside the romance</t>
        </is>
      </c>
      <c r="K1254" s="19" t="inlineStr">
        <is>
          <t>The spiritual saint whose chief disciple the palmist is. The part is double-cast by language, as the narration itself is — Bachchan narrating the Hindi version and S. S. Rajamouli the Telugu.</t>
        </is>
      </c>
      <c r="L1254" s="5" t="n"/>
      <c r="M1254" s="5" t="inlineStr">
        <is>
          <t>SOURCE-250</t>
        </is>
      </c>
    </row>
    <row r="1255" ht="49" customHeight="1">
      <c r="A1255" s="15" t="inlineStr">
        <is>
          <t>CAST-1254</t>
        </is>
      </c>
      <c r="B1255" s="18" t="inlineStr">
        <is>
          <t>FILM-248</t>
        </is>
      </c>
      <c r="C1255" s="5" t="inlineStr">
        <is>
          <t>Radhe Shyam</t>
        </is>
      </c>
      <c r="D1255" s="17" t="n">
        <v>2022</v>
      </c>
      <c r="E1255" s="5" t="inlineStr">
        <is>
          <t>Jagapathi Babu</t>
        </is>
      </c>
      <c r="F1255" s="5" t="inlineStr">
        <is>
          <t>Anand Rajput</t>
        </is>
      </c>
      <c r="G1255" s="5" t="inlineStr">
        <is>
          <t>Antagonist</t>
        </is>
      </c>
      <c r="H1255" s="5" t="inlineStr">
        <is>
          <t>Medium</t>
        </is>
      </c>
      <c r="I1255" s="5" t="inlineStr">
        <is>
          <t>No scenes with Bachchan's narration</t>
        </is>
      </c>
      <c r="J1255" s="5" t="inlineStr">
        <is>
          <t>Outside the romance</t>
        </is>
      </c>
      <c r="K1255" s="19" t="inlineStr">
        <is>
          <t>Ambitious son of a powerful tycoon, told he is destined to inherit a commercial empire rather than succeed in politics, whose men run the palmist off the road for saying so.</t>
        </is>
      </c>
      <c r="L1255" s="5" t="n"/>
      <c r="M1255" s="5" t="inlineStr">
        <is>
          <t>SOURCE-250</t>
        </is>
      </c>
    </row>
    <row r="1256" ht="64" customHeight="1">
      <c r="A1256" s="15" t="inlineStr">
        <is>
          <t>CAST-1255</t>
        </is>
      </c>
      <c r="B1256" s="18" t="inlineStr">
        <is>
          <t>FILM-248</t>
        </is>
      </c>
      <c r="C1256" s="5" t="inlineStr">
        <is>
          <t>Radhe Shyam</t>
        </is>
      </c>
      <c r="D1256" s="17" t="n">
        <v>2022</v>
      </c>
      <c r="E1256" s="5" t="inlineStr">
        <is>
          <t>Sachin Khedekar</t>
        </is>
      </c>
      <c r="F1256" s="5" t="inlineStr">
        <is>
          <t>Dean Dev Chakravarthy</t>
        </is>
      </c>
      <c r="G1256" s="5" t="inlineStr">
        <is>
          <t>Authority figure</t>
        </is>
      </c>
      <c r="H1256" s="5" t="inlineStr">
        <is>
          <t>Medium</t>
        </is>
      </c>
      <c r="I1256" s="5" t="inlineStr">
        <is>
          <t>No scenes with Bachchan's narration</t>
        </is>
      </c>
      <c r="J1256" s="5" t="inlineStr">
        <is>
          <t>The paternal-figure objection to the romance</t>
        </is>
      </c>
      <c r="K1256" s="19" t="inlineStr">
        <is>
          <t>Prerana's uncle and hospital dean, who warns her against the palmist, expels him as a fraud, and then tests him with the palm prints of five dead people — accepting his authenticity when he deduces all five deaths correctly.</t>
        </is>
      </c>
      <c r="L1256" s="5" t="n"/>
      <c r="M1256" s="5" t="inlineStr">
        <is>
          <t>SOURCE-250</t>
        </is>
      </c>
    </row>
    <row r="1257" ht="49" customHeight="1">
      <c r="A1257" s="15" t="inlineStr">
        <is>
          <t>CAST-1256</t>
        </is>
      </c>
      <c r="B1257" s="18" t="inlineStr">
        <is>
          <t>FILM-248</t>
        </is>
      </c>
      <c r="C1257" s="5" t="inlineStr">
        <is>
          <t>Radhe Shyam</t>
        </is>
      </c>
      <c r="D1257" s="17" t="n">
        <v>2022</v>
      </c>
      <c r="E1257" s="5" t="inlineStr">
        <is>
          <t>Bhagyashree</t>
        </is>
      </c>
      <c r="F1257" s="5" t="inlineStr">
        <is>
          <t>Girija Rani</t>
        </is>
      </c>
      <c r="G1257" s="5" t="inlineStr">
        <is>
          <t>Family</t>
        </is>
      </c>
      <c r="H1257" s="5" t="inlineStr">
        <is>
          <t>Minor</t>
        </is>
      </c>
      <c r="I1257" s="5" t="inlineStr">
        <is>
          <t>No scenes with Bachchan's narration</t>
        </is>
      </c>
      <c r="J1257" s="5" t="inlineStr">
        <is>
          <t>Family around the romance</t>
        </is>
      </c>
      <c r="K1257" s="19" t="inlineStr">
        <is>
          <t>Senior family presence in a film whose plot runs on palmistry, prophecy and a train full of passengers sharing one death line.</t>
        </is>
      </c>
      <c r="L1257" s="5" t="n"/>
      <c r="M1257" s="5" t="inlineStr">
        <is>
          <t>SOURCE-250</t>
        </is>
      </c>
    </row>
    <row r="1258" ht="79" customHeight="1">
      <c r="A1258" s="15" t="inlineStr">
        <is>
          <t>CAST-1257</t>
        </is>
      </c>
      <c r="B1258" s="18" t="inlineStr">
        <is>
          <t>FILM-249</t>
        </is>
      </c>
      <c r="C1258" s="5" t="inlineStr">
        <is>
          <t>Runway 34</t>
        </is>
      </c>
      <c r="D1258" s="17" t="n">
        <v>2022</v>
      </c>
      <c r="E1258" s="5" t="inlineStr">
        <is>
          <t>Ajay Devgn</t>
        </is>
      </c>
      <c r="F1258" s="5" t="inlineStr">
        <is>
          <t>Captain Vikrant Khanna</t>
        </is>
      </c>
      <c r="G1258" s="5" t="inlineStr">
        <is>
          <t>Co-lead</t>
        </is>
      </c>
      <c r="H1258" s="5" t="inlineStr">
        <is>
          <t>Major</t>
        </is>
      </c>
      <c r="I1258" s="5" t="inlineStr">
        <is>
          <t>The pilot Bachchan's Narayan Vedant investigates and cross-examines</t>
        </is>
      </c>
      <c r="J1258" s="5" t="inlineStr">
        <is>
          <t>Married to Samaira; no courtship is dramatised</t>
        </is>
      </c>
      <c r="K1258" s="19" t="inlineStr">
        <is>
          <t>Accomplished pilot who parties the night before a flight, diverts into worse weather than he was told of, and lands on Runway 34 against a deadly tailwind with his eyes closed — explaining afterwards that a photographic memory let him visualise every step.</t>
        </is>
      </c>
      <c r="L1258" s="5" t="n"/>
      <c r="M1258" s="5" t="inlineStr">
        <is>
          <t>SOURCE-249</t>
        </is>
      </c>
    </row>
    <row r="1259" ht="64" customHeight="1">
      <c r="A1259" s="15" t="inlineStr">
        <is>
          <t>CAST-1258</t>
        </is>
      </c>
      <c r="B1259" s="18" t="inlineStr">
        <is>
          <t>FILM-249</t>
        </is>
      </c>
      <c r="C1259" s="5" t="inlineStr">
        <is>
          <t>Runway 34</t>
        </is>
      </c>
      <c r="D1259" s="17" t="n">
        <v>2022</v>
      </c>
      <c r="E1259" s="5" t="inlineStr">
        <is>
          <t>Rakul Preet Singh</t>
        </is>
      </c>
      <c r="F1259" s="5" t="inlineStr">
        <is>
          <t>First Officer Tanya Albuquerque</t>
        </is>
      </c>
      <c r="G1259" s="5" t="inlineStr">
        <is>
          <t>Supporting</t>
        </is>
      </c>
      <c r="H1259" s="5" t="inlineStr">
        <is>
          <t>Major</t>
        </is>
      </c>
      <c r="I1259" s="5" t="inlineStr">
        <is>
          <t>The witness Bachchan's Vedant pressures into the inquiry's decisive disclosure</t>
        </is>
      </c>
      <c r="J1259" s="5" t="inlineStr">
        <is>
          <t>Outside romance; the film has none</t>
        </is>
      </c>
      <c r="K1259" s="19" t="inlineStr">
        <is>
          <t>Co-pilot who argued for Bengaluru as the safer diversion and was overruled, and who under pressure from the investigator reveals that the captain landed the aircraft with his eyes closed.</t>
        </is>
      </c>
      <c r="L1259" s="5" t="n"/>
      <c r="M1259" s="5" t="inlineStr">
        <is>
          <t>SOURCE-249</t>
        </is>
      </c>
    </row>
    <row r="1260" ht="34" customHeight="1">
      <c r="A1260" s="15" t="inlineStr">
        <is>
          <t>CAST-1259</t>
        </is>
      </c>
      <c r="B1260" s="18" t="inlineStr">
        <is>
          <t>FILM-249</t>
        </is>
      </c>
      <c r="C1260" s="5" t="inlineStr">
        <is>
          <t>Runway 34</t>
        </is>
      </c>
      <c r="D1260" s="17" t="n">
        <v>2022</v>
      </c>
      <c r="E1260" s="5" t="inlineStr">
        <is>
          <t>Boman Irani</t>
        </is>
      </c>
      <c r="F1260" s="5" t="inlineStr">
        <is>
          <t>Nishant Suri</t>
        </is>
      </c>
      <c r="G1260" s="5" t="inlineStr">
        <is>
          <t>Supporting</t>
        </is>
      </c>
      <c r="H1260" s="5" t="inlineStr">
        <is>
          <t>Medium</t>
        </is>
      </c>
      <c r="I1260" s="5" t="inlineStr">
        <is>
          <t>The airline owner with an interest in what Bachchan's inquiry concludes</t>
        </is>
      </c>
      <c r="J1260" s="5" t="inlineStr">
        <is>
          <t>Outside the romance</t>
        </is>
      </c>
      <c r="K1260" s="19" t="inlineStr">
        <is>
          <t>Owner of Skyline Airways, the company whose aircraft and whose captain are the subject of the investigation.</t>
        </is>
      </c>
      <c r="L1260" s="5" t="n"/>
      <c r="M1260" s="5" t="inlineStr">
        <is>
          <t>SOURCE-249</t>
        </is>
      </c>
    </row>
    <row r="1261" ht="34" customHeight="1">
      <c r="A1261" s="15" t="inlineStr">
        <is>
          <t>CAST-1260</t>
        </is>
      </c>
      <c r="B1261" s="18" t="inlineStr">
        <is>
          <t>FILM-249</t>
        </is>
      </c>
      <c r="C1261" s="5" t="inlineStr">
        <is>
          <t>Runway 34</t>
        </is>
      </c>
      <c r="D1261" s="17" t="n">
        <v>2022</v>
      </c>
      <c r="E1261" s="5" t="inlineStr">
        <is>
          <t>Angira Dhar</t>
        </is>
      </c>
      <c r="F1261" s="5" t="inlineStr">
        <is>
          <t>Radhika Roy</t>
        </is>
      </c>
      <c r="G1261" s="5" t="inlineStr">
        <is>
          <t>Supporting</t>
        </is>
      </c>
      <c r="H1261" s="5" t="inlineStr">
        <is>
          <t>Medium</t>
        </is>
      </c>
      <c r="I1261" s="5" t="inlineStr">
        <is>
          <t>Opposing counsel to Bachchan's investigator</t>
        </is>
      </c>
      <c r="J1261" s="5" t="inlineStr">
        <is>
          <t>Outside the romance</t>
        </is>
      </c>
      <c r="K1261" s="19" t="inlineStr">
        <is>
          <t>The captain's lawyer through the inquiry, the polygraph test and the reconstruction that closes the case.</t>
        </is>
      </c>
      <c r="L1261" s="5" t="n"/>
      <c r="M1261" s="5" t="inlineStr">
        <is>
          <t>SOURCE-249</t>
        </is>
      </c>
    </row>
    <row r="1262" ht="64" customHeight="1">
      <c r="A1262" s="15" t="inlineStr">
        <is>
          <t>CAST-1261</t>
        </is>
      </c>
      <c r="B1262" s="18" t="inlineStr">
        <is>
          <t>FILM-249</t>
        </is>
      </c>
      <c r="C1262" s="5" t="inlineStr">
        <is>
          <t>Runway 34</t>
        </is>
      </c>
      <c r="D1262" s="17" t="n">
        <v>2022</v>
      </c>
      <c r="E1262" s="5" t="inlineStr">
        <is>
          <t>Flora Jacob</t>
        </is>
      </c>
      <c r="F1262" s="5" t="inlineStr">
        <is>
          <t>Alma Asthana</t>
        </is>
      </c>
      <c r="G1262" s="5" t="inlineStr">
        <is>
          <t>Supporting</t>
        </is>
      </c>
      <c r="H1262" s="5" t="inlineStr">
        <is>
          <t>Minor</t>
        </is>
      </c>
      <c r="I1262" s="5" t="inlineStr">
        <is>
          <t>Her death is what gives Bachchan's inquiry its urgency</t>
        </is>
      </c>
      <c r="J1262" s="5" t="inlineStr">
        <is>
          <t>Outside the romance</t>
        </is>
      </c>
      <c r="K1262" s="19" t="inlineStr">
        <is>
          <t>The elderly passenger who trusted the captain to land safely and then died of a heart attack on the way to hospital — the death that turns a procedural review into something graver.</t>
        </is>
      </c>
      <c r="L1262" s="5" t="n"/>
      <c r="M1262" s="5" t="inlineStr">
        <is>
          <t>SOURCE-249</t>
        </is>
      </c>
    </row>
    <row r="1263" ht="34" customHeight="1">
      <c r="A1263" s="15" t="inlineStr">
        <is>
          <t>CAST-1262</t>
        </is>
      </c>
      <c r="B1263" s="18" t="inlineStr">
        <is>
          <t>FILM-249</t>
        </is>
      </c>
      <c r="C1263" s="5" t="inlineStr">
        <is>
          <t>Runway 34</t>
        </is>
      </c>
      <c r="D1263" s="17" t="n">
        <v>2022</v>
      </c>
      <c r="E1263" s="5" t="inlineStr">
        <is>
          <t>Aakanksha Singh</t>
        </is>
      </c>
      <c r="F1263" s="5" t="inlineStr">
        <is>
          <t>Samaira Khanna</t>
        </is>
      </c>
      <c r="G1263" s="5" t="inlineStr">
        <is>
          <t>Family</t>
        </is>
      </c>
      <c r="H1263" s="5" t="inlineStr">
        <is>
          <t>Minor</t>
        </is>
      </c>
      <c r="I1263" s="5" t="inlineStr">
        <is>
          <t>Wife of the pilot Bachchan's Vedant is investigating</t>
        </is>
      </c>
      <c r="J1263" s="5" t="inlineStr">
        <is>
          <t>A spouse-only role with no pairing record</t>
        </is>
      </c>
      <c r="K1263" s="19" t="inlineStr">
        <is>
          <t>The captain's wife, the domestic side of a film otherwise conducted in cockpits and hearing rooms.</t>
        </is>
      </c>
      <c r="L1263" s="5" t="n"/>
      <c r="M1263" s="5" t="inlineStr">
        <is>
          <t>SOURCE-249</t>
        </is>
      </c>
    </row>
    <row r="1264" ht="49" customHeight="1">
      <c r="A1264" s="15" t="inlineStr">
        <is>
          <t>CAST-1263</t>
        </is>
      </c>
      <c r="B1264" s="18" t="inlineStr">
        <is>
          <t>FILM-250</t>
        </is>
      </c>
      <c r="C1264" s="5" t="inlineStr">
        <is>
          <t>Fakt Mahilao Maate</t>
        </is>
      </c>
      <c r="D1264" s="17" t="n">
        <v>2022</v>
      </c>
      <c r="E1264" s="5" t="inlineStr">
        <is>
          <t>Yash Soni</t>
        </is>
      </c>
      <c r="F1264" s="5" t="inlineStr">
        <is>
          <t>Chintan Parikh</t>
        </is>
      </c>
      <c r="G1264" s="5" t="inlineStr">
        <is>
          <t>Co-lead</t>
        </is>
      </c>
      <c r="H1264" s="5" t="inlineStr">
        <is>
          <t>Major</t>
        </is>
      </c>
      <c r="I1264" s="5" t="inlineStr">
        <is>
          <t>Son of Bachchan's Kanji Parikh, in the film that marks Bachchan's Gujarati debut</t>
        </is>
      </c>
      <c r="J1264" s="5" t="inlineStr">
        <is>
          <t>Half of the film's romance, with Sneha</t>
        </is>
      </c>
      <c r="K1264" s="19" t="inlineStr">
        <is>
          <t>Young man who, after praying at a temple, finds he can hear the thoughts of every woman — panicked at first, then using it to solve other people's relationship troubles.</t>
        </is>
      </c>
      <c r="L1264" s="5" t="n"/>
      <c r="M1264" s="5" t="inlineStr">
        <is>
          <t>SOURCE-252</t>
        </is>
      </c>
    </row>
    <row r="1265" ht="34" customHeight="1">
      <c r="A1265" s="15" t="inlineStr">
        <is>
          <t>CAST-1264</t>
        </is>
      </c>
      <c r="B1265" s="18" t="inlineStr">
        <is>
          <t>FILM-250</t>
        </is>
      </c>
      <c r="C1265" s="5" t="inlineStr">
        <is>
          <t>Fakt Mahilao Maate</t>
        </is>
      </c>
      <c r="D1265" s="17" t="n">
        <v>2022</v>
      </c>
      <c r="E1265" s="5" t="inlineStr">
        <is>
          <t>Deeksha Joshi</t>
        </is>
      </c>
      <c r="F1265" s="5" t="inlineStr">
        <is>
          <t>Sneha</t>
        </is>
      </c>
      <c r="G1265" s="5" t="inlineStr">
        <is>
          <t>Supporting</t>
        </is>
      </c>
      <c r="H1265" s="5" t="inlineStr">
        <is>
          <t>Major</t>
        </is>
      </c>
      <c r="I1265" s="5" t="inlineStr">
        <is>
          <t>No direct dealings with Bachchan's Kanji Parikh described in the article</t>
        </is>
      </c>
      <c r="J1265" s="5" t="inlineStr">
        <is>
          <t>The film's romantic lead</t>
        </is>
      </c>
      <c r="K1265" s="19" t="inlineStr">
        <is>
          <t>Chintan's girlfriend, in a comedy whose whole premise is a man who can hear what women are actually thinking.</t>
        </is>
      </c>
      <c r="L1265" s="5" t="n"/>
      <c r="M1265" s="5" t="inlineStr">
        <is>
          <t>SOURCE-252</t>
        </is>
      </c>
    </row>
    <row r="1266" ht="34" customHeight="1">
      <c r="A1266" s="15" t="inlineStr">
        <is>
          <t>CAST-1265</t>
        </is>
      </c>
      <c r="B1266" s="18" t="inlineStr">
        <is>
          <t>FILM-250</t>
        </is>
      </c>
      <c r="C1266" s="5" t="inlineStr">
        <is>
          <t>Fakt Mahilao Maate</t>
        </is>
      </c>
      <c r="D1266" s="17" t="n">
        <v>2022</v>
      </c>
      <c r="E1266" s="5" t="inlineStr">
        <is>
          <t>Kalpana Gagdekar</t>
        </is>
      </c>
      <c r="F1266" s="5" t="inlineStr">
        <is>
          <t>Ketki Parikh</t>
        </is>
      </c>
      <c r="G1266" s="5" t="inlineStr">
        <is>
          <t>Family</t>
        </is>
      </c>
      <c r="H1266" s="5" t="inlineStr">
        <is>
          <t>Medium</t>
        </is>
      </c>
      <c r="I1266" s="5" t="inlineStr">
        <is>
          <t>Wife of Bachchan's Kanji Parikh</t>
        </is>
      </c>
      <c r="J1266" s="5" t="inlineStr">
        <is>
          <t>A spouse-only role with no pairing record</t>
        </is>
      </c>
      <c r="K1266" s="19" t="inlineStr">
        <is>
          <t>Kanji's wife and Chintan's mother, one of the women in the household whose thoughts the premise makes audible.</t>
        </is>
      </c>
      <c r="L1266" s="5" t="n"/>
      <c r="M1266" s="5" t="inlineStr">
        <is>
          <t>SOURCE-252</t>
        </is>
      </c>
    </row>
    <row r="1267" ht="19" customHeight="1">
      <c r="A1267" s="15" t="inlineStr">
        <is>
          <t>CAST-1266</t>
        </is>
      </c>
      <c r="B1267" s="18" t="inlineStr">
        <is>
          <t>FILM-250</t>
        </is>
      </c>
      <c r="C1267" s="5" t="inlineStr">
        <is>
          <t>Fakt Mahilao Maate</t>
        </is>
      </c>
      <c r="D1267" s="17" t="n">
        <v>2022</v>
      </c>
      <c r="E1267" s="5" t="inlineStr">
        <is>
          <t>Tarjanee Bhadla</t>
        </is>
      </c>
      <c r="F1267" s="5" t="inlineStr">
        <is>
          <t>Meghna Parikh</t>
        </is>
      </c>
      <c r="G1267" s="5" t="inlineStr">
        <is>
          <t>Family</t>
        </is>
      </c>
      <c r="H1267" s="5" t="inlineStr">
        <is>
          <t>Medium</t>
        </is>
      </c>
      <c r="I1267" s="5" t="inlineStr">
        <is>
          <t>Daughter of Bachchan's Kanji Parikh</t>
        </is>
      </c>
      <c r="J1267" s="5" t="inlineStr">
        <is>
          <t>Outside the romance</t>
        </is>
      </c>
      <c r="K1267" s="19" t="inlineStr">
        <is>
          <t>Chintan's sister in the Parikh household.</t>
        </is>
      </c>
      <c r="L1267" s="5" t="n"/>
      <c r="M1267" s="5" t="inlineStr">
        <is>
          <t>SOURCE-252</t>
        </is>
      </c>
    </row>
    <row r="1268" ht="34" customHeight="1">
      <c r="A1268" s="15" t="inlineStr">
        <is>
          <t>CAST-1267</t>
        </is>
      </c>
      <c r="B1268" s="18" t="inlineStr">
        <is>
          <t>FILM-250</t>
        </is>
      </c>
      <c r="C1268" s="5" t="inlineStr">
        <is>
          <t>Fakt Mahilao Maate</t>
        </is>
      </c>
      <c r="D1268" s="17" t="n">
        <v>2022</v>
      </c>
      <c r="E1268" s="5" t="inlineStr">
        <is>
          <t>Bhavini Jani</t>
        </is>
      </c>
      <c r="F1268" s="5" t="inlineStr">
        <is>
          <t>Champaben Parikh</t>
        </is>
      </c>
      <c r="G1268" s="5" t="inlineStr">
        <is>
          <t>Family</t>
        </is>
      </c>
      <c r="H1268" s="5" t="inlineStr">
        <is>
          <t>Medium</t>
        </is>
      </c>
      <c r="I1268" s="5" t="inlineStr">
        <is>
          <t>Mother of Bachchan's Kanji Parikh</t>
        </is>
      </c>
      <c r="J1268" s="5" t="inlineStr">
        <is>
          <t>Outside the romance</t>
        </is>
      </c>
      <c r="K1268" s="19" t="inlineStr">
        <is>
          <t>Chintan's grandmother, the eldest of the three generations of Parikh women in the film.</t>
        </is>
      </c>
      <c r="L1268" s="5" t="n"/>
      <c r="M1268" s="5" t="inlineStr">
        <is>
          <t>SOURCE-252</t>
        </is>
      </c>
    </row>
    <row r="1269" ht="64" customHeight="1">
      <c r="A1269" s="15" t="inlineStr">
        <is>
          <t>CAST-1268</t>
        </is>
      </c>
      <c r="B1269" s="18" t="inlineStr">
        <is>
          <t>FILM-251</t>
        </is>
      </c>
      <c r="C1269" s="5" t="inlineStr">
        <is>
          <t>Brahmāstra: Part One – Shiva</t>
        </is>
      </c>
      <c r="D1269" s="17" t="n">
        <v>2022</v>
      </c>
      <c r="E1269" s="5" t="inlineStr">
        <is>
          <t>Ranbir Kapoor</t>
        </is>
      </c>
      <c r="F1269" s="5" t="inlineStr">
        <is>
          <t>Shiva</t>
        </is>
      </c>
      <c r="G1269" s="5" t="inlineStr">
        <is>
          <t>Co-lead</t>
        </is>
      </c>
      <c r="H1269" s="5" t="inlineStr">
        <is>
          <t>Major</t>
        </is>
      </c>
      <c r="I1269" s="5" t="inlineStr">
        <is>
          <t>Recruited into the Brahmānsh by Bachchan's Raghu, who trains him and tells him who his parents were</t>
        </is>
      </c>
      <c r="J1269" s="5" t="inlineStr">
        <is>
          <t>The film's romantic lead</t>
        </is>
      </c>
      <c r="K1269" s="19" t="inlineStr">
        <is>
          <t>Mumbai DJ and orphan who carries the Agneyāstra within him, has visions of attacks he is not present at, and is forced to join the secret society by its guru in exchange for the truth about his father Dev and mother Amrita.</t>
        </is>
      </c>
      <c r="L1269" s="5" t="n"/>
      <c r="M1269" s="5" t="inlineStr">
        <is>
          <t>SOURCE-251</t>
        </is>
      </c>
    </row>
    <row r="1270" ht="64" customHeight="1">
      <c r="A1270" s="15" t="inlineStr">
        <is>
          <t>CAST-1269</t>
        </is>
      </c>
      <c r="B1270" s="18" t="inlineStr">
        <is>
          <t>FILM-251</t>
        </is>
      </c>
      <c r="C1270" s="5" t="inlineStr">
        <is>
          <t>Brahmāstra: Part One – Shiva</t>
        </is>
      </c>
      <c r="D1270" s="17" t="n">
        <v>2022</v>
      </c>
      <c r="E1270" s="5" t="inlineStr">
        <is>
          <t>Alia Bhatt</t>
        </is>
      </c>
      <c r="F1270" s="5" t="inlineStr">
        <is>
          <t>Isha Chatterjee</t>
        </is>
      </c>
      <c r="G1270" s="5" t="inlineStr">
        <is>
          <t>Co-lead</t>
        </is>
      </c>
      <c r="H1270" s="5" t="inlineStr">
        <is>
          <t>Major</t>
        </is>
      </c>
      <c r="I1270" s="5" t="inlineStr">
        <is>
          <t>Arrives at Bachchan's Ashram alongside Shiva</t>
        </is>
      </c>
      <c r="J1270" s="5" t="inlineStr">
        <is>
          <t>The film's romantic lead</t>
        </is>
      </c>
      <c r="K1270" s="19" t="inlineStr">
        <is>
          <t>London-based NRI visiting India for Durga Puja at her grandfather's pandal, who falls for Shiva at first sight and then travels with him through Varanasi and Himachal as the astras hunt them.</t>
        </is>
      </c>
      <c r="L1270" s="5" t="n"/>
      <c r="M1270" s="5" t="inlineStr">
        <is>
          <t>SOURCE-251</t>
        </is>
      </c>
    </row>
    <row r="1271" ht="64" customHeight="1">
      <c r="A1271" s="15" t="inlineStr">
        <is>
          <t>CAST-1270</t>
        </is>
      </c>
      <c r="B1271" s="18" t="inlineStr">
        <is>
          <t>FILM-251</t>
        </is>
      </c>
      <c r="C1271" s="5" t="inlineStr">
        <is>
          <t>Brahmāstra: Part One – Shiva</t>
        </is>
      </c>
      <c r="D1271" s="17" t="n">
        <v>2022</v>
      </c>
      <c r="E1271" s="5" t="inlineStr">
        <is>
          <t>Mouni Roy</t>
        </is>
      </c>
      <c r="F1271" s="5" t="inlineStr">
        <is>
          <t>Junoon</t>
        </is>
      </c>
      <c r="G1271" s="5" t="inlineStr">
        <is>
          <t>Antagonist</t>
        </is>
      </c>
      <c r="H1271" s="5" t="inlineStr">
        <is>
          <t>Major</t>
        </is>
      </c>
      <c r="I1271" s="5" t="inlineStr">
        <is>
          <t>The force closing on Bachchan's Ashram through the whole film</t>
        </is>
      </c>
      <c r="J1271" s="5" t="inlineStr">
        <is>
          <t>Outside the romance</t>
        </is>
      </c>
      <c r="K1271" s="19" t="inlineStr">
        <is>
          <t>Dev's right-hand woman, wielder of the Kavachāstra, who possesses a scientist with the Vash Mukut to extract the Brahmāstra's location, kills the artist guarding the second piece, and aims to revive the weapon and release Dev.</t>
        </is>
      </c>
      <c r="L1271" s="5" t="inlineStr">
        <is>
          <t>Won the IIFA Award for Best Supporting Actress; nominated for the Filmfare Award for Best Supporting Actress</t>
        </is>
      </c>
      <c r="M1271" s="5" t="inlineStr">
        <is>
          <t>SOURCE-251</t>
        </is>
      </c>
    </row>
    <row r="1272" ht="79" customHeight="1">
      <c r="A1272" s="15" t="inlineStr">
        <is>
          <t>CAST-1271</t>
        </is>
      </c>
      <c r="B1272" s="18" t="inlineStr">
        <is>
          <t>FILM-251</t>
        </is>
      </c>
      <c r="C1272" s="5" t="inlineStr">
        <is>
          <t>Brahmāstra: Part One – Shiva</t>
        </is>
      </c>
      <c r="D1272" s="17" t="n">
        <v>2022</v>
      </c>
      <c r="E1272" s="5" t="inlineStr">
        <is>
          <t>Nagarjuna Akkineni</t>
        </is>
      </c>
      <c r="F1272" s="5" t="inlineStr">
        <is>
          <t>Anish Shetty</t>
        </is>
      </c>
      <c r="G1272" s="5" t="inlineStr">
        <is>
          <t>Supporting</t>
        </is>
      </c>
      <c r="H1272" s="5" t="inlineStr">
        <is>
          <t>Major</t>
        </is>
      </c>
      <c r="I1272" s="5" t="inlineStr">
        <is>
          <t>Fellow member of the Brahmānsh Bachchan's Raghu leads</t>
        </is>
      </c>
      <c r="J1272" s="5" t="inlineStr">
        <is>
          <t>Outside the romance</t>
        </is>
      </c>
      <c r="K1272" s="19" t="inlineStr">
        <is>
          <t>Artist, architect and archaeologist guarding the second piece of the Brahmāstra in Varanasi, who wields the Nandi Āstra, hands the piece to Shiva, and stays behind to fight Junoon and Zor, and is killed. His return to Hindi cinema after nineteen years.</t>
        </is>
      </c>
      <c r="L1272" s="5" t="n"/>
      <c r="M1272" s="5" t="inlineStr">
        <is>
          <t>SOURCE-251</t>
        </is>
      </c>
    </row>
    <row r="1273" ht="64" customHeight="1">
      <c r="A1273" s="15" t="inlineStr">
        <is>
          <t>CAST-1272</t>
        </is>
      </c>
      <c r="B1273" s="18" t="inlineStr">
        <is>
          <t>FILM-251</t>
        </is>
      </c>
      <c r="C1273" s="5" t="inlineStr">
        <is>
          <t>Brahmāstra: Part One – Shiva</t>
        </is>
      </c>
      <c r="D1273" s="17" t="n">
        <v>2022</v>
      </c>
      <c r="E1273" s="5" t="inlineStr">
        <is>
          <t>Shah Rukh Khan</t>
        </is>
      </c>
      <c r="F1273" s="5" t="inlineStr">
        <is>
          <t>Mohan Bhargav</t>
        </is>
      </c>
      <c r="G1273" s="5" t="inlineStr">
        <is>
          <t>Cameo</t>
        </is>
      </c>
      <c r="H1273" s="5" t="inlineStr">
        <is>
          <t>Medium</t>
        </is>
      </c>
      <c r="I1273" s="5" t="inlineStr">
        <is>
          <t>A member of the society Bachchan's Raghu leads, killed before the two meet</t>
        </is>
      </c>
      <c r="J1273" s="5" t="inlineStr">
        <is>
          <t>Outside the romance</t>
        </is>
      </c>
      <c r="K1273" s="19" t="inlineStr">
        <is>
          <t>Special appearance as the scientist guarding a piece of the Brahmāstra, who fights with the Vānarāstra, is possessed and interrogated by Junoon, and throws himself off a balcony rather than give up the Ashram's location.</t>
        </is>
      </c>
      <c r="L1273" s="5" t="inlineStr">
        <is>
          <t>Nominated for the IIFA Award for Best Supporting Actor</t>
        </is>
      </c>
      <c r="M1273" s="5" t="inlineStr">
        <is>
          <t>SOURCE-251</t>
        </is>
      </c>
    </row>
    <row r="1274" ht="34" customHeight="1">
      <c r="A1274" s="15" t="inlineStr">
        <is>
          <t>CAST-1273</t>
        </is>
      </c>
      <c r="B1274" s="18" t="inlineStr">
        <is>
          <t>FILM-251</t>
        </is>
      </c>
      <c r="C1274" s="5" t="inlineStr">
        <is>
          <t>Brahmāstra: Part One – Shiva</t>
        </is>
      </c>
      <c r="D1274" s="17" t="n">
        <v>2022</v>
      </c>
      <c r="E1274" s="5" t="inlineStr">
        <is>
          <t>Dimple Kapadia</t>
        </is>
      </c>
      <c r="F1274" s="5" t="inlineStr">
        <is>
          <t>Savitri Devi</t>
        </is>
      </c>
      <c r="G1274" s="5" t="inlineStr">
        <is>
          <t>Supporting</t>
        </is>
      </c>
      <c r="H1274" s="5" t="inlineStr">
        <is>
          <t>Medium</t>
        </is>
      </c>
      <c r="I1274" s="5" t="inlineStr">
        <is>
          <t>Fellow member of the Brahmānsh under Bachchan's Raghu</t>
        </is>
      </c>
      <c r="J1274" s="5" t="inlineStr">
        <is>
          <t>Outside the romance</t>
        </is>
      </c>
      <c r="K1274" s="19" t="inlineStr">
        <is>
          <t>Member of the secret society, in the Ashram where the new recruits are trained in their respective astras.</t>
        </is>
      </c>
      <c r="L1274" s="5" t="n"/>
      <c r="M1274" s="5" t="inlineStr">
        <is>
          <t>SOURCE-251</t>
        </is>
      </c>
    </row>
    <row r="1275" ht="49" customHeight="1">
      <c r="A1275" s="15" t="inlineStr">
        <is>
          <t>CAST-1274</t>
        </is>
      </c>
      <c r="B1275" s="18" t="inlineStr">
        <is>
          <t>FILM-251</t>
        </is>
      </c>
      <c r="C1275" s="5" t="inlineStr">
        <is>
          <t>Brahmāstra: Part One – Shiva</t>
        </is>
      </c>
      <c r="D1275" s="17" t="n">
        <v>2022</v>
      </c>
      <c r="E1275" s="5" t="inlineStr">
        <is>
          <t>Deepika Padukone</t>
        </is>
      </c>
      <c r="F1275" s="5" t="inlineStr">
        <is>
          <t>Amrita</t>
        </is>
      </c>
      <c r="G1275" s="5" t="inlineStr">
        <is>
          <t>Cameo</t>
        </is>
      </c>
      <c r="H1275" s="5" t="inlineStr">
        <is>
          <t>Minor</t>
        </is>
      </c>
      <c r="I1275" s="5" t="inlineStr">
        <is>
          <t>A former member of the society Bachchan's Raghu leads, and the mother whose identity he discloses</t>
        </is>
      </c>
      <c r="J1275" s="5" t="inlineStr">
        <is>
          <t>Half of the film's previous generation's love, between Dev and Amrita</t>
        </is>
      </c>
      <c r="K1275" s="19" t="inlineStr">
        <is>
          <t>Uncredited cameo as Shiva's mother, a former Brahmānsh member who wielded the Jalāstra — the revelation Raghu trades for the boy's obedience.</t>
        </is>
      </c>
      <c r="L1275" s="5" t="n"/>
      <c r="M1275" s="5" t="inlineStr">
        <is>
          <t>SOURCE-251</t>
        </is>
      </c>
    </row>
    <row r="1276" ht="49" customHeight="1">
      <c r="A1276" s="15" t="inlineStr">
        <is>
          <t>CAST-1275</t>
        </is>
      </c>
      <c r="B1276" s="18" t="inlineStr">
        <is>
          <t>FILM-251</t>
        </is>
      </c>
      <c r="C1276" s="5" t="inlineStr">
        <is>
          <t>Brahmāstra: Part One – Shiva</t>
        </is>
      </c>
      <c r="D1276" s="17" t="n">
        <v>2022</v>
      </c>
      <c r="E1276" s="5" t="inlineStr">
        <is>
          <t>Saurav Gurjar</t>
        </is>
      </c>
      <c r="F1276" s="5" t="inlineStr">
        <is>
          <t>Zor</t>
        </is>
      </c>
      <c r="G1276" s="5" t="inlineStr">
        <is>
          <t>Antagonist</t>
        </is>
      </c>
      <c r="H1276" s="5" t="inlineStr">
        <is>
          <t>Medium</t>
        </is>
      </c>
      <c r="I1276" s="5" t="inlineStr">
        <is>
          <t>One of the two henchmen hunting the pieces Bachchan's society protects</t>
        </is>
      </c>
      <c r="J1276" s="5" t="inlineStr">
        <is>
          <t>Outside the romance</t>
        </is>
      </c>
      <c r="K1276" s="19" t="inlineStr">
        <is>
          <t>Junoon's henchman, who attacks the scientist for the first piece, stole the Nandi Āstra from Anish, and pursues the couple by truck towards Himachal.</t>
        </is>
      </c>
      <c r="L1276" s="5" t="n"/>
      <c r="M1276" s="5" t="inlineStr">
        <is>
          <t>SOURCE-251</t>
        </is>
      </c>
    </row>
    <row r="1277" ht="64" customHeight="1">
      <c r="A1277" s="15" t="inlineStr">
        <is>
          <t>CAST-1276</t>
        </is>
      </c>
      <c r="B1277" s="18" t="inlineStr">
        <is>
          <t>FILM-252</t>
        </is>
      </c>
      <c r="C1277" s="5" t="inlineStr">
        <is>
          <t>Chup: Revenge of the Artist</t>
        </is>
      </c>
      <c r="D1277" s="17" t="n">
        <v>2022</v>
      </c>
      <c r="E1277" s="5" t="inlineStr">
        <is>
          <t>Dulquer Salmaan</t>
        </is>
      </c>
      <c r="F1277" s="5" t="inlineStr">
        <is>
          <t>Sebastian Gomes / Danny</t>
        </is>
      </c>
      <c r="G1277" s="5" t="inlineStr">
        <is>
          <t>Co-lead</t>
        </is>
      </c>
      <c r="H1277" s="5" t="inlineStr">
        <is>
          <t>Major</t>
        </is>
      </c>
      <c r="I1277" s="5" t="inlineStr">
        <is>
          <t>Bachchan appears as himself, credited as Amit, in a film about the killing of film critics</t>
        </is>
      </c>
      <c r="J1277" s="5" t="inlineStr">
        <is>
          <t>Half of the film's romance — with the reporter he later abducts</t>
        </is>
      </c>
      <c r="K1277" s="19" t="inlineStr">
        <is>
          <t>Florist who courts an entertainment reporter and is revealed to the audience as the killer mutilating critics who write dishonest reviews. Enraged by his own girlfriend's review, he kidnaps her and is arrested as he is about to kill her.</t>
        </is>
      </c>
      <c r="L1277" s="5" t="n"/>
      <c r="M1277" s="5" t="inlineStr">
        <is>
          <t>SOURCE-253</t>
        </is>
      </c>
    </row>
    <row r="1278" ht="64" customHeight="1">
      <c r="A1278" s="15" t="inlineStr">
        <is>
          <t>CAST-1277</t>
        </is>
      </c>
      <c r="B1278" s="18" t="inlineStr">
        <is>
          <t>FILM-252</t>
        </is>
      </c>
      <c r="C1278" s="5" t="inlineStr">
        <is>
          <t>Chup: Revenge of the Artist</t>
        </is>
      </c>
      <c r="D1278" s="17" t="n">
        <v>2022</v>
      </c>
      <c r="E1278" s="5" t="inlineStr">
        <is>
          <t>Sunny Deol</t>
        </is>
      </c>
      <c r="F1278" s="5" t="inlineStr">
        <is>
          <t>IGP Arvind Mathur</t>
        </is>
      </c>
      <c r="G1278" s="5" t="inlineStr">
        <is>
          <t>Co-lead</t>
        </is>
      </c>
      <c r="H1278" s="5" t="inlineStr">
        <is>
          <t>Major</t>
        </is>
      </c>
      <c r="I1278" s="5" t="inlineStr">
        <is>
          <t>No scenes with Bachchan's appearance as himself</t>
        </is>
      </c>
      <c r="J1278" s="5" t="inlineStr">
        <is>
          <t>Outside the romance</t>
        </is>
      </c>
      <c r="K1278" s="19" t="inlineStr">
        <is>
          <t>IPS officer who works out that the killer targets critics who pan films, is refused cooperation by the critics themselves out of fear, and traces the pattern to Guru Dutt and Kaagaz Ke Phool.</t>
        </is>
      </c>
      <c r="L1278" s="5" t="n"/>
      <c r="M1278" s="5" t="inlineStr">
        <is>
          <t>SOURCE-253</t>
        </is>
      </c>
    </row>
    <row r="1279" ht="64" customHeight="1">
      <c r="A1279" s="15" t="inlineStr">
        <is>
          <t>CAST-1278</t>
        </is>
      </c>
      <c r="B1279" s="18" t="inlineStr">
        <is>
          <t>FILM-252</t>
        </is>
      </c>
      <c r="C1279" s="5" t="inlineStr">
        <is>
          <t>Chup: Revenge of the Artist</t>
        </is>
      </c>
      <c r="D1279" s="17" t="n">
        <v>2022</v>
      </c>
      <c r="E1279" s="5" t="inlineStr">
        <is>
          <t>Shreya Dhanwanthary</t>
        </is>
      </c>
      <c r="F1279" s="5" t="inlineStr">
        <is>
          <t>Nila Menon</t>
        </is>
      </c>
      <c r="G1279" s="5" t="inlineStr">
        <is>
          <t>Supporting</t>
        </is>
      </c>
      <c r="H1279" s="5" t="inlineStr">
        <is>
          <t>Major</t>
        </is>
      </c>
      <c r="I1279" s="5" t="inlineStr">
        <is>
          <t>No scenes with Bachchan's appearance as himself</t>
        </is>
      </c>
      <c r="J1279" s="5" t="inlineStr">
        <is>
          <t>The film's romantic lead</t>
        </is>
      </c>
      <c r="K1279" s="19" t="inlineStr">
        <is>
          <t>Entertainment reporter given Kaagaz Ke Phool as a birthday present on Guru Dutt's birth anniversary, asked by the police to write a bait review, and abducted by her own boyfriend for writing it badly.</t>
        </is>
      </c>
      <c r="L1279" s="5" t="n"/>
      <c r="M1279" s="5" t="inlineStr">
        <is>
          <t>SOURCE-253</t>
        </is>
      </c>
    </row>
    <row r="1280" ht="49" customHeight="1">
      <c r="A1280" s="15" t="inlineStr">
        <is>
          <t>CAST-1279</t>
        </is>
      </c>
      <c r="B1280" s="18" t="inlineStr">
        <is>
          <t>FILM-252</t>
        </is>
      </c>
      <c r="C1280" s="5" t="inlineStr">
        <is>
          <t>Chup: Revenge of the Artist</t>
        </is>
      </c>
      <c r="D1280" s="17" t="n">
        <v>2022</v>
      </c>
      <c r="E1280" s="5" t="inlineStr">
        <is>
          <t>Pooja Bhatt</t>
        </is>
      </c>
      <c r="F1280" s="5" t="inlineStr">
        <is>
          <t>Dr. Zenobia Shroff</t>
        </is>
      </c>
      <c r="G1280" s="5" t="inlineStr">
        <is>
          <t>Supporting</t>
        </is>
      </c>
      <c r="H1280" s="5" t="inlineStr">
        <is>
          <t>Medium</t>
        </is>
      </c>
      <c r="I1280" s="5" t="inlineStr">
        <is>
          <t>No scenes with Bachchan's appearance as himself</t>
        </is>
      </c>
      <c r="J1280" s="5" t="inlineStr">
        <is>
          <t>Outside the romance</t>
        </is>
      </c>
      <c r="K1280" s="19" t="inlineStr">
        <is>
          <t>Criminal psychologist and the investigating officer's friend since college, who suggests the killer has a connection to the film industry — the insight that cracks the case.</t>
        </is>
      </c>
      <c r="L1280" s="5" t="n"/>
      <c r="M1280" s="5" t="inlineStr">
        <is>
          <t>SOURCE-253</t>
        </is>
      </c>
    </row>
    <row r="1281" ht="34" customHeight="1">
      <c r="A1281" s="15" t="inlineStr">
        <is>
          <t>CAST-1280</t>
        </is>
      </c>
      <c r="B1281" s="18" t="inlineStr">
        <is>
          <t>FILM-252</t>
        </is>
      </c>
      <c r="C1281" s="5" t="inlineStr">
        <is>
          <t>Chup: Revenge of the Artist</t>
        </is>
      </c>
      <c r="D1281" s="17" t="n">
        <v>2022</v>
      </c>
      <c r="E1281" s="5" t="inlineStr">
        <is>
          <t>Saranya Ponvannan</t>
        </is>
      </c>
      <c r="F1281" s="5" t="inlineStr">
        <is>
          <t>Nila's mother</t>
        </is>
      </c>
      <c r="G1281" s="5" t="inlineStr">
        <is>
          <t>Family</t>
        </is>
      </c>
      <c r="H1281" s="5" t="inlineStr">
        <is>
          <t>Minor</t>
        </is>
      </c>
      <c r="I1281" s="5" t="inlineStr">
        <is>
          <t>No scenes with Bachchan's appearance as himself</t>
        </is>
      </c>
      <c r="J1281" s="5" t="inlineStr">
        <is>
          <t>Family around the romance</t>
        </is>
      </c>
      <c r="K1281" s="19" t="inlineStr">
        <is>
          <t>The reporter's mother; the cast list gives her no name of her own.</t>
        </is>
      </c>
      <c r="L1281" s="5" t="n"/>
      <c r="M1281" s="5" t="inlineStr">
        <is>
          <t>SOURCE-253</t>
        </is>
      </c>
    </row>
    <row r="1282" ht="64" customHeight="1">
      <c r="A1282" s="15" t="inlineStr">
        <is>
          <t>CAST-1281</t>
        </is>
      </c>
      <c r="B1282" s="18" t="inlineStr">
        <is>
          <t>FILM-253</t>
        </is>
      </c>
      <c r="C1282" s="5" t="inlineStr">
        <is>
          <t>Goodbye</t>
        </is>
      </c>
      <c r="D1282" s="17" t="n">
        <v>2022</v>
      </c>
      <c r="E1282" s="5" t="inlineStr">
        <is>
          <t>Rashmika Mandanna</t>
        </is>
      </c>
      <c r="F1282" s="5" t="inlineStr">
        <is>
          <t>Tara Bhalla</t>
        </is>
      </c>
      <c r="G1282" s="5" t="inlineStr">
        <is>
          <t>Co-lead</t>
        </is>
      </c>
      <c r="H1282" s="5" t="inlineStr">
        <is>
          <t>Major</t>
        </is>
      </c>
      <c r="I1282" s="5" t="inlineStr">
        <is>
          <t>Only daughter of Bachchan's Harish Bhalla, and the one who quarrels with him hardest</t>
        </is>
      </c>
      <c r="J1282" s="5" t="inlineStr">
        <is>
          <t>Living with a partner her father disapproves of</t>
        </is>
      </c>
      <c r="K1282" s="19" t="inlineStr">
        <is>
          <t>Lawyer who learns of her mother's death from a bar waiter, having ignored the calls in which Gayatri wanted to hear about her first case. She reaches Chandigarh first and immediately disagrees with her father over the cremation rites.</t>
        </is>
      </c>
      <c r="L1282" s="5" t="n"/>
      <c r="M1282" s="5" t="inlineStr">
        <is>
          <t>SOURCE-254</t>
        </is>
      </c>
    </row>
    <row r="1283" ht="49" customHeight="1">
      <c r="A1283" s="15" t="inlineStr">
        <is>
          <t>CAST-1282</t>
        </is>
      </c>
      <c r="B1283" s="18" t="inlineStr">
        <is>
          <t>FILM-253</t>
        </is>
      </c>
      <c r="C1283" s="5" t="inlineStr">
        <is>
          <t>Goodbye</t>
        </is>
      </c>
      <c r="D1283" s="17" t="n">
        <v>2022</v>
      </c>
      <c r="E1283" s="5" t="inlineStr">
        <is>
          <t>Neena Gupta</t>
        </is>
      </c>
      <c r="F1283" s="5" t="inlineStr">
        <is>
          <t>Gayatri Bhalla</t>
        </is>
      </c>
      <c r="G1283" s="5" t="inlineStr">
        <is>
          <t>Family</t>
        </is>
      </c>
      <c r="H1283" s="5" t="inlineStr">
        <is>
          <t>Major</t>
        </is>
      </c>
      <c r="I1283" s="5" t="inlineStr">
        <is>
          <t>Wife of Bachchan's Harish Bhalla, dead before the film's present action begins</t>
        </is>
      </c>
      <c r="J1283" s="5" t="inlineStr">
        <is>
          <t>A long marriage recorded posthumously; no pairing row</t>
        </is>
      </c>
      <c r="K1283" s="19" t="inlineStr">
        <is>
          <t>The mother whose death assembles a scattered family under one roof. Her last call to her daughter went unanswered, and the film is the household's reckoning with her absence.</t>
        </is>
      </c>
      <c r="L1283" s="5" t="n"/>
      <c r="M1283" s="5" t="inlineStr">
        <is>
          <t>SOURCE-254</t>
        </is>
      </c>
    </row>
    <row r="1284" ht="49" customHeight="1">
      <c r="A1284" s="15" t="inlineStr">
        <is>
          <t>CAST-1283</t>
        </is>
      </c>
      <c r="B1284" s="18" t="inlineStr">
        <is>
          <t>FILM-253</t>
        </is>
      </c>
      <c r="C1284" s="5" t="inlineStr">
        <is>
          <t>Goodbye</t>
        </is>
      </c>
      <c r="D1284" s="17" t="n">
        <v>2022</v>
      </c>
      <c r="E1284" s="5" t="inlineStr">
        <is>
          <t>Pavail Gulati</t>
        </is>
      </c>
      <c r="F1284" s="5" t="inlineStr">
        <is>
          <t>Karan Bhalla</t>
        </is>
      </c>
      <c r="G1284" s="5" t="inlineStr">
        <is>
          <t>Family</t>
        </is>
      </c>
      <c r="H1284" s="5" t="inlineStr">
        <is>
          <t>Medium</t>
        </is>
      </c>
      <c r="I1284" s="5" t="inlineStr">
        <is>
          <t>Eldest son of Bachchan's Harish, and a target of his anger</t>
        </is>
      </c>
      <c r="J1284" s="5" t="inlineStr">
        <is>
          <t>Married to Daisy</t>
        </is>
      </c>
      <c r="K1284" s="19" t="inlineStr">
        <is>
          <t>Eldest son, flying in from Los Angeles with his American wife, and one of the sons his father is furious with for seeming unaffected by their mother's death.</t>
        </is>
      </c>
      <c r="L1284" s="5" t="n"/>
      <c r="M1284" s="5" t="inlineStr">
        <is>
          <t>SOURCE-254</t>
        </is>
      </c>
    </row>
    <row r="1285" ht="49" customHeight="1">
      <c r="A1285" s="15" t="inlineStr">
        <is>
          <t>CAST-1284</t>
        </is>
      </c>
      <c r="B1285" s="18" t="inlineStr">
        <is>
          <t>FILM-253</t>
        </is>
      </c>
      <c r="C1285" s="5" t="inlineStr">
        <is>
          <t>Goodbye</t>
        </is>
      </c>
      <c r="D1285" s="17" t="n">
        <v>2022</v>
      </c>
      <c r="E1285" s="5" t="inlineStr">
        <is>
          <t>Sahil Mehta</t>
        </is>
      </c>
      <c r="F1285" s="5" t="inlineStr">
        <is>
          <t>Angad Singh Bhalla</t>
        </is>
      </c>
      <c r="G1285" s="5" t="inlineStr">
        <is>
          <t>Family</t>
        </is>
      </c>
      <c r="H1285" s="5" t="inlineStr">
        <is>
          <t>Medium</t>
        </is>
      </c>
      <c r="I1285" s="5" t="inlineStr">
        <is>
          <t>Adoptive son of Bachchan's Harish Bhalla</t>
        </is>
      </c>
      <c r="J1285" s="5" t="inlineStr">
        <is>
          <t>Named as Delna's love interest</t>
        </is>
      </c>
      <c r="K1285" s="19" t="inlineStr">
        <is>
          <t>The family's adopted Sikh third son, who books the first flight from Dubai, and who shares the household's other quiet attachment with their foster daughter.</t>
        </is>
      </c>
      <c r="L1285" s="5" t="n"/>
      <c r="M1285" s="5" t="inlineStr">
        <is>
          <t>SOURCE-254</t>
        </is>
      </c>
    </row>
    <row r="1286" ht="49" customHeight="1">
      <c r="A1286" s="15" t="inlineStr">
        <is>
          <t>CAST-1285</t>
        </is>
      </c>
      <c r="B1286" s="18" t="inlineStr">
        <is>
          <t>FILM-253</t>
        </is>
      </c>
      <c r="C1286" s="5" t="inlineStr">
        <is>
          <t>Goodbye</t>
        </is>
      </c>
      <c r="D1286" s="17" t="n">
        <v>2022</v>
      </c>
      <c r="E1286" s="5" t="inlineStr">
        <is>
          <t>Abhishekh Khan</t>
        </is>
      </c>
      <c r="F1286" s="5" t="inlineStr">
        <is>
          <t>Nakul Bhalla</t>
        </is>
      </c>
      <c r="G1286" s="5" t="inlineStr">
        <is>
          <t>Family</t>
        </is>
      </c>
      <c r="H1286" s="5" t="inlineStr">
        <is>
          <t>Medium</t>
        </is>
      </c>
      <c r="I1286" s="5" t="inlineStr">
        <is>
          <t>Youngest son of Bachchan's Harish, unreachable when his mother dies</t>
        </is>
      </c>
      <c r="J1286" s="5" t="inlineStr">
        <is>
          <t>Outside the romance</t>
        </is>
      </c>
      <c r="K1286" s="19" t="inlineStr">
        <is>
          <t>The son climbing Everest with his phone out of range, for whom his father has to leave a message about his mother's death to be heard later.</t>
        </is>
      </c>
      <c r="L1286" s="5" t="n"/>
      <c r="M1286" s="5" t="inlineStr">
        <is>
          <t>SOURCE-254</t>
        </is>
      </c>
    </row>
    <row r="1287" ht="64" customHeight="1">
      <c r="A1287" s="15" t="inlineStr">
        <is>
          <t>CAST-1286</t>
        </is>
      </c>
      <c r="B1287" s="18" t="inlineStr">
        <is>
          <t>FILM-253</t>
        </is>
      </c>
      <c r="C1287" s="5" t="inlineStr">
        <is>
          <t>Goodbye</t>
        </is>
      </c>
      <c r="D1287" s="17" t="n">
        <v>2022</v>
      </c>
      <c r="E1287" s="5" t="inlineStr">
        <is>
          <t>Sunil Grover</t>
        </is>
      </c>
      <c r="F1287" s="5" t="inlineStr">
        <is>
          <t>Pandit ji</t>
        </is>
      </c>
      <c r="G1287" s="5" t="inlineStr">
        <is>
          <t>Comic support</t>
        </is>
      </c>
      <c r="H1287" s="5" t="inlineStr">
        <is>
          <t>Medium</t>
        </is>
      </c>
      <c r="I1287" s="5" t="inlineStr">
        <is>
          <t>Conducts the rites Bachchan's Harish insists upon</t>
        </is>
      </c>
      <c r="J1287" s="5" t="inlineStr">
        <is>
          <t>Outside the romance</t>
        </is>
      </c>
      <c r="K1287" s="19" t="inlineStr">
        <is>
          <t>A modernistic pandit in Haridwar, the film's comic register in the middle of its funeral — and the figure standing between a father's insistence on ritual and a daughter's resistance to it.</t>
        </is>
      </c>
      <c r="L1287" s="5" t="n"/>
      <c r="M1287" s="5" t="inlineStr">
        <is>
          <t>SOURCE-254</t>
        </is>
      </c>
    </row>
    <row r="1288" ht="64" customHeight="1">
      <c r="A1288" s="15" t="inlineStr">
        <is>
          <t>CAST-1287</t>
        </is>
      </c>
      <c r="B1288" s="18" t="inlineStr">
        <is>
          <t>FILM-253</t>
        </is>
      </c>
      <c r="C1288" s="5" t="inlineStr">
        <is>
          <t>Goodbye</t>
        </is>
      </c>
      <c r="D1288" s="17" t="n">
        <v>2022</v>
      </c>
      <c r="E1288" s="5" t="inlineStr">
        <is>
          <t>Shivin Narang</t>
        </is>
      </c>
      <c r="F1288" s="5" t="inlineStr">
        <is>
          <t>Mudassar</t>
        </is>
      </c>
      <c r="G1288" s="5" t="inlineStr">
        <is>
          <t>Supporting</t>
        </is>
      </c>
      <c r="H1288" s="5" t="inlineStr">
        <is>
          <t>Minor</t>
        </is>
      </c>
      <c r="I1288" s="5" t="inlineStr">
        <is>
          <t>The partner Bachchan's Harish disapproves of</t>
        </is>
      </c>
      <c r="J1288" s="5" t="inlineStr">
        <is>
          <t>Half of the daughter's relationship</t>
        </is>
      </c>
      <c r="K1288" s="19" t="inlineStr">
        <is>
          <t>Tara's live-in boyfriend, a DJ. The cast list records that her mother liked him while her father disapproved of him for being Muslim — the film's sharpest statement of what divides the household.</t>
        </is>
      </c>
      <c r="L1288" s="5" t="n"/>
      <c r="M1288" s="5" t="inlineStr">
        <is>
          <t>SOURCE-254</t>
        </is>
      </c>
    </row>
    <row r="1289" ht="49" customHeight="1">
      <c r="A1289" s="15" t="inlineStr">
        <is>
          <t>CAST-1288</t>
        </is>
      </c>
      <c r="B1289" s="18" t="inlineStr">
        <is>
          <t>FILM-254</t>
        </is>
      </c>
      <c r="C1289" s="5" t="inlineStr">
        <is>
          <t>Uunchai</t>
        </is>
      </c>
      <c r="D1289" s="17" t="n">
        <v>2022</v>
      </c>
      <c r="E1289" s="5" t="inlineStr">
        <is>
          <t>Anupam Kher</t>
        </is>
      </c>
      <c r="F1289" s="5" t="inlineStr">
        <is>
          <t>Om Sharma</t>
        </is>
      </c>
      <c r="G1289" s="5" t="inlineStr">
        <is>
          <t>Co-lead</t>
        </is>
      </c>
      <c r="H1289" s="5" t="inlineStr">
        <is>
          <t>Major</t>
        </is>
      </c>
      <c r="I1289" s="5" t="inlineStr">
        <is>
          <t>One of the three friends who trek with Bachchan's Amit Srivastava to Everest Base Camp</t>
        </is>
      </c>
      <c r="J1289" s="5" t="inlineStr">
        <is>
          <t>Outside romance</t>
        </is>
      </c>
      <c r="K1289" s="19" t="inlineStr">
        <is>
          <t>One of the three ageing friends who set out for Everest Base Camp to fulfil their dead fourth friend's last wish, battling their own bodies on the way.</t>
        </is>
      </c>
      <c r="L1289" s="5" t="inlineStr">
        <is>
          <t>Nominated for the Filmfare Award for Best Supporting Actor</t>
        </is>
      </c>
      <c r="M1289" s="5" t="inlineStr">
        <is>
          <t>SOURCE-255</t>
        </is>
      </c>
    </row>
    <row r="1290" ht="49" customHeight="1">
      <c r="A1290" s="15" t="inlineStr">
        <is>
          <t>CAST-1289</t>
        </is>
      </c>
      <c r="B1290" s="18" t="inlineStr">
        <is>
          <t>FILM-254</t>
        </is>
      </c>
      <c r="C1290" s="5" t="inlineStr">
        <is>
          <t>Uunchai</t>
        </is>
      </c>
      <c r="D1290" s="17" t="n">
        <v>2022</v>
      </c>
      <c r="E1290" s="5" t="inlineStr">
        <is>
          <t>Boman Irani</t>
        </is>
      </c>
      <c r="F1290" s="5" t="inlineStr">
        <is>
          <t>Javed Siddiqui</t>
        </is>
      </c>
      <c r="G1290" s="5" t="inlineStr">
        <is>
          <t>Co-lead</t>
        </is>
      </c>
      <c r="H1290" s="5" t="inlineStr">
        <is>
          <t>Major</t>
        </is>
      </c>
      <c r="I1290" s="5" t="inlineStr">
        <is>
          <t>The third of the friends trekking with Bachchan's Amit</t>
        </is>
      </c>
      <c r="J1290" s="5" t="inlineStr">
        <is>
          <t>Married to Shabina</t>
        </is>
      </c>
      <c r="K1290" s="19" t="inlineStr">
        <is>
          <t>The third friend on the trek, and the one whose wife's presence sets the film's domestic argument against its mountain one.</t>
        </is>
      </c>
      <c r="L1290" s="5" t="n"/>
      <c r="M1290" s="5" t="inlineStr">
        <is>
          <t>SOURCE-255</t>
        </is>
      </c>
    </row>
    <row r="1291" ht="49" customHeight="1">
      <c r="A1291" s="15" t="inlineStr">
        <is>
          <t>CAST-1290</t>
        </is>
      </c>
      <c r="B1291" s="18" t="inlineStr">
        <is>
          <t>FILM-254</t>
        </is>
      </c>
      <c r="C1291" s="5" t="inlineStr">
        <is>
          <t>Uunchai</t>
        </is>
      </c>
      <c r="D1291" s="17" t="n">
        <v>2022</v>
      </c>
      <c r="E1291" s="5" t="inlineStr">
        <is>
          <t>Danny Denzongpa</t>
        </is>
      </c>
      <c r="F1291" s="5" t="inlineStr">
        <is>
          <t>Bhupen</t>
        </is>
      </c>
      <c r="G1291" s="5" t="inlineStr">
        <is>
          <t>Supporting</t>
        </is>
      </c>
      <c r="H1291" s="5" t="inlineStr">
        <is>
          <t>Major</t>
        </is>
      </c>
      <c r="I1291" s="5" t="inlineStr">
        <is>
          <t>The fourth friend, whose last wish sends Bachchan's Amit up the mountain</t>
        </is>
      </c>
      <c r="J1291" s="5" t="inlineStr">
        <is>
          <t>Mala is his long-lost love</t>
        </is>
      </c>
      <c r="K1291" s="19" t="inlineStr">
        <is>
          <t>The friend who dies before the journey begins and whose wish to see Everest Base Camp the other three carry out — and whose lost love joins them on the way.</t>
        </is>
      </c>
      <c r="L1291" s="5" t="n"/>
      <c r="M1291" s="5" t="inlineStr">
        <is>
          <t>SOURCE-255</t>
        </is>
      </c>
    </row>
    <row r="1292" ht="79" customHeight="1">
      <c r="A1292" s="15" t="inlineStr">
        <is>
          <t>CAST-1291</t>
        </is>
      </c>
      <c r="B1292" s="18" t="inlineStr">
        <is>
          <t>FILM-254</t>
        </is>
      </c>
      <c r="C1292" s="5" t="inlineStr">
        <is>
          <t>Uunchai</t>
        </is>
      </c>
      <c r="D1292" s="17" t="n">
        <v>2022</v>
      </c>
      <c r="E1292" s="5" t="inlineStr">
        <is>
          <t>Neena Gupta</t>
        </is>
      </c>
      <c r="F1292" s="5" t="inlineStr">
        <is>
          <t>Shabina Siddiqui</t>
        </is>
      </c>
      <c r="G1292" s="5" t="inlineStr">
        <is>
          <t>Family</t>
        </is>
      </c>
      <c r="H1292" s="5" t="inlineStr">
        <is>
          <t>Major</t>
        </is>
      </c>
      <c r="I1292" s="5" t="inlineStr">
        <is>
          <t>Wife of one of Bachchan's fellow trekkers</t>
        </is>
      </c>
      <c r="J1292" s="5" t="inlineStr">
        <is>
          <t>Half of the film's established marriage</t>
        </is>
      </c>
      <c r="K1292" s="19" t="inlineStr">
        <is>
          <t>Javed's wife, whose part in the journey the National Film Awards singled out — her second film in this batch after Goodbye, where she plays the dead wife.</t>
        </is>
      </c>
      <c r="L1292" s="5" t="inlineStr">
        <is>
          <t>Won the National Film Award for Best Supporting Actress at the 70th National Film Awards, the ceremony at which the film's director also won Best Direction</t>
        </is>
      </c>
      <c r="M1292" s="5" t="inlineStr">
        <is>
          <t>SOURCE-255</t>
        </is>
      </c>
    </row>
    <row r="1293" ht="49" customHeight="1">
      <c r="A1293" s="15" t="inlineStr">
        <is>
          <t>CAST-1292</t>
        </is>
      </c>
      <c r="B1293" s="18" t="inlineStr">
        <is>
          <t>FILM-254</t>
        </is>
      </c>
      <c r="C1293" s="5" t="inlineStr">
        <is>
          <t>Uunchai</t>
        </is>
      </c>
      <c r="D1293" s="17" t="n">
        <v>2022</v>
      </c>
      <c r="E1293" s="5" t="inlineStr">
        <is>
          <t>Sarika</t>
        </is>
      </c>
      <c r="F1293" s="5" t="inlineStr">
        <is>
          <t>Mala Trivedi</t>
        </is>
      </c>
      <c r="G1293" s="5" t="inlineStr">
        <is>
          <t>Supporting</t>
        </is>
      </c>
      <c r="H1293" s="5" t="inlineStr">
        <is>
          <t>Major</t>
        </is>
      </c>
      <c r="I1293" s="5" t="inlineStr">
        <is>
          <t>Joins Bachchan's party along the way</t>
        </is>
      </c>
      <c r="J1293" s="5" t="inlineStr">
        <is>
          <t>The film's unrealised romance, with the dead friend</t>
        </is>
      </c>
      <c r="K1293" s="19" t="inlineStr">
        <is>
          <t>The woman who joins the trek and turns out to be Bhupen's long-lost love, regretting that she never fought for it — the film's romance is the one that did not happen.</t>
        </is>
      </c>
      <c r="L1293" s="5" t="n"/>
      <c r="M1293" s="5" t="inlineStr">
        <is>
          <t>SOURCE-255</t>
        </is>
      </c>
    </row>
    <row r="1294" ht="34" customHeight="1">
      <c r="A1294" s="15" t="inlineStr">
        <is>
          <t>CAST-1293</t>
        </is>
      </c>
      <c r="B1294" s="18" t="inlineStr">
        <is>
          <t>FILM-254</t>
        </is>
      </c>
      <c r="C1294" s="5" t="inlineStr">
        <is>
          <t>Uunchai</t>
        </is>
      </c>
      <c r="D1294" s="17" t="n">
        <v>2022</v>
      </c>
      <c r="E1294" s="5" t="inlineStr">
        <is>
          <t>Parineeti Chopra</t>
        </is>
      </c>
      <c r="F1294" s="5" t="inlineStr">
        <is>
          <t>Shraddha Gupta</t>
        </is>
      </c>
      <c r="G1294" s="5" t="inlineStr">
        <is>
          <t>Supporting</t>
        </is>
      </c>
      <c r="H1294" s="5" t="inlineStr">
        <is>
          <t>Medium</t>
        </is>
      </c>
      <c r="I1294" s="5" t="inlineStr">
        <is>
          <t>Accompanies Bachchan's party on the trek</t>
        </is>
      </c>
      <c r="J1294" s="5" t="inlineStr">
        <is>
          <t>Outside the romance</t>
        </is>
      </c>
      <c r="K1294" s="19" t="inlineStr">
        <is>
          <t>The younger member of the expedition, among the four old friends and the woman who joins them.</t>
        </is>
      </c>
      <c r="L1294" s="5" t="n"/>
      <c r="M1294" s="5" t="inlineStr">
        <is>
          <t>SOURCE-255</t>
        </is>
      </c>
    </row>
    <row r="1295" ht="34" customHeight="1">
      <c r="A1295" s="15" t="inlineStr">
        <is>
          <t>CAST-1294</t>
        </is>
      </c>
      <c r="B1295" s="18" t="inlineStr">
        <is>
          <t>FILM-254</t>
        </is>
      </c>
      <c r="C1295" s="5" t="inlineStr">
        <is>
          <t>Uunchai</t>
        </is>
      </c>
      <c r="D1295" s="17" t="n">
        <v>2022</v>
      </c>
      <c r="E1295" s="5" t="inlineStr">
        <is>
          <t>Nafisa Ali</t>
        </is>
      </c>
      <c r="F1295" s="5" t="inlineStr">
        <is>
          <t>Abhilasha Srivastava</t>
        </is>
      </c>
      <c r="G1295" s="5" t="inlineStr">
        <is>
          <t>Family</t>
        </is>
      </c>
      <c r="H1295" s="5" t="inlineStr">
        <is>
          <t>Minor</t>
        </is>
      </c>
      <c r="I1295" s="5" t="inlineStr">
        <is>
          <t>Wife of Bachchan's Amit Srivastava</t>
        </is>
      </c>
      <c r="J1295" s="5" t="inlineStr">
        <is>
          <t>A spouse-only role with no pairing record</t>
        </is>
      </c>
      <c r="K1295" s="19" t="inlineStr">
        <is>
          <t>Amit's wife, at home while her husband walks to Everest Base Camp in his eighties.</t>
        </is>
      </c>
      <c r="L1295" s="5" t="n"/>
      <c r="M1295" s="5" t="inlineStr">
        <is>
          <t>SOURCE-255</t>
        </is>
      </c>
    </row>
    <row r="1296" ht="49" customHeight="1">
      <c r="A1296" s="15" t="inlineStr">
        <is>
          <t>CAST-1295</t>
        </is>
      </c>
      <c r="B1296" s="18" t="inlineStr">
        <is>
          <t>FILM-255</t>
        </is>
      </c>
      <c r="C1296" s="5" t="inlineStr">
        <is>
          <t>Ghoomer</t>
        </is>
      </c>
      <c r="D1296" s="17" t="n">
        <v>2023</v>
      </c>
      <c r="E1296" s="5" t="inlineStr">
        <is>
          <t>Abhishek Bachchan</t>
        </is>
      </c>
      <c r="F1296" s="5" t="inlineStr">
        <is>
          <t>Padam "Paddy" Singh Sodhi</t>
        </is>
      </c>
      <c r="G1296" s="5" t="inlineStr">
        <is>
          <t>Co-lead</t>
        </is>
      </c>
      <c r="H1296" s="5" t="inlineStr">
        <is>
          <t>Major</t>
        </is>
      </c>
      <c r="I1296" s="5" t="inlineStr">
        <is>
          <t>Bachchan appears as a cricket commentator; his son carries the film</t>
        </is>
      </c>
      <c r="J1296" s="5" t="inlineStr">
        <is>
          <t>Outside romance; the film's bond is coach and player</t>
        </is>
      </c>
      <c r="K1296" s="19" t="inlineStr">
        <is>
          <t>Unsympathetic failed test cricketer who gives a one-handed batting prodigy a second career as a bowler, inventing with her the spin style the film is named for.</t>
        </is>
      </c>
      <c r="L1296" s="5" t="inlineStr">
        <is>
          <t>Nominated for the Filmfare Critics Award for Best Actor</t>
        </is>
      </c>
      <c r="M1296" s="5" t="inlineStr">
        <is>
          <t>SOURCE-256</t>
        </is>
      </c>
    </row>
    <row r="1297" ht="49" customHeight="1">
      <c r="A1297" s="15" t="inlineStr">
        <is>
          <t>CAST-1296</t>
        </is>
      </c>
      <c r="B1297" s="18" t="inlineStr">
        <is>
          <t>FILM-255</t>
        </is>
      </c>
      <c r="C1297" s="5" t="inlineStr">
        <is>
          <t>Ghoomer</t>
        </is>
      </c>
      <c r="D1297" s="17" t="n">
        <v>2023</v>
      </c>
      <c r="E1297" s="5" t="inlineStr">
        <is>
          <t>Saiyami Kher</t>
        </is>
      </c>
      <c r="F1297" s="5" t="inlineStr">
        <is>
          <t>Anina "Ani" Dixit</t>
        </is>
      </c>
      <c r="G1297" s="5" t="inlineStr">
        <is>
          <t>Co-lead</t>
        </is>
      </c>
      <c r="H1297" s="5" t="inlineStr">
        <is>
          <t>Major</t>
        </is>
      </c>
      <c r="I1297" s="5" t="inlineStr">
        <is>
          <t>The player whose matches Bachchan's commentator would be calling</t>
        </is>
      </c>
      <c r="J1297" s="5" t="inlineStr">
        <is>
          <t>Has a boyfriend in Jeet; the film's centre is the sport</t>
        </is>
      </c>
      <c r="K1297" s="19" t="inlineStr">
        <is>
          <t>Batting prodigy who loses her right hand in a freak accident and is retrained as a bowler, with less than ten months to qualify for the Indian women's team.</t>
        </is>
      </c>
      <c r="L1297" s="5" t="inlineStr">
        <is>
          <t>Nominated for the Filmfare Critics Award for Best Actress</t>
        </is>
      </c>
      <c r="M1297" s="5" t="inlineStr">
        <is>
          <t>SOURCE-256</t>
        </is>
      </c>
    </row>
    <row r="1298" ht="64" customHeight="1">
      <c r="A1298" s="15" t="inlineStr">
        <is>
          <t>CAST-1297</t>
        </is>
      </c>
      <c r="B1298" s="18" t="inlineStr">
        <is>
          <t>FILM-255</t>
        </is>
      </c>
      <c r="C1298" s="5" t="inlineStr">
        <is>
          <t>Ghoomer</t>
        </is>
      </c>
      <c r="D1298" s="17" t="n">
        <v>2023</v>
      </c>
      <c r="E1298" s="5" t="inlineStr">
        <is>
          <t>Shabana Azmi</t>
        </is>
      </c>
      <c r="F1298" s="5" t="inlineStr">
        <is>
          <t>Anina's grandmother</t>
        </is>
      </c>
      <c r="G1298" s="5" t="inlineStr">
        <is>
          <t>Family</t>
        </is>
      </c>
      <c r="H1298" s="5" t="inlineStr">
        <is>
          <t>Medium</t>
        </is>
      </c>
      <c r="I1298" s="5" t="inlineStr">
        <is>
          <t>No scenes with Bachchan's commentator described</t>
        </is>
      </c>
      <c r="J1298" s="5" t="inlineStr">
        <is>
          <t>Outside the romance</t>
        </is>
      </c>
      <c r="K1298" s="19" t="inlineStr">
        <is>
          <t>The grandmother in the household around the injured cricketer; the cast list gives her no name of her own.</t>
        </is>
      </c>
      <c r="L1298" s="5" t="inlineStr">
        <is>
          <t>Nominated for the Filmfare Award for Best Supporting Actress, on a spanned result cell shared with the film's two Critics nominations</t>
        </is>
      </c>
      <c r="M1298" s="5" t="inlineStr">
        <is>
          <t>SOURCE-256</t>
        </is>
      </c>
    </row>
    <row r="1299" ht="34" customHeight="1">
      <c r="A1299" s="15" t="inlineStr">
        <is>
          <t>CAST-1298</t>
        </is>
      </c>
      <c r="B1299" s="18" t="inlineStr">
        <is>
          <t>FILM-255</t>
        </is>
      </c>
      <c r="C1299" s="5" t="inlineStr">
        <is>
          <t>Ghoomer</t>
        </is>
      </c>
      <c r="D1299" s="17" t="n">
        <v>2023</v>
      </c>
      <c r="E1299" s="5" t="inlineStr">
        <is>
          <t>Angad Bedi</t>
        </is>
      </c>
      <c r="F1299" s="5" t="inlineStr">
        <is>
          <t>Jeet</t>
        </is>
      </c>
      <c r="G1299" s="5" t="inlineStr">
        <is>
          <t>Supporting</t>
        </is>
      </c>
      <c r="H1299" s="5" t="inlineStr">
        <is>
          <t>Medium</t>
        </is>
      </c>
      <c r="I1299" s="5" t="inlineStr">
        <is>
          <t>No scenes with Bachchan's commentator described</t>
        </is>
      </c>
      <c r="J1299" s="5" t="inlineStr">
        <is>
          <t>The player's boyfriend</t>
        </is>
      </c>
      <c r="K1299" s="19" t="inlineStr">
        <is>
          <t>Anina's boyfriend, present through the accident and the long retraining that follows it.</t>
        </is>
      </c>
      <c r="L1299" s="5" t="n"/>
      <c r="M1299" s="5" t="inlineStr">
        <is>
          <t>SOURCE-256</t>
        </is>
      </c>
    </row>
    <row r="1300" ht="34" customHeight="1">
      <c r="A1300" s="15" t="inlineStr">
        <is>
          <t>CAST-1299</t>
        </is>
      </c>
      <c r="B1300" s="18" t="inlineStr">
        <is>
          <t>FILM-255</t>
        </is>
      </c>
      <c r="C1300" s="5" t="inlineStr">
        <is>
          <t>Ghoomer</t>
        </is>
      </c>
      <c r="D1300" s="17" t="n">
        <v>2023</v>
      </c>
      <c r="E1300" s="5" t="inlineStr">
        <is>
          <t>Bishan Singh Bedi</t>
        </is>
      </c>
      <c r="F1300" s="5" t="inlineStr">
        <is>
          <t>Himself</t>
        </is>
      </c>
      <c r="G1300" s="5" t="inlineStr">
        <is>
          <t>Cameo</t>
        </is>
      </c>
      <c r="H1300" s="5" t="inlineStr">
        <is>
          <t>Minor</t>
        </is>
      </c>
      <c r="I1300" s="5" t="inlineStr">
        <is>
          <t>Appears as himself, as Bachchan does in the same film</t>
        </is>
      </c>
      <c r="J1300" s="5" t="inlineStr">
        <is>
          <t>Outside the romance</t>
        </is>
      </c>
      <c r="K1300" s="19" t="inlineStr">
        <is>
          <t>Cameo as himself — a real cricketer appearing in a cricket film in which Bachchan also appears as himself, commentating.</t>
        </is>
      </c>
      <c r="L1300" s="5" t="n"/>
      <c r="M1300" s="5" t="inlineStr">
        <is>
          <t>SOURCE-256</t>
        </is>
      </c>
    </row>
    <row r="1301" ht="64" customHeight="1">
      <c r="A1301" s="15" t="inlineStr">
        <is>
          <t>CAST-1300</t>
        </is>
      </c>
      <c r="B1301" s="18" t="inlineStr">
        <is>
          <t>FILM-256</t>
        </is>
      </c>
      <c r="C1301" s="5" t="inlineStr">
        <is>
          <t>Ganapath</t>
        </is>
      </c>
      <c r="D1301" s="17" t="n">
        <v>2023</v>
      </c>
      <c r="E1301" s="5" t="inlineStr">
        <is>
          <t>Tiger Shroff</t>
        </is>
      </c>
      <c r="F1301" s="5" t="inlineStr">
        <is>
          <t>Ganapath / Guddu / Dalini</t>
        </is>
      </c>
      <c r="G1301" s="5" t="inlineStr">
        <is>
          <t>Co-lead</t>
        </is>
      </c>
      <c r="H1301" s="5" t="inlineStr">
        <is>
          <t>Major</t>
        </is>
      </c>
      <c r="I1301" s="5" t="inlineStr">
        <is>
          <t>The saviour Bachchan's Maharishi Dalapathi prophesied, and his grandson</t>
        </is>
      </c>
      <c r="J1301" s="5" t="inlineStr">
        <is>
          <t>Entangled with Dimple, and trained alongside Jassi</t>
        </is>
      </c>
      <c r="K1301" s="19" t="inlineStr">
        <is>
          <t>In a dual role. Buried alive for being caught with his boss's girlfriend, he survives, crosses the wall to the city of the poor, learns he is the prophesied Ganapath, and throws a fixed fight in a way that ruins the men who fixed it.</t>
        </is>
      </c>
      <c r="L1301" s="5" t="n"/>
      <c r="M1301" s="5" t="inlineStr">
        <is>
          <t>SOURCE-257</t>
        </is>
      </c>
    </row>
    <row r="1302" ht="64" customHeight="1">
      <c r="A1302" s="15" t="inlineStr">
        <is>
          <t>CAST-1301</t>
        </is>
      </c>
      <c r="B1302" s="18" t="inlineStr">
        <is>
          <t>FILM-256</t>
        </is>
      </c>
      <c r="C1302" s="5" t="inlineStr">
        <is>
          <t>Ganapath</t>
        </is>
      </c>
      <c r="D1302" s="17" t="n">
        <v>2023</v>
      </c>
      <c r="E1302" s="5" t="inlineStr">
        <is>
          <t>Kriti Sanon</t>
        </is>
      </c>
      <c r="F1302" s="5" t="inlineStr">
        <is>
          <t>Jassi Singh</t>
        </is>
      </c>
      <c r="G1302" s="5" t="inlineStr">
        <is>
          <t>Supporting</t>
        </is>
      </c>
      <c r="H1302" s="5" t="inlineStr">
        <is>
          <t>Major</t>
        </is>
      </c>
      <c r="I1302" s="5" t="inlineStr">
        <is>
          <t>Trains the grandson of Bachchan's Maharishi in the cause he was prophesied for</t>
        </is>
      </c>
      <c r="J1302" s="5" t="inlineStr">
        <is>
          <t>The film's romantic lead</t>
        </is>
      </c>
      <c r="K1302" s="19" t="inlineStr">
        <is>
          <t>The trainer's confidante who prepares Guddu for the fights, is confined by the enemy, and is released with secret instructions to get the poor to stake their savings on the final bout.</t>
        </is>
      </c>
      <c r="L1302" s="5" t="n"/>
      <c r="M1302" s="5" t="inlineStr">
        <is>
          <t>SOURCE-257</t>
        </is>
      </c>
    </row>
    <row r="1303" ht="64" customHeight="1">
      <c r="A1303" s="15" t="inlineStr">
        <is>
          <t>CAST-1302</t>
        </is>
      </c>
      <c r="B1303" s="18" t="inlineStr">
        <is>
          <t>FILM-256</t>
        </is>
      </c>
      <c r="C1303" s="5" t="inlineStr">
        <is>
          <t>Ganapath</t>
        </is>
      </c>
      <c r="D1303" s="17" t="n">
        <v>2023</v>
      </c>
      <c r="E1303" s="5" t="inlineStr">
        <is>
          <t>Ziad Bakri</t>
        </is>
      </c>
      <c r="F1303" s="5" t="inlineStr">
        <is>
          <t>John English</t>
        </is>
      </c>
      <c r="G1303" s="5" t="inlineStr">
        <is>
          <t>Antagonist</t>
        </is>
      </c>
      <c r="H1303" s="5" t="inlineStr">
        <is>
          <t>Major</t>
        </is>
      </c>
      <c r="I1303" s="5" t="inlineStr">
        <is>
          <t>The power the prophecy of Bachchan's Maharishi is aimed against</t>
        </is>
      </c>
      <c r="J1303" s="5" t="inlineStr">
        <is>
          <t>Dimple's boyfriend, and the reason the hero is buried alive</t>
        </is>
      </c>
      <c r="K1303" s="19" t="inlineStr">
        <is>
          <t>Henchman of the Silver City's ruler who runs the boxing rackets, catches Guddu with his girlfriend and has them both buried alive, and loses his and his patron's money on the final fight.</t>
        </is>
      </c>
      <c r="L1303" s="5" t="n"/>
      <c r="M1303" s="5" t="inlineStr">
        <is>
          <t>SOURCE-257</t>
        </is>
      </c>
    </row>
    <row r="1304" ht="34" customHeight="1">
      <c r="A1304" s="15" t="inlineStr">
        <is>
          <t>CAST-1303</t>
        </is>
      </c>
      <c r="B1304" s="18" t="inlineStr">
        <is>
          <t>FILM-256</t>
        </is>
      </c>
      <c r="C1304" s="5" t="inlineStr">
        <is>
          <t>Ganapath</t>
        </is>
      </c>
      <c r="D1304" s="17" t="n">
        <v>2023</v>
      </c>
      <c r="E1304" s="5" t="inlineStr">
        <is>
          <t>Rahman</t>
        </is>
      </c>
      <c r="F1304" s="5" t="inlineStr">
        <is>
          <t>Shiva</t>
        </is>
      </c>
      <c r="G1304" s="5" t="inlineStr">
        <is>
          <t>Family</t>
        </is>
      </c>
      <c r="H1304" s="5" t="inlineStr">
        <is>
          <t>Medium</t>
        </is>
      </c>
      <c r="I1304" s="5" t="inlineStr">
        <is>
          <t>Son of Bachchan's Maharishi Dalapathi and father of the hero</t>
        </is>
      </c>
      <c r="J1304" s="5" t="inlineStr">
        <is>
          <t>Outside the romance</t>
        </is>
      </c>
      <c r="K1304" s="19" t="inlineStr">
        <is>
          <t>Combat trainer in the city of the poor, revealed on television at the film's close to be Guddu's biological father.</t>
        </is>
      </c>
      <c r="L1304" s="5" t="n"/>
      <c r="M1304" s="5" t="inlineStr">
        <is>
          <t>SOURCE-257</t>
        </is>
      </c>
    </row>
    <row r="1305" ht="49" customHeight="1">
      <c r="A1305" s="15" t="inlineStr">
        <is>
          <t>CAST-1304</t>
        </is>
      </c>
      <c r="B1305" s="18" t="inlineStr">
        <is>
          <t>FILM-256</t>
        </is>
      </c>
      <c r="C1305" s="5" t="inlineStr">
        <is>
          <t>Ganapath</t>
        </is>
      </c>
      <c r="D1305" s="17" t="n">
        <v>2023</v>
      </c>
      <c r="E1305" s="5" t="inlineStr">
        <is>
          <t>Elli AvrRam</t>
        </is>
      </c>
      <c r="F1305" s="5" t="inlineStr">
        <is>
          <t>Dimple Bajwa</t>
        </is>
      </c>
      <c r="G1305" s="5" t="inlineStr">
        <is>
          <t>Supporting</t>
        </is>
      </c>
      <c r="H1305" s="5" t="inlineStr">
        <is>
          <t>Medium</t>
        </is>
      </c>
      <c r="I1305" s="5" t="inlineStr">
        <is>
          <t>No dealings with Bachchan's Maharishi</t>
        </is>
      </c>
      <c r="J1305" s="5" t="inlineStr">
        <is>
          <t>The entanglement that begins the plot</t>
        </is>
      </c>
      <c r="K1305" s="19" t="inlineStr">
        <is>
          <t>John's girlfriend, taken to a nightclub by Guddu on John's own instruction, who gets physical with him and is buried alive beside him for it.</t>
        </is>
      </c>
      <c r="L1305" s="5" t="n"/>
      <c r="M1305" s="5" t="inlineStr">
        <is>
          <t>SOURCE-257</t>
        </is>
      </c>
    </row>
    <row r="1306" ht="34" customHeight="1">
      <c r="A1306" s="15" t="inlineStr">
        <is>
          <t>CAST-1305</t>
        </is>
      </c>
      <c r="B1306" s="18" t="inlineStr">
        <is>
          <t>FILM-256</t>
        </is>
      </c>
      <c r="C1306" s="5" t="inlineStr">
        <is>
          <t>Ganapath</t>
        </is>
      </c>
      <c r="D1306" s="17" t="n">
        <v>2023</v>
      </c>
      <c r="E1306" s="5" t="inlineStr">
        <is>
          <t>Gauahar Khan</t>
        </is>
      </c>
      <c r="F1306" s="5" t="inlineStr">
        <is>
          <t>Meera</t>
        </is>
      </c>
      <c r="G1306" s="5" t="inlineStr">
        <is>
          <t>Family</t>
        </is>
      </c>
      <c r="H1306" s="5" t="inlineStr">
        <is>
          <t>Minor</t>
        </is>
      </c>
      <c r="I1306" s="5" t="inlineStr">
        <is>
          <t>Daughter-in-law of Bachchan's Maharishi Dalapathi</t>
        </is>
      </c>
      <c r="J1306" s="5" t="inlineStr">
        <is>
          <t>Outside the romance</t>
        </is>
      </c>
      <c r="K1306" s="19" t="inlineStr">
        <is>
          <t>Ganapath's mother, in the family line the prophecy runs through.</t>
        </is>
      </c>
      <c r="L1306" s="5" t="n"/>
      <c r="M1306" s="5" t="inlineStr">
        <is>
          <t>SOURCE-257</t>
        </is>
      </c>
    </row>
    <row r="1307" ht="79" customHeight="1">
      <c r="A1307" s="15" t="inlineStr">
        <is>
          <t>CAST-1306</t>
        </is>
      </c>
      <c r="B1307" s="18" t="inlineStr">
        <is>
          <t>FILM-257</t>
        </is>
      </c>
      <c r="C1307" s="5" t="inlineStr">
        <is>
          <t>Kalki 2898 AD</t>
        </is>
      </c>
      <c r="D1307" s="17" t="n">
        <v>2024</v>
      </c>
      <c r="E1307" s="5" t="inlineStr">
        <is>
          <t>Prabhas</t>
        </is>
      </c>
      <c r="F1307" s="5" t="inlineStr">
        <is>
          <t>Bhairava / Karna</t>
        </is>
      </c>
      <c r="G1307" s="5" t="inlineStr">
        <is>
          <t>Co-lead</t>
        </is>
      </c>
      <c r="H1307" s="5" t="inlineStr">
        <is>
          <t>Major</t>
        </is>
      </c>
      <c r="I1307" s="5" t="inlineStr">
        <is>
          <t>In his ancient life he was the warrior Bachchan's Ashwatthama fought beside among the Kauravas; in the present he is the mercenary hunting the woman Ashwatthama is sworn to protect</t>
        </is>
      </c>
      <c r="J1307" s="5" t="inlineStr">
        <is>
          <t>Roxie is his love interest; the film's centre is the prophecy</t>
        </is>
      </c>
      <c r="K1307" s="19" t="inlineStr">
        <is>
          <t>In a dual role: Karna, the ancient warrior allied with the Kauravas, and Bhairava, a cynical bounty hunter six thousand years later chasing enough points to buy a life inside the Complex, aided by his sentient vehicle Bujji.</t>
        </is>
      </c>
      <c r="L1307" s="5" t="inlineStr">
        <is>
          <t>Nominated for the SIIMA Award for Best Actor – Telugu</t>
        </is>
      </c>
      <c r="M1307" s="5" t="inlineStr">
        <is>
          <t>SOURCE-258</t>
        </is>
      </c>
    </row>
    <row r="1308" ht="79" customHeight="1">
      <c r="A1308" s="15" t="inlineStr">
        <is>
          <t>CAST-1307</t>
        </is>
      </c>
      <c r="B1308" s="18" t="inlineStr">
        <is>
          <t>FILM-257</t>
        </is>
      </c>
      <c r="C1308" s="5" t="inlineStr">
        <is>
          <t>Kalki 2898 AD</t>
        </is>
      </c>
      <c r="D1308" s="17" t="n">
        <v>2024</v>
      </c>
      <c r="E1308" s="5" t="inlineStr">
        <is>
          <t>Deepika Padukone</t>
        </is>
      </c>
      <c r="F1308" s="5" t="inlineStr">
        <is>
          <t>SUM-80 / Sumathi</t>
        </is>
      </c>
      <c r="G1308" s="5" t="inlineStr">
        <is>
          <t>Co-lead</t>
        </is>
      </c>
      <c r="H1308" s="5" t="inlineStr">
        <is>
          <t>Major</t>
        </is>
      </c>
      <c r="I1308" s="5" t="inlineStr">
        <is>
          <t>The mother of Kalki — the one person Bachchan's Ashwatthama was cursed to wait six thousand years to protect, and whose divine presence he senses</t>
        </is>
      </c>
      <c r="J1308" s="5" t="inlineStr">
        <is>
          <t>Outside romance; she is a captive lab subject</t>
        </is>
      </c>
      <c r="K1308" s="19" t="inlineStr">
        <is>
          <t>Laboratory subject of Project K, the first to survive past the 150-day threshold of an artificial pregnancy meant to yield an immortality serum. She escapes, is renamed Sumathi by a rebel, and reaches Shambhala, where the world blooms around her.</t>
        </is>
      </c>
      <c r="L1308" s="5" t="inlineStr">
        <is>
          <t>Nominated for the SIIMA Award for Best Actress – Telugu</t>
        </is>
      </c>
      <c r="M1308" s="5" t="inlineStr">
        <is>
          <t>SOURCE-258</t>
        </is>
      </c>
    </row>
    <row r="1309" ht="64" customHeight="1">
      <c r="A1309" s="15" t="inlineStr">
        <is>
          <t>CAST-1308</t>
        </is>
      </c>
      <c r="B1309" s="18" t="inlineStr">
        <is>
          <t>FILM-257</t>
        </is>
      </c>
      <c r="C1309" s="5" t="inlineStr">
        <is>
          <t>Kalki 2898 AD</t>
        </is>
      </c>
      <c r="D1309" s="17" t="n">
        <v>2024</v>
      </c>
      <c r="E1309" s="5" t="inlineStr">
        <is>
          <t>Kamal Haasan</t>
        </is>
      </c>
      <c r="F1309" s="5" t="inlineStr">
        <is>
          <t>Supreme Yaskin</t>
        </is>
      </c>
      <c r="G1309" s="5" t="inlineStr">
        <is>
          <t>Antagonist</t>
        </is>
      </c>
      <c r="H1309" s="5" t="inlineStr">
        <is>
          <t>Major</t>
        </is>
      </c>
      <c r="I1309" s="5" t="inlineStr">
        <is>
          <t>The power whose entire project Bachchan's Ashwatthama exists to defeat</t>
        </is>
      </c>
      <c r="J1309" s="5" t="inlineStr">
        <is>
          <t>Outside the romance</t>
        </is>
      </c>
      <c r="K1309" s="19" t="inlineStr">
        <is>
          <t>Totalitarian god-king ruling the last city of Kashi from the Complex, an inverted pyramid floating above it, who abducts fertile women from the outskirts to extract a life-extending serum and make himself immortal.</t>
        </is>
      </c>
      <c r="L1309" s="5" t="inlineStr">
        <is>
          <t>Won the SIIMA Award for Best Actor in a Negative Role – Telugu</t>
        </is>
      </c>
      <c r="M1309" s="5" t="inlineStr">
        <is>
          <t>SOURCE-258</t>
        </is>
      </c>
    </row>
    <row r="1310" ht="49" customHeight="1">
      <c r="A1310" s="15" t="inlineStr">
        <is>
          <t>CAST-1309</t>
        </is>
      </c>
      <c r="B1310" s="18" t="inlineStr">
        <is>
          <t>FILM-257</t>
        </is>
      </c>
      <c r="C1310" s="5" t="inlineStr">
        <is>
          <t>Kalki 2898 AD</t>
        </is>
      </c>
      <c r="D1310" s="17" t="n">
        <v>2024</v>
      </c>
      <c r="E1310" s="5" t="inlineStr">
        <is>
          <t>Anna Ben</t>
        </is>
      </c>
      <c r="F1310" s="5" t="inlineStr">
        <is>
          <t>Kyra</t>
        </is>
      </c>
      <c r="G1310" s="5" t="inlineStr">
        <is>
          <t>Supporting</t>
        </is>
      </c>
      <c r="H1310" s="5" t="inlineStr">
        <is>
          <t>Medium</t>
        </is>
      </c>
      <c r="I1310" s="5" t="inlineStr">
        <is>
          <t>Her sacrifice is what buys Bachchan's Ashwatthama the time to intervene and take custody of Sumathi</t>
        </is>
      </c>
      <c r="J1310" s="5" t="inlineStr">
        <is>
          <t>Outside the romance</t>
        </is>
      </c>
      <c r="K1310" s="19" t="inlineStr">
        <is>
          <t>Rebel from Shambhala who renames the escaped subject Sumathi during the trek back, and who dies holding off Yaskin's Raiders long enough for the immortal warrior to reach her.</t>
        </is>
      </c>
      <c r="L1310" s="5" t="inlineStr">
        <is>
          <t>Won the SIIMA Award for Best Supporting Actress – Telugu</t>
        </is>
      </c>
      <c r="M1310" s="5" t="inlineStr">
        <is>
          <t>SOURCE-258</t>
        </is>
      </c>
    </row>
    <row r="1311" ht="49" customHeight="1">
      <c r="A1311" s="15" t="inlineStr">
        <is>
          <t>CAST-1310</t>
        </is>
      </c>
      <c r="B1311" s="18" t="inlineStr">
        <is>
          <t>FILM-257</t>
        </is>
      </c>
      <c r="C1311" s="5" t="inlineStr">
        <is>
          <t>Kalki 2898 AD</t>
        </is>
      </c>
      <c r="D1311" s="17" t="n">
        <v>2024</v>
      </c>
      <c r="E1311" s="5" t="inlineStr">
        <is>
          <t>Keya Nair</t>
        </is>
      </c>
      <c r="F1311" s="5" t="inlineStr">
        <is>
          <t>Raia</t>
        </is>
      </c>
      <c r="G1311" s="5" t="inlineStr">
        <is>
          <t>Friend</t>
        </is>
      </c>
      <c r="H1311" s="5" t="inlineStr">
        <is>
          <t>Medium</t>
        </is>
      </c>
      <c r="I1311" s="5" t="inlineStr">
        <is>
          <t>The companion Bachchan's Ashwatthama confides in, disclosing his ancient ties to Karna</t>
        </is>
      </c>
      <c r="J1311" s="5" t="inlineStr">
        <is>
          <t>Outside the romance</t>
        </is>
      </c>
      <c r="K1311" s="19" t="inlineStr">
        <is>
          <t>Young girl who disguised herself as a boy to escape the Raiders' abductions, and the one person the six-thousand-year-old warrior tells his own history to.</t>
        </is>
      </c>
      <c r="L1311" s="5" t="n"/>
      <c r="M1311" s="5" t="inlineStr">
        <is>
          <t>SOURCE-258</t>
        </is>
      </c>
    </row>
    <row r="1312" ht="49" customHeight="1">
      <c r="A1312" s="15" t="inlineStr">
        <is>
          <t>CAST-1311</t>
        </is>
      </c>
      <c r="B1312" s="18" t="inlineStr">
        <is>
          <t>FILM-257</t>
        </is>
      </c>
      <c r="C1312" s="5" t="inlineStr">
        <is>
          <t>Kalki 2898 AD</t>
        </is>
      </c>
      <c r="D1312" s="17" t="n">
        <v>2024</v>
      </c>
      <c r="E1312" s="5" t="inlineStr">
        <is>
          <t>Shobana</t>
        </is>
      </c>
      <c r="F1312" s="5" t="inlineStr">
        <is>
          <t>Mariam</t>
        </is>
      </c>
      <c r="G1312" s="5" t="inlineStr">
        <is>
          <t>Mentor</t>
        </is>
      </c>
      <c r="H1312" s="5" t="inlineStr">
        <is>
          <t>Medium</t>
        </is>
      </c>
      <c r="I1312" s="5" t="inlineStr">
        <is>
          <t>Leads the sanctuary Bachchan's Ashwatthama brings Sumathi to</t>
        </is>
      </c>
      <c r="J1312" s="5" t="inlineStr">
        <is>
          <t>Outside the romance</t>
        </is>
      </c>
      <c r="K1312" s="19" t="inlineStr">
        <is>
          <t>Leader of Shambhala, the hidden mountain refuge of those who believe in the Kalki prophecy, and the authority receiving the prophesied mother.</t>
        </is>
      </c>
      <c r="L1312" s="5" t="n"/>
      <c r="M1312" s="5" t="inlineStr">
        <is>
          <t>SOURCE-258</t>
        </is>
      </c>
    </row>
    <row r="1313" ht="34" customHeight="1">
      <c r="A1313" s="15" t="inlineStr">
        <is>
          <t>CAST-1312</t>
        </is>
      </c>
      <c r="B1313" s="18" t="inlineStr">
        <is>
          <t>FILM-257</t>
        </is>
      </c>
      <c r="C1313" s="5" t="inlineStr">
        <is>
          <t>Kalki 2898 AD</t>
        </is>
      </c>
      <c r="D1313" s="17" t="n">
        <v>2024</v>
      </c>
      <c r="E1313" s="5" t="inlineStr">
        <is>
          <t>Saswata Chatterjee</t>
        </is>
      </c>
      <c r="F1313" s="5" t="inlineStr">
        <is>
          <t>Commander Manas</t>
        </is>
      </c>
      <c r="G1313" s="5" t="inlineStr">
        <is>
          <t>Antagonist</t>
        </is>
      </c>
      <c r="H1313" s="5" t="inlineStr">
        <is>
          <t>Medium</t>
        </is>
      </c>
      <c r="I1313" s="5" t="inlineStr">
        <is>
          <t>Commands the forces Bachchan's Ashwatthama overpowers</t>
        </is>
      </c>
      <c r="J1313" s="5" t="inlineStr">
        <is>
          <t>Outside the romance</t>
        </is>
      </c>
      <c r="K1313" s="19" t="inlineStr">
        <is>
          <t>Commander in the Complex's militarised apparatus, on the side hunting the escaped subject.</t>
        </is>
      </c>
      <c r="L1313" s="5" t="n"/>
      <c r="M1313" s="5" t="inlineStr">
        <is>
          <t>SOURCE-258</t>
        </is>
      </c>
    </row>
    <row r="1314" ht="34" customHeight="1">
      <c r="A1314" s="15" t="inlineStr">
        <is>
          <t>CAST-1313</t>
        </is>
      </c>
      <c r="B1314" s="18" t="inlineStr">
        <is>
          <t>FILM-257</t>
        </is>
      </c>
      <c r="C1314" s="5" t="inlineStr">
        <is>
          <t>Kalki 2898 AD</t>
        </is>
      </c>
      <c r="D1314" s="17" t="n">
        <v>2024</v>
      </c>
      <c r="E1314" s="5" t="inlineStr">
        <is>
          <t>Disha Patani</t>
        </is>
      </c>
      <c r="F1314" s="5" t="inlineStr">
        <is>
          <t>Roxie</t>
        </is>
      </c>
      <c r="G1314" s="5" t="inlineStr">
        <is>
          <t>Supporting</t>
        </is>
      </c>
      <c r="H1314" s="5" t="inlineStr">
        <is>
          <t>Minor</t>
        </is>
      </c>
      <c r="I1314" s="5" t="inlineStr">
        <is>
          <t>No direct dealings with Bachchan's Ashwatthama</t>
        </is>
      </c>
      <c r="J1314" s="5" t="inlineStr">
        <is>
          <t>The bounty hunter's love interest — the film's only romantic thread</t>
        </is>
      </c>
      <c r="K1314" s="19" t="inlineStr">
        <is>
          <t>Bhairava's love interest in the slums below the Complex, in a film otherwise built on prophecy, captivity and pursuit.</t>
        </is>
      </c>
      <c r="L1314" s="5" t="n"/>
      <c r="M1314" s="5" t="inlineStr">
        <is>
          <t>SOURCE-258</t>
        </is>
      </c>
    </row>
    <row r="1315" ht="64" customHeight="1">
      <c r="A1315" s="15" t="inlineStr">
        <is>
          <t>CAST-1314</t>
        </is>
      </c>
      <c r="B1315" s="18" t="inlineStr">
        <is>
          <t>FILM-258</t>
        </is>
      </c>
      <c r="C1315" s="5" t="inlineStr">
        <is>
          <t>Fakt Purusho Maate</t>
        </is>
      </c>
      <c r="D1315" s="17" t="n">
        <v>2024</v>
      </c>
      <c r="E1315" s="5" t="inlineStr">
        <is>
          <t>Darshan Jariwala</t>
        </is>
      </c>
      <c r="F1315" s="5" t="inlineStr">
        <is>
          <t>Purshottam</t>
        </is>
      </c>
      <c r="G1315" s="5" t="inlineStr">
        <is>
          <t>Co-lead</t>
        </is>
      </c>
      <c r="H1315" s="5" t="inlineStr">
        <is>
          <t>Major</t>
        </is>
      </c>
      <c r="I1315" s="5" t="inlineStr">
        <is>
          <t>Carries the film Bachchan appears in as Prabhudas, in a special-appearance capacity</t>
        </is>
      </c>
      <c r="J1315" s="5" t="inlineStr">
        <is>
          <t>Sets himself against his grandson's romance</t>
        </is>
      </c>
      <c r="K1315" s="19" t="inlineStr">
        <is>
          <t>Grandfather who descends from the afterlife during the sixteen days of Shraadh, armed with magic powers, expressly to break his grandson's marriage to his childhood love — old patriarchal principle pitted against the present.</t>
        </is>
      </c>
      <c r="L1315" s="5" t="n"/>
      <c r="M1315" s="5" t="inlineStr">
        <is>
          <t>SOURCE-259</t>
        </is>
      </c>
    </row>
    <row r="1316" ht="64" customHeight="1">
      <c r="A1316" s="15" t="inlineStr">
        <is>
          <t>CAST-1315</t>
        </is>
      </c>
      <c r="B1316" s="18" t="inlineStr">
        <is>
          <t>FILM-258</t>
        </is>
      </c>
      <c r="C1316" s="5" t="inlineStr">
        <is>
          <t>Fakt Purusho Maate</t>
        </is>
      </c>
      <c r="D1316" s="17" t="n">
        <v>2024</v>
      </c>
      <c r="E1316" s="5" t="inlineStr">
        <is>
          <t>Yash Soni</t>
        </is>
      </c>
      <c r="F1316" s="5" t="inlineStr">
        <is>
          <t>Brijesh</t>
        </is>
      </c>
      <c r="G1316" s="5" t="inlineStr">
        <is>
          <t>Co-lead</t>
        </is>
      </c>
      <c r="H1316" s="5" t="inlineStr">
        <is>
          <t>Major</t>
        </is>
      </c>
      <c r="I1316" s="5" t="inlineStr">
        <is>
          <t>No direct dealings with Bachchan's Prabhudas described in the article</t>
        </is>
      </c>
      <c r="J1316" s="5" t="inlineStr">
        <is>
          <t>The film's romantic lead</t>
        </is>
      </c>
      <c r="K1316" s="19" t="inlineStr">
        <is>
          <t>The grandson whose marriage to his childhood love a returning ancestor sets out to wreck. The lead of both of Bachchan's Gujarati films, having played Chintan in Fakt Mahilao Maate (FILM-250).</t>
        </is>
      </c>
      <c r="L1316" s="5" t="n"/>
      <c r="M1316" s="5" t="inlineStr">
        <is>
          <t>SOURCE-259</t>
        </is>
      </c>
    </row>
    <row r="1317" ht="49" customHeight="1">
      <c r="A1317" s="15" t="inlineStr">
        <is>
          <t>CAST-1316</t>
        </is>
      </c>
      <c r="B1317" s="18" t="inlineStr">
        <is>
          <t>FILM-258</t>
        </is>
      </c>
      <c r="C1317" s="5" t="inlineStr">
        <is>
          <t>Fakt Purusho Maate</t>
        </is>
      </c>
      <c r="D1317" s="17" t="n">
        <v>2024</v>
      </c>
      <c r="E1317" s="5" t="inlineStr">
        <is>
          <t>Esha Kansara</t>
        </is>
      </c>
      <c r="F1317" s="5" t="inlineStr">
        <is>
          <t>Radhika</t>
        </is>
      </c>
      <c r="G1317" s="5" t="inlineStr">
        <is>
          <t>Supporting</t>
        </is>
      </c>
      <c r="H1317" s="5" t="inlineStr">
        <is>
          <t>Medium</t>
        </is>
      </c>
      <c r="I1317" s="5" t="inlineStr">
        <is>
          <t>No direct dealings with Bachchan's Prabhudas described</t>
        </is>
      </c>
      <c r="J1317" s="5" t="inlineStr">
        <is>
          <t>The film's romantic lead</t>
        </is>
      </c>
      <c r="K1317" s="19" t="inlineStr">
        <is>
          <t>The woman at the centre of the marriage the ghost of a grandfather is trying to prevent, in a comedy the article describes as aimed at generational patriarchy.</t>
        </is>
      </c>
      <c r="L1317" s="5" t="n"/>
      <c r="M1317" s="5" t="inlineStr">
        <is>
          <t>SOURCE-259</t>
        </is>
      </c>
    </row>
    <row r="1318" ht="34" customHeight="1">
      <c r="A1318" s="15" t="inlineStr">
        <is>
          <t>CAST-1317</t>
        </is>
      </c>
      <c r="B1318" s="18" t="inlineStr">
        <is>
          <t>FILM-258</t>
        </is>
      </c>
      <c r="C1318" s="5" t="inlineStr">
        <is>
          <t>Fakt Purusho Maate</t>
        </is>
      </c>
      <c r="D1318" s="17" t="n">
        <v>2024</v>
      </c>
      <c r="E1318" s="5" t="inlineStr">
        <is>
          <t>Mitra Gadhavi</t>
        </is>
      </c>
      <c r="F1318" s="5" t="inlineStr">
        <is>
          <t>Kirtan</t>
        </is>
      </c>
      <c r="G1318" s="5" t="inlineStr">
        <is>
          <t>Supporting</t>
        </is>
      </c>
      <c r="H1318" s="5" t="inlineStr">
        <is>
          <t>Minor</t>
        </is>
      </c>
      <c r="I1318" s="5" t="inlineStr">
        <is>
          <t>No direct dealings with Bachchan's Prabhudas described</t>
        </is>
      </c>
      <c r="J1318" s="5" t="inlineStr">
        <is>
          <t>Peripheral to the central romance</t>
        </is>
      </c>
      <c r="K1318" s="19" t="inlineStr">
        <is>
          <t>Supporting figure in the household the returning ancestor disrupts.</t>
        </is>
      </c>
      <c r="L1318" s="5" t="n"/>
      <c r="M1318" s="5" t="inlineStr">
        <is>
          <t>SOURCE-259</t>
        </is>
      </c>
    </row>
    <row r="1319" ht="79" customHeight="1">
      <c r="A1319" s="15" t="inlineStr">
        <is>
          <t>CAST-1318</t>
        </is>
      </c>
      <c r="B1319" s="18" t="inlineStr">
        <is>
          <t>FILM-259</t>
        </is>
      </c>
      <c r="C1319" s="5" t="inlineStr">
        <is>
          <t>Vettaiyan</t>
        </is>
      </c>
      <c r="D1319" s="17" t="n">
        <v>2024</v>
      </c>
      <c r="E1319" s="5" t="inlineStr">
        <is>
          <t>Rajinikanth</t>
        </is>
      </c>
      <c r="F1319" s="5" t="inlineStr">
        <is>
          <t>SP V. Athiyan (Vettaiyan)</t>
        </is>
      </c>
      <c r="G1319" s="5" t="inlineStr">
        <is>
          <t>Co-lead</t>
        </is>
      </c>
      <c r="H1319" s="5" t="inlineStr">
        <is>
          <t>Major</t>
        </is>
      </c>
      <c r="I1319" s="5" t="inlineStr">
        <is>
          <t>The encounter specialist whose killings Bachchan's Justice Pandey scrutinises, and whom he proves to have killed an innocent man</t>
        </is>
      </c>
      <c r="J1319" s="5" t="inlineStr">
        <is>
          <t>Married to Thara; the film is a procedural</t>
        </is>
      </c>
      <c r="K1319" s="19" t="inlineStr">
        <is>
          <t>Superintendent of police famed for extrajudicial killings, who shoots a drug producer and then an alleged rapist — and is shown by the human rights commission that the second man was in another city at the time. Devastated, he reopens the case.</t>
        </is>
      </c>
      <c r="L1319" s="5" t="n"/>
      <c r="M1319" s="5" t="inlineStr">
        <is>
          <t>SOURCE-260</t>
        </is>
      </c>
    </row>
    <row r="1320" ht="64" customHeight="1">
      <c r="A1320" s="15" t="inlineStr">
        <is>
          <t>CAST-1319</t>
        </is>
      </c>
      <c r="B1320" s="18" t="inlineStr">
        <is>
          <t>FILM-259</t>
        </is>
      </c>
      <c r="C1320" s="5" t="inlineStr">
        <is>
          <t>Vettaiyan</t>
        </is>
      </c>
      <c r="D1320" s="17" t="n">
        <v>2024</v>
      </c>
      <c r="E1320" s="5" t="inlineStr">
        <is>
          <t>Fahadh Faasil</t>
        </is>
      </c>
      <c r="F1320" s="5" t="inlineStr">
        <is>
          <t>Cyber Patrick "Battery"</t>
        </is>
      </c>
      <c r="G1320" s="5" t="inlineStr">
        <is>
          <t>Supporting</t>
        </is>
      </c>
      <c r="H1320" s="5" t="inlineStr">
        <is>
          <t>Major</t>
        </is>
      </c>
      <c r="I1320" s="5" t="inlineStr">
        <is>
          <t>Part of the reinvestigation Bachchan's Justice Pandey forces into being</t>
        </is>
      </c>
      <c r="J1320" s="5" t="inlineStr">
        <is>
          <t>Outside the romance</t>
        </is>
      </c>
      <c r="K1320" s="19" t="inlineStr">
        <is>
          <t>Thief turned police informer and technical genius, whose expertise uncovers both the contract killer behind the murder and the senior officer who took a bribe to frame an innocent man for it.</t>
        </is>
      </c>
      <c r="L1320" s="5" t="n"/>
      <c r="M1320" s="5" t="inlineStr">
        <is>
          <t>SOURCE-260</t>
        </is>
      </c>
    </row>
    <row r="1321" ht="64" customHeight="1">
      <c r="A1321" s="15" t="inlineStr">
        <is>
          <t>CAST-1320</t>
        </is>
      </c>
      <c r="B1321" s="18" t="inlineStr">
        <is>
          <t>FILM-259</t>
        </is>
      </c>
      <c r="C1321" s="5" t="inlineStr">
        <is>
          <t>Vettaiyan</t>
        </is>
      </c>
      <c r="D1321" s="17" t="n">
        <v>2024</v>
      </c>
      <c r="E1321" s="5" t="inlineStr">
        <is>
          <t>Rana Daggubati</t>
        </is>
      </c>
      <c r="F1321" s="5" t="inlineStr">
        <is>
          <t>Natraj "Nat" Shanmugam</t>
        </is>
      </c>
      <c r="G1321" s="5" t="inlineStr">
        <is>
          <t>Antagonist</t>
        </is>
      </c>
      <c r="H1321" s="5" t="inlineStr">
        <is>
          <t>Major</t>
        </is>
      </c>
      <c r="I1321" s="5" t="inlineStr">
        <is>
          <t>The figure at the end of the chain Bachchan's Justice Pandey set the police back onto</t>
        </is>
      </c>
      <c r="J1321" s="5" t="inlineStr">
        <is>
          <t>Outside the romance</t>
        </is>
      </c>
      <c r="K1321" s="19" t="inlineStr">
        <is>
          <t>Chairman of Nat Academy, running a coaching scam that promised guaranteed exam results, refused refunds, and used a contract killer's gang to threaten the families who complained — then partnered with the government to bury it.</t>
        </is>
      </c>
      <c r="L1321" s="5" t="n"/>
      <c r="M1321" s="5" t="inlineStr">
        <is>
          <t>SOURCE-260</t>
        </is>
      </c>
    </row>
    <row r="1322" ht="64" customHeight="1">
      <c r="A1322" s="15" t="inlineStr">
        <is>
          <t>CAST-1321</t>
        </is>
      </c>
      <c r="B1322" s="18" t="inlineStr">
        <is>
          <t>FILM-259</t>
        </is>
      </c>
      <c r="C1322" s="5" t="inlineStr">
        <is>
          <t>Vettaiyan</t>
        </is>
      </c>
      <c r="D1322" s="17" t="n">
        <v>2024</v>
      </c>
      <c r="E1322" s="5" t="inlineStr">
        <is>
          <t>Dushara Vijayan</t>
        </is>
      </c>
      <c r="F1322" s="5" t="inlineStr">
        <is>
          <t>Saranya</t>
        </is>
      </c>
      <c r="G1322" s="5" t="inlineStr">
        <is>
          <t>Supporting</t>
        </is>
      </c>
      <c r="H1322" s="5" t="inlineStr">
        <is>
          <t>Major</t>
        </is>
      </c>
      <c r="I1322" s="5" t="inlineStr">
        <is>
          <t>Her murder is the case Bachchan's Justice Pandey ultimately corrects</t>
        </is>
      </c>
      <c r="J1322" s="5" t="inlineStr">
        <is>
          <t>Outside the romance</t>
        </is>
      </c>
      <c r="K1322" s="19" t="inlineStr">
        <is>
          <t>The middle-school teacher whose complaint about marijuana in her classrooms begins the film, who grows close to the policeman's family, and is raped and murdered on her new school's terrace, her body left in the water tank.</t>
        </is>
      </c>
      <c r="L1322" s="5" t="n"/>
      <c r="M1322" s="5" t="inlineStr">
        <is>
          <t>SOURCE-260</t>
        </is>
      </c>
    </row>
    <row r="1323" ht="49" customHeight="1">
      <c r="A1323" s="15" t="inlineStr">
        <is>
          <t>CAST-1322</t>
        </is>
      </c>
      <c r="B1323" s="18" t="inlineStr">
        <is>
          <t>FILM-259</t>
        </is>
      </c>
      <c r="C1323" s="5" t="inlineStr">
        <is>
          <t>Vettaiyan</t>
        </is>
      </c>
      <c r="D1323" s="17" t="n">
        <v>2024</v>
      </c>
      <c r="E1323" s="5" t="inlineStr">
        <is>
          <t>Kishore</t>
        </is>
      </c>
      <c r="F1323" s="5" t="inlineStr">
        <is>
          <t>SP K. Harish Kumar</t>
        </is>
      </c>
      <c r="G1323" s="5" t="inlineStr">
        <is>
          <t>Antagonist</t>
        </is>
      </c>
      <c r="H1323" s="5" t="inlineStr">
        <is>
          <t>Medium</t>
        </is>
      </c>
      <c r="I1323" s="5" t="inlineStr">
        <is>
          <t>The corruption Bachchan's Justice Pandey's intervention exposes</t>
        </is>
      </c>
      <c r="J1323" s="5" t="inlineStr">
        <is>
          <t>Outside the romance</t>
        </is>
      </c>
      <c r="K1323" s="19" t="inlineStr">
        <is>
          <t>Officer who led the original investigation and is revealed to have tipped off the contract killer and taken a bribe to frame an innocent software engineer for the murder.</t>
        </is>
      </c>
      <c r="L1323" s="5" t="n"/>
      <c r="M1323" s="5" t="inlineStr">
        <is>
          <t>SOURCE-260</t>
        </is>
      </c>
    </row>
    <row r="1324" ht="64" customHeight="1">
      <c r="A1324" s="15" t="inlineStr">
        <is>
          <t>CAST-1323</t>
        </is>
      </c>
      <c r="B1324" s="18" t="inlineStr">
        <is>
          <t>FILM-259</t>
        </is>
      </c>
      <c r="C1324" s="5" t="inlineStr">
        <is>
          <t>Vettaiyan</t>
        </is>
      </c>
      <c r="D1324" s="17" t="n">
        <v>2024</v>
      </c>
      <c r="E1324" s="5" t="inlineStr">
        <is>
          <t>Asal Kolaar</t>
        </is>
      </c>
      <c r="F1324" s="5" t="inlineStr">
        <is>
          <t>Guna</t>
        </is>
      </c>
      <c r="G1324" s="5" t="inlineStr">
        <is>
          <t>Supporting</t>
        </is>
      </c>
      <c r="H1324" s="5" t="inlineStr">
        <is>
          <t>Medium</t>
        </is>
      </c>
      <c r="I1324" s="5" t="inlineStr">
        <is>
          <t>The innocent man Bachchan's Justice Pandey proves was killed for nothing</t>
        </is>
      </c>
      <c r="J1324" s="5" t="inlineStr">
        <is>
          <t>Outside the romance</t>
        </is>
      </c>
      <c r="K1324" s="19" t="inlineStr">
        <is>
          <t>Software engineer and a student's brother, named as the rapist on the strength of an alleged pornography addiction, killed in an encounter at sea — and then shown by the commission to have been in Hyderabad when the crime took place.</t>
        </is>
      </c>
      <c r="L1324" s="5" t="n"/>
      <c r="M1324" s="5" t="inlineStr">
        <is>
          <t>SOURCE-260</t>
        </is>
      </c>
    </row>
    <row r="1325" ht="49" customHeight="1">
      <c r="A1325" s="15" t="inlineStr">
        <is>
          <t>CAST-1324</t>
        </is>
      </c>
      <c r="B1325" s="18" t="inlineStr">
        <is>
          <t>FILM-259</t>
        </is>
      </c>
      <c r="C1325" s="5" t="inlineStr">
        <is>
          <t>Vettaiyan</t>
        </is>
      </c>
      <c r="D1325" s="17" t="n">
        <v>2024</v>
      </c>
      <c r="E1325" s="5" t="inlineStr">
        <is>
          <t>Ritika Singh</t>
        </is>
      </c>
      <c r="F1325" s="5" t="inlineStr">
        <is>
          <t>ASP Roopa Kiran</t>
        </is>
      </c>
      <c r="G1325" s="5" t="inlineStr">
        <is>
          <t>Supporting</t>
        </is>
      </c>
      <c r="H1325" s="5" t="inlineStr">
        <is>
          <t>Medium</t>
        </is>
      </c>
      <c r="I1325" s="5" t="inlineStr">
        <is>
          <t>Part of the reopened investigation Bachchan's Justice Pandey compelled</t>
        </is>
      </c>
      <c r="J1325" s="5" t="inlineStr">
        <is>
          <t>Outside the romance</t>
        </is>
      </c>
      <c r="K1325" s="19" t="inlineStr">
        <is>
          <t>Assistant superintendent on the original murder inquiry who then works the case again from the beginning, finding the gaps the first investigation left.</t>
        </is>
      </c>
      <c r="L1325" s="5" t="n"/>
      <c r="M1325" s="5" t="inlineStr">
        <is>
          <t>SOURCE-260</t>
        </is>
      </c>
    </row>
    <row r="1326" ht="34" customHeight="1">
      <c r="A1326" s="15" t="inlineStr">
        <is>
          <t>CAST-1325</t>
        </is>
      </c>
      <c r="B1326" s="18" t="inlineStr">
        <is>
          <t>FILM-259</t>
        </is>
      </c>
      <c r="C1326" s="5" t="inlineStr">
        <is>
          <t>Vettaiyan</t>
        </is>
      </c>
      <c r="D1326" s="17" t="n">
        <v>2024</v>
      </c>
      <c r="E1326" s="5" t="inlineStr">
        <is>
          <t>Manju Warrier</t>
        </is>
      </c>
      <c r="F1326" s="5" t="inlineStr">
        <is>
          <t>Thara</t>
        </is>
      </c>
      <c r="G1326" s="5" t="inlineStr">
        <is>
          <t>Family</t>
        </is>
      </c>
      <c r="H1326" s="5" t="inlineStr">
        <is>
          <t>Medium</t>
        </is>
      </c>
      <c r="I1326" s="5" t="inlineStr">
        <is>
          <t>Wife of the officer Bachchan's Justice Pandey investigates</t>
        </is>
      </c>
      <c r="J1326" s="5" t="inlineStr">
        <is>
          <t>A spouse-only role with no pairing record</t>
        </is>
      </c>
      <c r="K1326" s="19" t="inlineStr">
        <is>
          <t>Athiyan's wife, in the household the murdered teacher had grown close to.</t>
        </is>
      </c>
      <c r="L1326" s="5" t="n"/>
      <c r="M1326" s="5" t="inlineStr">
        <is>
          <t>SOURCE-260</t>
        </is>
      </c>
    </row>
    <row r="1327" ht="79" customHeight="1">
      <c r="A1327" s="15" t="inlineStr">
        <is>
          <t>CAST-1326</t>
        </is>
      </c>
      <c r="B1327" s="18" t="inlineStr">
        <is>
          <t>FILM-260</t>
        </is>
      </c>
      <c r="C1327" s="5" t="inlineStr">
        <is>
          <t>120 Bahadur</t>
        </is>
      </c>
      <c r="D1327" s="17" t="n">
        <v>2025</v>
      </c>
      <c r="E1327" s="5" t="inlineStr">
        <is>
          <t>Farhan Akhtar</t>
        </is>
      </c>
      <c r="F1327" s="5" t="inlineStr">
        <is>
          <t>Major Shaitan Singh Bhati</t>
        </is>
      </c>
      <c r="G1327" s="5" t="inlineStr">
        <is>
          <t>Co-lead</t>
        </is>
      </c>
      <c r="H1327" s="5" t="inlineStr">
        <is>
          <t>Major</t>
        </is>
      </c>
      <c r="I1327" s="5" t="inlineStr">
        <is>
          <t>Bachchan narrates this film and does not appear in it</t>
        </is>
      </c>
      <c r="J1327" s="5" t="inlineStr">
        <is>
          <t>Married to Shugan; the film is a battle account</t>
        </is>
      </c>
      <c r="K1327" s="19" t="inlineStr">
        <is>
          <t>Company commander of Charlie Company, 13 Kumaon, sent to hold the freezing pass of Rezang La in 1962 without artillery support. Offered the chance to retreat, he answers that they will not fall back, and dies of his wounds — awarded the Param Vir Chakra.</t>
        </is>
      </c>
      <c r="L1327" s="5" t="n"/>
      <c r="M1327" s="5" t="inlineStr">
        <is>
          <t>SOURCE-261</t>
        </is>
      </c>
    </row>
    <row r="1328" ht="49" customHeight="1">
      <c r="A1328" s="15" t="inlineStr">
        <is>
          <t>CAST-1327</t>
        </is>
      </c>
      <c r="B1328" s="18" t="inlineStr">
        <is>
          <t>FILM-260</t>
        </is>
      </c>
      <c r="C1328" s="5" t="inlineStr">
        <is>
          <t>120 Bahadur</t>
        </is>
      </c>
      <c r="D1328" s="17" t="n">
        <v>2025</v>
      </c>
      <c r="E1328" s="5" t="inlineStr">
        <is>
          <t>Sparsh Walia</t>
        </is>
      </c>
      <c r="F1328" s="5" t="inlineStr">
        <is>
          <t>Sepoy Ramchander Yadav</t>
        </is>
      </c>
      <c r="G1328" s="5" t="inlineStr">
        <is>
          <t>Supporting</t>
        </is>
      </c>
      <c r="H1328" s="5" t="inlineStr">
        <is>
          <t>Medium</t>
        </is>
      </c>
      <c r="I1328" s="5" t="inlineStr">
        <is>
          <t>No scenes with Bachchan's narration</t>
        </is>
      </c>
      <c r="J1328" s="5" t="inlineStr">
        <is>
          <t>Outside the romance</t>
        </is>
      </c>
      <c r="K1328" s="19" t="inlineStr">
        <is>
          <t>The major's radio operator, and one of only six men of the 120 to survive the day — among those who recount the battle to the commanders afterwards.</t>
        </is>
      </c>
      <c r="L1328" s="5" t="n"/>
      <c r="M1328" s="5" t="inlineStr">
        <is>
          <t>SOURCE-261</t>
        </is>
      </c>
    </row>
    <row r="1329" ht="49" customHeight="1">
      <c r="A1329" s="15" t="inlineStr">
        <is>
          <t>CAST-1328</t>
        </is>
      </c>
      <c r="B1329" s="18" t="inlineStr">
        <is>
          <t>FILM-260</t>
        </is>
      </c>
      <c r="C1329" s="5" t="inlineStr">
        <is>
          <t>120 Bahadur</t>
        </is>
      </c>
      <c r="D1329" s="17" t="n">
        <v>2025</v>
      </c>
      <c r="E1329" s="5" t="inlineStr">
        <is>
          <t>Ankit Siwach</t>
        </is>
      </c>
      <c r="F1329" s="5" t="inlineStr">
        <is>
          <t>Sepoy Ramlal</t>
        </is>
      </c>
      <c r="G1329" s="5" t="inlineStr">
        <is>
          <t>Supporting</t>
        </is>
      </c>
      <c r="H1329" s="5" t="inlineStr">
        <is>
          <t>Medium</t>
        </is>
      </c>
      <c r="I1329" s="5" t="inlineStr">
        <is>
          <t>No scenes with Bachchan's narration</t>
        </is>
      </c>
      <c r="J1329" s="5" t="inlineStr">
        <is>
          <t>Outside the romance</t>
        </is>
      </c>
      <c r="K1329" s="19" t="inlineStr">
        <is>
          <t>The cheerful, spirited rifleman of the company, one of the men whose banter the film uses to cover their fear before the bombardment.</t>
        </is>
      </c>
      <c r="L1329" s="5" t="n"/>
      <c r="M1329" s="5" t="inlineStr">
        <is>
          <t>SOURCE-261</t>
        </is>
      </c>
    </row>
    <row r="1330" ht="49" customHeight="1">
      <c r="A1330" s="15" t="inlineStr">
        <is>
          <t>CAST-1329</t>
        </is>
      </c>
      <c r="B1330" s="18" t="inlineStr">
        <is>
          <t>FILM-260</t>
        </is>
      </c>
      <c r="C1330" s="5" t="inlineStr">
        <is>
          <t>120 Bahadur</t>
        </is>
      </c>
      <c r="D1330" s="17" t="n">
        <v>2025</v>
      </c>
      <c r="E1330" s="5" t="inlineStr">
        <is>
          <t>Vivan Bhatena</t>
        </is>
      </c>
      <c r="F1330" s="5" t="inlineStr">
        <is>
          <t>Jemadar Surja Ram</t>
        </is>
      </c>
      <c r="G1330" s="5" t="inlineStr">
        <is>
          <t>Supporting</t>
        </is>
      </c>
      <c r="H1330" s="5" t="inlineStr">
        <is>
          <t>Medium</t>
        </is>
      </c>
      <c r="I1330" s="5" t="inlineStr">
        <is>
          <t>No scenes with Bachchan's narration</t>
        </is>
      </c>
      <c r="J1330" s="5" t="inlineStr">
        <is>
          <t>Outside the romance</t>
        </is>
      </c>
      <c r="K1330" s="19" t="inlineStr">
        <is>
          <t>Platoon commander of the 7th platoon, one of the seasoned leaders assigned to the forward firing posts, decorated with the Vir Chakra.</t>
        </is>
      </c>
      <c r="L1330" s="5" t="n"/>
      <c r="M1330" s="5" t="inlineStr">
        <is>
          <t>SOURCE-261</t>
        </is>
      </c>
    </row>
    <row r="1331" ht="49" customHeight="1">
      <c r="A1331" s="15" t="inlineStr">
        <is>
          <t>CAST-1330</t>
        </is>
      </c>
      <c r="B1331" s="18" t="inlineStr">
        <is>
          <t>FILM-260</t>
        </is>
      </c>
      <c r="C1331" s="5" t="inlineStr">
        <is>
          <t>120 Bahadur</t>
        </is>
      </c>
      <c r="D1331" s="17" t="n">
        <v>2025</v>
      </c>
      <c r="E1331" s="5" t="inlineStr">
        <is>
          <t>Ajinkya Deo</t>
        </is>
      </c>
      <c r="F1331" s="5" t="inlineStr">
        <is>
          <t>Brigadier T. N. Raina</t>
        </is>
      </c>
      <c r="G1331" s="5" t="inlineStr">
        <is>
          <t>Authority figure</t>
        </is>
      </c>
      <c r="H1331" s="5" t="inlineStr">
        <is>
          <t>Medium</t>
        </is>
      </c>
      <c r="I1331" s="5" t="inlineStr">
        <is>
          <t>No scenes with Bachchan's narration</t>
        </is>
      </c>
      <c r="J1331" s="5" t="inlineStr">
        <is>
          <t>Outside the romance</t>
        </is>
      </c>
      <c r="K1331" s="19" t="inlineStr">
        <is>
          <t>Brigade commander at headquarters who knows the men will have to hold alone until relief arrives, if it arrives, and who is shaken by the scale of the sacrifice afterwards.</t>
        </is>
      </c>
      <c r="L1331" s="5" t="n"/>
      <c r="M1331" s="5" t="inlineStr">
        <is>
          <t>SOURCE-261</t>
        </is>
      </c>
    </row>
    <row r="1332" ht="49" customHeight="1">
      <c r="A1332" s="15" t="inlineStr">
        <is>
          <t>CAST-1331</t>
        </is>
      </c>
      <c r="B1332" s="18" t="inlineStr">
        <is>
          <t>FILM-260</t>
        </is>
      </c>
      <c r="C1332" s="5" t="inlineStr">
        <is>
          <t>120 Bahadur</t>
        </is>
      </c>
      <c r="D1332" s="17" t="n">
        <v>2025</v>
      </c>
      <c r="E1332" s="5" t="inlineStr">
        <is>
          <t>Eijaz Khan</t>
        </is>
      </c>
      <c r="F1332" s="5" t="inlineStr">
        <is>
          <t>Lieutenant Colonel H. S. Dhingra</t>
        </is>
      </c>
      <c r="G1332" s="5" t="inlineStr">
        <is>
          <t>Authority figure</t>
        </is>
      </c>
      <c r="H1332" s="5" t="inlineStr">
        <is>
          <t>Medium</t>
        </is>
      </c>
      <c r="I1332" s="5" t="inlineStr">
        <is>
          <t>No scenes with Bachchan's narration</t>
        </is>
      </c>
      <c r="J1332" s="5" t="inlineStr">
        <is>
          <t>Outside the romance</t>
        </is>
      </c>
      <c r="K1332" s="19" t="inlineStr">
        <is>
          <t>Commanding officer of 13 Kumaon, who with the brigade commander does what little can be done for a company holding an exposed pass without support.</t>
        </is>
      </c>
      <c r="L1332" s="5" t="n"/>
      <c r="M1332" s="5" t="inlineStr">
        <is>
          <t>SOURCE-261</t>
        </is>
      </c>
    </row>
    <row r="1333" ht="49" customHeight="1">
      <c r="A1333" s="15" t="inlineStr">
        <is>
          <t>CAST-1332</t>
        </is>
      </c>
      <c r="B1333" s="18" t="inlineStr">
        <is>
          <t>FILM-260</t>
        </is>
      </c>
      <c r="C1333" s="5" t="inlineStr">
        <is>
          <t>120 Bahadur</t>
        </is>
      </c>
      <c r="D1333" s="17" t="n">
        <v>2025</v>
      </c>
      <c r="E1333" s="5" t="inlineStr">
        <is>
          <t>Raashii Khanna</t>
        </is>
      </c>
      <c r="F1333" s="5" t="inlineStr">
        <is>
          <t>Shugan Kanwari Singh</t>
        </is>
      </c>
      <c r="G1333" s="5" t="inlineStr">
        <is>
          <t>Family</t>
        </is>
      </c>
      <c r="H1333" s="5" t="inlineStr">
        <is>
          <t>Minor</t>
        </is>
      </c>
      <c r="I1333" s="5" t="inlineStr">
        <is>
          <t>No scenes with Bachchan's narration</t>
        </is>
      </c>
      <c r="J1333" s="5" t="inlineStr">
        <is>
          <t>A spouse-only role, billed as a special appearance, with no pairing record</t>
        </is>
      </c>
      <c r="K1333" s="19" t="inlineStr">
        <is>
          <t>The major's wife, who prays for his return while understanding what is being asked of him, and who receives the news at the film's close.</t>
        </is>
      </c>
      <c r="L1333" s="5" t="n"/>
      <c r="M1333" s="5" t="inlineStr">
        <is>
          <t>SOURCE-261</t>
        </is>
      </c>
    </row>
  </sheetData>
  <autoFilter ref="A1:M1333"/>
  <dataValidations count="2">
    <dataValidation sqref="G2:G1533" showDropDown="0" showInputMessage="0" showErrorMessage="1" allowBlank="1" errorTitle="Cast Function" error="Choose a value from the list." type="list">
      <formula1>"Co-lead,Supporting,Antagonist,Mentor,Family,Friend,Comic support,Romantic rival,Authority figure,Cameo,Self appearance"</formula1>
    </dataValidation>
    <dataValidation sqref="H2:H1533" showDropDown="0" showInputMessage="0" showErrorMessage="1" allowBlank="1" errorTitle="Importance Level" error="Choose a value from the list." type="list">
      <formula1>"Major,Medium,Minor"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9" customWidth="1" min="4" max="4"/>
    <col width="26" customWidth="1" min="5" max="5"/>
    <col width="30" customWidth="1" min="6" max="6"/>
    <col width="24" customWidth="1" min="7" max="7"/>
    <col width="16" customWidth="1" min="8" max="8"/>
    <col width="14" customWidth="1" min="9" max="9"/>
    <col width="14" customWidth="1" min="10" max="10"/>
    <col width="36" customWidth="1" min="11" max="11"/>
    <col width="22" customWidth="1" min="12" max="12"/>
    <col width="12" customWidth="1" min="13" max="13"/>
  </cols>
  <sheetData>
    <row r="1" ht="36" customHeight="1">
      <c r="A1" s="12" t="inlineStr">
        <is>
          <t>Award ID</t>
        </is>
      </c>
      <c r="B1" s="12" t="inlineStr">
        <is>
          <t>Film ID</t>
        </is>
      </c>
      <c r="C1" s="12" t="inlineStr">
        <is>
          <t>Film</t>
        </is>
      </c>
      <c r="D1" s="12" t="inlineStr">
        <is>
          <t>Ceremony Year</t>
        </is>
      </c>
      <c r="E1" s="12" t="inlineStr">
        <is>
          <t>Award Organization</t>
        </is>
      </c>
      <c r="F1" s="12" t="inlineStr">
        <is>
          <t>Category</t>
        </is>
      </c>
      <c r="G1" s="12" t="inlineStr">
        <is>
          <t>Recipient</t>
        </is>
      </c>
      <c r="H1" s="12" t="inlineStr">
        <is>
          <t>Recipient Type</t>
        </is>
      </c>
      <c r="I1" s="12" t="inlineStr">
        <is>
          <t>Win or Nomination</t>
        </is>
      </c>
      <c r="J1" s="12" t="inlineStr">
        <is>
          <t>Competitive or Honorary</t>
        </is>
      </c>
      <c r="K1" s="12" t="inlineStr">
        <is>
          <t>Notes</t>
        </is>
      </c>
      <c r="L1" s="12" t="inlineStr">
        <is>
          <t>Source IDs</t>
        </is>
      </c>
      <c r="M1" s="12" t="inlineStr">
        <is>
          <t>Confidence Grade</t>
        </is>
      </c>
    </row>
    <row r="2" ht="19" customHeight="1">
      <c r="A2" s="15" t="inlineStr">
        <is>
          <t>AWARD-027</t>
        </is>
      </c>
      <c r="B2" s="18" t="inlineStr">
        <is>
          <t>FILM-002</t>
        </is>
      </c>
      <c r="C2" s="5" t="inlineStr">
        <is>
          <t>Saat Hindustani</t>
        </is>
      </c>
      <c r="D2" s="17" t="n">
        <v>1969</v>
      </c>
      <c r="E2" s="5" t="inlineStr">
        <is>
          <t>National Film Awards</t>
        </is>
      </c>
      <c r="F2" s="5" t="inlineStr">
        <is>
          <t>Best Newcomer</t>
        </is>
      </c>
      <c r="G2" s="5" t="inlineStr">
        <is>
          <t>Amitabh Bachchan</t>
        </is>
      </c>
      <c r="H2" s="5" t="inlineStr">
        <is>
          <t>Actor</t>
        </is>
      </c>
      <c r="I2" s="5" t="inlineStr">
        <is>
          <t>Win</t>
        </is>
      </c>
      <c r="J2" s="5" t="inlineStr">
        <is>
          <t>Competitive</t>
        </is>
      </c>
      <c r="K2" s="5" t="n"/>
      <c r="L2" s="5" t="inlineStr">
        <is>
          <t>SOURCE-890</t>
        </is>
      </c>
      <c r="M2" s="5" t="inlineStr">
        <is>
          <t>Medium</t>
        </is>
      </c>
    </row>
    <row r="3" ht="19" customHeight="1">
      <c r="A3" s="15" t="inlineStr">
        <is>
          <t>AWARD-175</t>
        </is>
      </c>
      <c r="B3" s="18" t="inlineStr">
        <is>
          <t>FILM-004</t>
        </is>
      </c>
      <c r="C3" s="5" t="inlineStr">
        <is>
          <t>Anand</t>
        </is>
      </c>
      <c r="D3" s="17" t="n">
        <v>1970</v>
      </c>
      <c r="E3" s="5" t="inlineStr">
        <is>
          <t>Other award</t>
        </is>
      </c>
      <c r="F3" s="5" t="inlineStr">
        <is>
          <t>Saraswati Award</t>
        </is>
      </c>
      <c r="G3" s="5" t="inlineStr">
        <is>
          <t>Amitabh Bachchan</t>
        </is>
      </c>
      <c r="H3" s="5" t="inlineStr">
        <is>
          <t>Actor</t>
        </is>
      </c>
      <c r="I3" s="5" t="inlineStr">
        <is>
          <t>Win</t>
        </is>
      </c>
      <c r="J3" s="5" t="inlineStr">
        <is>
          <t>Honorary</t>
        </is>
      </c>
      <c r="K3" s="5" t="n"/>
      <c r="L3" s="5" t="inlineStr">
        <is>
          <t>SOURCE-890</t>
        </is>
      </c>
      <c r="M3" s="5" t="inlineStr">
        <is>
          <t>Medium</t>
        </is>
      </c>
    </row>
    <row r="4" ht="19" customHeight="1">
      <c r="A4" s="15" t="inlineStr">
        <is>
          <t>AWARD-069</t>
        </is>
      </c>
      <c r="B4" s="18" t="inlineStr">
        <is>
          <t>FILM-004</t>
        </is>
      </c>
      <c r="C4" s="5" t="inlineStr">
        <is>
          <t>Anand</t>
        </is>
      </c>
      <c r="D4" s="17" t="n">
        <v>1972</v>
      </c>
      <c r="E4" s="5" t="inlineStr">
        <is>
          <t>Filmfare Awards</t>
        </is>
      </c>
      <c r="F4" s="5" t="inlineStr">
        <is>
          <t>Best Supporting Actor</t>
        </is>
      </c>
      <c r="G4" s="5" t="inlineStr">
        <is>
          <t>Amitabh Bachchan</t>
        </is>
      </c>
      <c r="H4" s="5" t="inlineStr">
        <is>
          <t>Actor</t>
        </is>
      </c>
      <c r="I4" s="5" t="inlineStr">
        <is>
          <t>Win</t>
        </is>
      </c>
      <c r="J4" s="5" t="inlineStr">
        <is>
          <t>Competitive</t>
        </is>
      </c>
      <c r="K4" s="5" t="n"/>
      <c r="L4" s="5" t="inlineStr">
        <is>
          <t>SOURCE-890</t>
        </is>
      </c>
      <c r="M4" s="5" t="inlineStr">
        <is>
          <t>Medium</t>
        </is>
      </c>
    </row>
    <row r="5" ht="19" customHeight="1">
      <c r="A5" s="15" t="inlineStr">
        <is>
          <t>AWARD-035</t>
        </is>
      </c>
      <c r="B5" s="18" t="inlineStr">
        <is>
          <t>FILM-020</t>
        </is>
      </c>
      <c r="C5" s="5" t="inlineStr">
        <is>
          <t>Zanjeer</t>
        </is>
      </c>
      <c r="D5" s="17" t="n">
        <v>1974</v>
      </c>
      <c r="E5" s="5" t="inlineStr">
        <is>
          <t>Filmfare Awards</t>
        </is>
      </c>
      <c r="F5" s="5" t="inlineStr">
        <is>
          <t>Best Actor</t>
        </is>
      </c>
      <c r="G5" s="5" t="inlineStr">
        <is>
          <t>Amitabh Bachchan</t>
        </is>
      </c>
      <c r="H5" s="5" t="inlineStr">
        <is>
          <t>Actor</t>
        </is>
      </c>
      <c r="I5" s="5" t="inlineStr">
        <is>
          <t>Nomination</t>
        </is>
      </c>
      <c r="J5" s="5" t="inlineStr">
        <is>
          <t>Competitive</t>
        </is>
      </c>
      <c r="K5" s="5" t="n"/>
      <c r="L5" s="5" t="inlineStr">
        <is>
          <t>SOURCE-890</t>
        </is>
      </c>
      <c r="M5" s="5" t="inlineStr">
        <is>
          <t>Medium</t>
        </is>
      </c>
    </row>
    <row r="6" ht="19" customHeight="1">
      <c r="A6" s="15" t="inlineStr">
        <is>
          <t>AWARD-070</t>
        </is>
      </c>
      <c r="B6" s="18" t="inlineStr">
        <is>
          <t>FILM-025</t>
        </is>
      </c>
      <c r="C6" s="5" t="inlineStr">
        <is>
          <t>Namak Haraam</t>
        </is>
      </c>
      <c r="D6" s="17" t="n">
        <v>1974</v>
      </c>
      <c r="E6" s="5" t="inlineStr">
        <is>
          <t>Filmfare Awards</t>
        </is>
      </c>
      <c r="F6" s="5" t="inlineStr">
        <is>
          <t>Best Supporting Actor</t>
        </is>
      </c>
      <c r="G6" s="5" t="inlineStr">
        <is>
          <t>Amitabh Bachchan</t>
        </is>
      </c>
      <c r="H6" s="5" t="inlineStr">
        <is>
          <t>Actor</t>
        </is>
      </c>
      <c r="I6" s="5" t="inlineStr">
        <is>
          <t>Win</t>
        </is>
      </c>
      <c r="J6" s="5" t="inlineStr">
        <is>
          <t>Competitive</t>
        </is>
      </c>
      <c r="K6" s="5" t="n"/>
      <c r="L6" s="5" t="inlineStr">
        <is>
          <t>SOURCE-890</t>
        </is>
      </c>
      <c r="M6" s="5" t="inlineStr">
        <is>
          <t>Medium</t>
        </is>
      </c>
    </row>
    <row r="7" ht="19" customHeight="1">
      <c r="A7" s="15" t="inlineStr">
        <is>
          <t>AWARD-036</t>
        </is>
      </c>
      <c r="B7" s="18" t="inlineStr">
        <is>
          <t>FILM-034</t>
        </is>
      </c>
      <c r="C7" s="5" t="inlineStr">
        <is>
          <t>Deewaar</t>
        </is>
      </c>
      <c r="D7" s="17" t="n">
        <v>1976</v>
      </c>
      <c r="E7" s="5" t="inlineStr">
        <is>
          <t>Filmfare Awards</t>
        </is>
      </c>
      <c r="F7" s="5" t="inlineStr">
        <is>
          <t>Best Actor</t>
        </is>
      </c>
      <c r="G7" s="5" t="inlineStr">
        <is>
          <t>Amitabh Bachchan</t>
        </is>
      </c>
      <c r="H7" s="5" t="inlineStr">
        <is>
          <t>Actor</t>
        </is>
      </c>
      <c r="I7" s="5" t="inlineStr">
        <is>
          <t>Nomination</t>
        </is>
      </c>
      <c r="J7" s="5" t="inlineStr">
        <is>
          <t>Competitive</t>
        </is>
      </c>
      <c r="K7" s="5" t="n"/>
      <c r="L7" s="5" t="inlineStr">
        <is>
          <t>SOURCE-890</t>
        </is>
      </c>
      <c r="M7" s="5" t="inlineStr">
        <is>
          <t>Medium</t>
        </is>
      </c>
    </row>
    <row r="8" ht="34" customHeight="1">
      <c r="A8" s="15" t="inlineStr">
        <is>
          <t>AWARD-127</t>
        </is>
      </c>
      <c r="B8" s="18" t="inlineStr">
        <is>
          <t>FILM-037</t>
        </is>
      </c>
      <c r="C8" s="5" t="inlineStr">
        <is>
          <t>Mili</t>
        </is>
      </c>
      <c r="D8" s="17" t="n">
        <v>1976</v>
      </c>
      <c r="E8" s="5" t="inlineStr">
        <is>
          <t>Bengal Film Journalists' Association Awards</t>
        </is>
      </c>
      <c r="F8" s="5" t="inlineStr">
        <is>
          <t>Best Actor (Hindi)</t>
        </is>
      </c>
      <c r="G8" s="5" t="inlineStr">
        <is>
          <t>Amitabh Bachchan</t>
        </is>
      </c>
      <c r="H8" s="5" t="inlineStr">
        <is>
          <t>Actor</t>
        </is>
      </c>
      <c r="I8" s="5" t="inlineStr">
        <is>
          <t>Win</t>
        </is>
      </c>
      <c r="J8" s="5" t="inlineStr">
        <is>
          <t>Competitive</t>
        </is>
      </c>
      <c r="K8" s="5" t="n"/>
      <c r="L8" s="5" t="inlineStr">
        <is>
          <t>SOURCE-890</t>
        </is>
      </c>
      <c r="M8" s="5" t="inlineStr">
        <is>
          <t>Medium</t>
        </is>
      </c>
    </row>
    <row r="9" ht="19" customHeight="1">
      <c r="A9" s="15" t="inlineStr">
        <is>
          <t>AWARD-037</t>
        </is>
      </c>
      <c r="B9" s="18" t="inlineStr">
        <is>
          <t>FILM-042</t>
        </is>
      </c>
      <c r="C9" s="5" t="inlineStr">
        <is>
          <t>Kabhi Kabhie</t>
        </is>
      </c>
      <c r="D9" s="17" t="n">
        <v>1977</v>
      </c>
      <c r="E9" s="5" t="inlineStr">
        <is>
          <t>Filmfare Awards</t>
        </is>
      </c>
      <c r="F9" s="5" t="inlineStr">
        <is>
          <t>Best Actor</t>
        </is>
      </c>
      <c r="G9" s="5" t="inlineStr">
        <is>
          <t>Amitabh Bachchan</t>
        </is>
      </c>
      <c r="H9" s="5" t="inlineStr">
        <is>
          <t>Actor</t>
        </is>
      </c>
      <c r="I9" s="5" t="inlineStr">
        <is>
          <t>Nomination</t>
        </is>
      </c>
      <c r="J9" s="5" t="inlineStr">
        <is>
          <t>Competitive</t>
        </is>
      </c>
      <c r="K9" s="5" t="n"/>
      <c r="L9" s="5" t="inlineStr">
        <is>
          <t>SOURCE-890</t>
        </is>
      </c>
      <c r="M9" s="5" t="inlineStr">
        <is>
          <t>Medium</t>
        </is>
      </c>
    </row>
    <row r="10" ht="19" customHeight="1">
      <c r="A10" s="15" t="inlineStr">
        <is>
          <t>AWARD-038</t>
        </is>
      </c>
      <c r="B10" s="18" t="inlineStr">
        <is>
          <t>FILM-040</t>
        </is>
      </c>
      <c r="C10" s="5" t="inlineStr">
        <is>
          <t>Adalat</t>
        </is>
      </c>
      <c r="D10" s="17" t="n">
        <v>1978</v>
      </c>
      <c r="E10" s="5" t="inlineStr">
        <is>
          <t>Filmfare Awards</t>
        </is>
      </c>
      <c r="F10" s="5" t="inlineStr">
        <is>
          <t>Best Actor</t>
        </is>
      </c>
      <c r="G10" s="5" t="inlineStr">
        <is>
          <t>Amitabh Bachchan</t>
        </is>
      </c>
      <c r="H10" s="5" t="inlineStr">
        <is>
          <t>Actor</t>
        </is>
      </c>
      <c r="I10" s="5" t="inlineStr">
        <is>
          <t>Nomination</t>
        </is>
      </c>
      <c r="J10" s="5" t="inlineStr">
        <is>
          <t>Competitive</t>
        </is>
      </c>
      <c r="K10" s="5" t="n"/>
      <c r="L10" s="5" t="inlineStr">
        <is>
          <t>SOURCE-890</t>
        </is>
      </c>
      <c r="M10" s="5" t="inlineStr">
        <is>
          <t>Medium</t>
        </is>
      </c>
    </row>
    <row r="11" ht="19" customHeight="1">
      <c r="A11" s="15" t="inlineStr">
        <is>
          <t>AWARD-039</t>
        </is>
      </c>
      <c r="B11" s="18" t="inlineStr">
        <is>
          <t>FILM-050</t>
        </is>
      </c>
      <c r="C11" s="5" t="inlineStr">
        <is>
          <t>Amar Akbar Anthony</t>
        </is>
      </c>
      <c r="D11" s="17" t="n">
        <v>1978</v>
      </c>
      <c r="E11" s="5" t="inlineStr">
        <is>
          <t>Filmfare Awards</t>
        </is>
      </c>
      <c r="F11" s="5" t="inlineStr">
        <is>
          <t>Best Actor</t>
        </is>
      </c>
      <c r="G11" s="5" t="inlineStr">
        <is>
          <t>Amitabh Bachchan</t>
        </is>
      </c>
      <c r="H11" s="5" t="inlineStr">
        <is>
          <t>Actor</t>
        </is>
      </c>
      <c r="I11" s="5" t="inlineStr">
        <is>
          <t>Win</t>
        </is>
      </c>
      <c r="J11" s="5" t="inlineStr">
        <is>
          <t>Competitive</t>
        </is>
      </c>
      <c r="K11" s="5" t="n"/>
      <c r="L11" s="5" t="inlineStr">
        <is>
          <t>SOURCE-890</t>
        </is>
      </c>
      <c r="M11" s="5" t="inlineStr">
        <is>
          <t>Medium</t>
        </is>
      </c>
    </row>
    <row r="12" ht="19" customHeight="1">
      <c r="A12" s="15" t="inlineStr">
        <is>
          <t>AWARD-040</t>
        </is>
      </c>
      <c r="B12" s="18" t="inlineStr">
        <is>
          <t>FILM-059</t>
        </is>
      </c>
      <c r="C12" s="5" t="inlineStr">
        <is>
          <t>Don</t>
        </is>
      </c>
      <c r="D12" s="17" t="n">
        <v>1979</v>
      </c>
      <c r="E12" s="5" t="inlineStr">
        <is>
          <t>Filmfare Awards</t>
        </is>
      </c>
      <c r="F12" s="5" t="inlineStr">
        <is>
          <t>Best Actor</t>
        </is>
      </c>
      <c r="G12" s="5" t="inlineStr">
        <is>
          <t>Amitabh Bachchan</t>
        </is>
      </c>
      <c r="H12" s="5" t="inlineStr">
        <is>
          <t>Actor</t>
        </is>
      </c>
      <c r="I12" s="5" t="inlineStr">
        <is>
          <t>Win</t>
        </is>
      </c>
      <c r="J12" s="5" t="inlineStr">
        <is>
          <t>Competitive</t>
        </is>
      </c>
      <c r="K12" s="5" t="n"/>
      <c r="L12" s="5" t="inlineStr">
        <is>
          <t>SOURCE-890</t>
        </is>
      </c>
      <c r="M12" s="5" t="inlineStr">
        <is>
          <t>Medium</t>
        </is>
      </c>
    </row>
    <row r="13" ht="19" customHeight="1">
      <c r="A13" s="15" t="inlineStr">
        <is>
          <t>AWARD-041</t>
        </is>
      </c>
      <c r="B13" s="18" t="inlineStr">
        <is>
          <t>FILM-060</t>
        </is>
      </c>
      <c r="C13" s="5" t="inlineStr">
        <is>
          <t>Muqaddar Ka Sikandar</t>
        </is>
      </c>
      <c r="D13" s="17" t="n">
        <v>1979</v>
      </c>
      <c r="E13" s="5" t="inlineStr">
        <is>
          <t>Filmfare Awards</t>
        </is>
      </c>
      <c r="F13" s="5" t="inlineStr">
        <is>
          <t>Best Actor</t>
        </is>
      </c>
      <c r="G13" s="5" t="inlineStr">
        <is>
          <t>Amitabh Bachchan</t>
        </is>
      </c>
      <c r="H13" s="5" t="inlineStr">
        <is>
          <t>Actor</t>
        </is>
      </c>
      <c r="I13" s="5" t="inlineStr">
        <is>
          <t>Nomination</t>
        </is>
      </c>
      <c r="J13" s="5" t="inlineStr">
        <is>
          <t>Competitive</t>
        </is>
      </c>
      <c r="K13" s="5" t="n"/>
      <c r="L13" s="5" t="inlineStr">
        <is>
          <t>SOURCE-890</t>
        </is>
      </c>
      <c r="M13" s="5" t="inlineStr">
        <is>
          <t>Medium</t>
        </is>
      </c>
    </row>
    <row r="14" ht="19" customHeight="1">
      <c r="A14" s="15" t="inlineStr">
        <is>
          <t>AWARD-042</t>
        </is>
      </c>
      <c r="B14" s="18" t="inlineStr">
        <is>
          <t>FILM-058</t>
        </is>
      </c>
      <c r="C14" s="5" t="inlineStr">
        <is>
          <t>Trishul</t>
        </is>
      </c>
      <c r="D14" s="17" t="n">
        <v>1979</v>
      </c>
      <c r="E14" s="5" t="inlineStr">
        <is>
          <t>Filmfare Awards</t>
        </is>
      </c>
      <c r="F14" s="5" t="inlineStr">
        <is>
          <t>Best Actor</t>
        </is>
      </c>
      <c r="G14" s="5" t="inlineStr">
        <is>
          <t>Amitabh Bachchan</t>
        </is>
      </c>
      <c r="H14" s="5" t="inlineStr">
        <is>
          <t>Actor</t>
        </is>
      </c>
      <c r="I14" s="5" t="inlineStr">
        <is>
          <t>Nomination</t>
        </is>
      </c>
      <c r="J14" s="5" t="inlineStr">
        <is>
          <t>Competitive</t>
        </is>
      </c>
      <c r="K14" s="5" t="n"/>
      <c r="L14" s="5" t="inlineStr">
        <is>
          <t>SOURCE-890</t>
        </is>
      </c>
      <c r="M14" s="5" t="inlineStr">
        <is>
          <t>Medium</t>
        </is>
      </c>
    </row>
    <row r="15" ht="34" customHeight="1">
      <c r="A15" s="15" t="inlineStr">
        <is>
          <t>AWARD-014</t>
        </is>
      </c>
      <c r="B15" s="18" t="n"/>
      <c r="C15" s="5" t="n"/>
      <c r="D15" s="17" t="n">
        <v>1980</v>
      </c>
      <c r="E15" s="5" t="inlineStr">
        <is>
          <t>National honour</t>
        </is>
      </c>
      <c r="F15" s="5" t="inlineStr">
        <is>
          <t>Awadh Samman by the Government of Uttar Pradesh</t>
        </is>
      </c>
      <c r="G15" s="5" t="inlineStr">
        <is>
          <t>Amitabh Bachchan</t>
        </is>
      </c>
      <c r="H15" s="5" t="inlineStr">
        <is>
          <t>Actor</t>
        </is>
      </c>
      <c r="I15" s="5" t="inlineStr">
        <is>
          <t>Win</t>
        </is>
      </c>
      <c r="J15" s="5" t="inlineStr">
        <is>
          <t>Honorary</t>
        </is>
      </c>
      <c r="K15" s="5" t="n"/>
      <c r="L15" s="5" t="inlineStr">
        <is>
          <t>SOURCE-890</t>
        </is>
      </c>
      <c r="M15" s="5" t="inlineStr">
        <is>
          <t>Medium</t>
        </is>
      </c>
    </row>
    <row r="16" ht="19" customHeight="1">
      <c r="A16" s="15" t="inlineStr">
        <is>
          <t>AWARD-043</t>
        </is>
      </c>
      <c r="B16" s="18" t="inlineStr">
        <is>
          <t>FILM-067</t>
        </is>
      </c>
      <c r="C16" s="5" t="inlineStr">
        <is>
          <t>Kaala Patthar</t>
        </is>
      </c>
      <c r="D16" s="17" t="n">
        <v>1980</v>
      </c>
      <c r="E16" s="5" t="inlineStr">
        <is>
          <t>Filmfare Awards</t>
        </is>
      </c>
      <c r="F16" s="5" t="inlineStr">
        <is>
          <t>Best Actor</t>
        </is>
      </c>
      <c r="G16" s="5" t="inlineStr">
        <is>
          <t>Amitabh Bachchan</t>
        </is>
      </c>
      <c r="H16" s="5" t="inlineStr">
        <is>
          <t>Actor</t>
        </is>
      </c>
      <c r="I16" s="5" t="inlineStr">
        <is>
          <t>Nomination</t>
        </is>
      </c>
      <c r="J16" s="5" t="inlineStr">
        <is>
          <t>Competitive</t>
        </is>
      </c>
      <c r="K16" s="5" t="n"/>
      <c r="L16" s="5" t="inlineStr">
        <is>
          <t>SOURCE-890</t>
        </is>
      </c>
      <c r="M16" s="5" t="inlineStr">
        <is>
          <t>Medium</t>
        </is>
      </c>
    </row>
    <row r="17" ht="19" customHeight="1">
      <c r="A17" s="15" t="inlineStr">
        <is>
          <t>AWARD-044</t>
        </is>
      </c>
      <c r="B17" s="18" t="inlineStr">
        <is>
          <t>FILM-065</t>
        </is>
      </c>
      <c r="C17" s="5" t="inlineStr">
        <is>
          <t>Mr. Natwarlal</t>
        </is>
      </c>
      <c r="D17" s="17" t="n">
        <v>1980</v>
      </c>
      <c r="E17" s="5" t="inlineStr">
        <is>
          <t>Filmfare Awards</t>
        </is>
      </c>
      <c r="F17" s="5" t="inlineStr">
        <is>
          <t>Best Actor</t>
        </is>
      </c>
      <c r="G17" s="5" t="inlineStr">
        <is>
          <t>Amitabh Bachchan</t>
        </is>
      </c>
      <c r="H17" s="5" t="inlineStr">
        <is>
          <t>Actor</t>
        </is>
      </c>
      <c r="I17" s="5" t="inlineStr">
        <is>
          <t>Nomination</t>
        </is>
      </c>
      <c r="J17" s="5" t="inlineStr">
        <is>
          <t>Competitive</t>
        </is>
      </c>
      <c r="K17" s="5" t="n"/>
      <c r="L17" s="5" t="inlineStr">
        <is>
          <t>SOURCE-890</t>
        </is>
      </c>
      <c r="M17" s="5" t="inlineStr">
        <is>
          <t>Medium</t>
        </is>
      </c>
    </row>
    <row r="18" ht="19" customHeight="1">
      <c r="A18" s="15" t="inlineStr">
        <is>
          <t>AWARD-045</t>
        </is>
      </c>
      <c r="B18" s="18" t="inlineStr">
        <is>
          <t>FILM-071</t>
        </is>
      </c>
      <c r="C18" s="5" t="inlineStr">
        <is>
          <t>Dostana</t>
        </is>
      </c>
      <c r="D18" s="17" t="n">
        <v>1981</v>
      </c>
      <c r="E18" s="5" t="inlineStr">
        <is>
          <t>Filmfare Awards</t>
        </is>
      </c>
      <c r="F18" s="5" t="inlineStr">
        <is>
          <t>Best Actor</t>
        </is>
      </c>
      <c r="G18" s="5" t="inlineStr">
        <is>
          <t>Amitabh Bachchan</t>
        </is>
      </c>
      <c r="H18" s="5" t="inlineStr">
        <is>
          <t>Actor</t>
        </is>
      </c>
      <c r="I18" s="5" t="inlineStr">
        <is>
          <t>Nomination</t>
        </is>
      </c>
      <c r="J18" s="5" t="inlineStr">
        <is>
          <t>Competitive</t>
        </is>
      </c>
      <c r="K18" s="5" t="n"/>
      <c r="L18" s="5" t="inlineStr">
        <is>
          <t>SOURCE-890</t>
        </is>
      </c>
      <c r="M18" s="5" t="inlineStr">
        <is>
          <t>Medium</t>
        </is>
      </c>
    </row>
    <row r="19" ht="19" customHeight="1">
      <c r="A19" s="15" t="inlineStr">
        <is>
          <t>AWARD-046</t>
        </is>
      </c>
      <c r="B19" s="18" t="inlineStr">
        <is>
          <t>FILM-078</t>
        </is>
      </c>
      <c r="C19" s="5" t="inlineStr">
        <is>
          <t>Lawaaris</t>
        </is>
      </c>
      <c r="D19" s="17" t="n">
        <v>1982</v>
      </c>
      <c r="E19" s="5" t="inlineStr">
        <is>
          <t>Filmfare Awards</t>
        </is>
      </c>
      <c r="F19" s="5" t="inlineStr">
        <is>
          <t>Best Actor</t>
        </is>
      </c>
      <c r="G19" s="5" t="inlineStr">
        <is>
          <t>Amitabh Bachchan</t>
        </is>
      </c>
      <c r="H19" s="5" t="inlineStr">
        <is>
          <t>Actor</t>
        </is>
      </c>
      <c r="I19" s="5" t="inlineStr">
        <is>
          <t>Nomination</t>
        </is>
      </c>
      <c r="J19" s="5" t="inlineStr">
        <is>
          <t>Competitive</t>
        </is>
      </c>
      <c r="K19" s="5" t="n"/>
      <c r="L19" s="5" t="inlineStr">
        <is>
          <t>SOURCE-890</t>
        </is>
      </c>
      <c r="M19" s="5" t="inlineStr">
        <is>
          <t>Medium</t>
        </is>
      </c>
    </row>
    <row r="20" ht="19" customHeight="1">
      <c r="A20" s="15" t="inlineStr">
        <is>
          <t>AWARD-047</t>
        </is>
      </c>
      <c r="B20" s="18" t="inlineStr">
        <is>
          <t>FILM-079</t>
        </is>
      </c>
      <c r="C20" s="5" t="inlineStr">
        <is>
          <t>Silsila</t>
        </is>
      </c>
      <c r="D20" s="17" t="n">
        <v>1982</v>
      </c>
      <c r="E20" s="5" t="inlineStr">
        <is>
          <t>Filmfare Awards</t>
        </is>
      </c>
      <c r="F20" s="5" t="inlineStr">
        <is>
          <t>Best Actor</t>
        </is>
      </c>
      <c r="G20" s="5" t="inlineStr">
        <is>
          <t>Amitabh Bachchan</t>
        </is>
      </c>
      <c r="H20" s="5" t="inlineStr">
        <is>
          <t>Actor</t>
        </is>
      </c>
      <c r="I20" s="5" t="inlineStr">
        <is>
          <t>Nomination</t>
        </is>
      </c>
      <c r="J20" s="5" t="inlineStr">
        <is>
          <t>Competitive</t>
        </is>
      </c>
      <c r="K20" s="5" t="n"/>
      <c r="L20" s="5" t="inlineStr">
        <is>
          <t>SOURCE-890</t>
        </is>
      </c>
      <c r="M20" s="5" t="inlineStr">
        <is>
          <t>Medium</t>
        </is>
      </c>
    </row>
    <row r="21" ht="19" customHeight="1">
      <c r="A21" s="15" t="inlineStr">
        <is>
          <t>AWARD-048</t>
        </is>
      </c>
      <c r="B21" s="18" t="inlineStr">
        <is>
          <t>FILM-084</t>
        </is>
      </c>
      <c r="C21" s="5" t="inlineStr">
        <is>
          <t>Bemisal</t>
        </is>
      </c>
      <c r="D21" s="17" t="n">
        <v>1983</v>
      </c>
      <c r="E21" s="5" t="inlineStr">
        <is>
          <t>Filmfare Awards</t>
        </is>
      </c>
      <c r="F21" s="5" t="inlineStr">
        <is>
          <t>Best Actor</t>
        </is>
      </c>
      <c r="G21" s="5" t="inlineStr">
        <is>
          <t>Amitabh Bachchan</t>
        </is>
      </c>
      <c r="H21" s="5" t="inlineStr">
        <is>
          <t>Actor</t>
        </is>
      </c>
      <c r="I21" s="5" t="inlineStr">
        <is>
          <t>Nomination</t>
        </is>
      </c>
      <c r="J21" s="5" t="inlineStr">
        <is>
          <t>Competitive</t>
        </is>
      </c>
      <c r="K21" s="5" t="n"/>
      <c r="L21" s="5" t="inlineStr">
        <is>
          <t>SOURCE-890</t>
        </is>
      </c>
      <c r="M21" s="5" t="inlineStr">
        <is>
          <t>Medium</t>
        </is>
      </c>
    </row>
    <row r="22" ht="19" customHeight="1">
      <c r="A22" s="15" t="inlineStr">
        <is>
          <t>AWARD-049</t>
        </is>
      </c>
      <c r="B22" s="18" t="inlineStr">
        <is>
          <t>FILM-086</t>
        </is>
      </c>
      <c r="C22" s="5" t="inlineStr">
        <is>
          <t>Namak Halaal</t>
        </is>
      </c>
      <c r="D22" s="17" t="n">
        <v>1983</v>
      </c>
      <c r="E22" s="5" t="inlineStr">
        <is>
          <t>Filmfare Awards</t>
        </is>
      </c>
      <c r="F22" s="5" t="inlineStr">
        <is>
          <t>Best Actor</t>
        </is>
      </c>
      <c r="G22" s="5" t="inlineStr">
        <is>
          <t>Amitabh Bachchan</t>
        </is>
      </c>
      <c r="H22" s="5" t="inlineStr">
        <is>
          <t>Actor</t>
        </is>
      </c>
      <c r="I22" s="5" t="inlineStr">
        <is>
          <t>Nomination</t>
        </is>
      </c>
      <c r="J22" s="5" t="inlineStr">
        <is>
          <t>Competitive</t>
        </is>
      </c>
      <c r="K22" s="5" t="n"/>
      <c r="L22" s="5" t="inlineStr">
        <is>
          <t>SOURCE-890</t>
        </is>
      </c>
      <c r="M22" s="5" t="inlineStr">
        <is>
          <t>Medium</t>
        </is>
      </c>
    </row>
    <row r="23" ht="19" customHeight="1">
      <c r="A23" s="15" t="inlineStr">
        <is>
          <t>AWARD-050</t>
        </is>
      </c>
      <c r="B23" s="18" t="inlineStr">
        <is>
          <t>FILM-088</t>
        </is>
      </c>
      <c r="C23" s="5" t="inlineStr">
        <is>
          <t>Shakti</t>
        </is>
      </c>
      <c r="D23" s="17" t="n">
        <v>1983</v>
      </c>
      <c r="E23" s="5" t="inlineStr">
        <is>
          <t>Filmfare Awards</t>
        </is>
      </c>
      <c r="F23" s="5" t="inlineStr">
        <is>
          <t>Best Actor</t>
        </is>
      </c>
      <c r="G23" s="5" t="inlineStr">
        <is>
          <t>Amitabh Bachchan</t>
        </is>
      </c>
      <c r="H23" s="5" t="inlineStr">
        <is>
          <t>Actor</t>
        </is>
      </c>
      <c r="I23" s="5" t="inlineStr">
        <is>
          <t>Nomination</t>
        </is>
      </c>
      <c r="J23" s="5" t="inlineStr">
        <is>
          <t>Competitive</t>
        </is>
      </c>
      <c r="K23" s="5" t="n"/>
      <c r="L23" s="5" t="inlineStr">
        <is>
          <t>SOURCE-890</t>
        </is>
      </c>
      <c r="M23" s="5" t="inlineStr">
        <is>
          <t>Medium</t>
        </is>
      </c>
    </row>
    <row r="24" ht="49" customHeight="1">
      <c r="A24" s="15" t="inlineStr">
        <is>
          <t>AWARD-001</t>
        </is>
      </c>
      <c r="B24" s="18" t="n"/>
      <c r="C24" s="5" t="n"/>
      <c r="D24" s="17" t="n">
        <v>1984</v>
      </c>
      <c r="E24" s="5" t="inlineStr">
        <is>
          <t>Government honour</t>
        </is>
      </c>
      <c r="F24" s="5" t="inlineStr">
        <is>
          <t>Padma Shri India's fourth highest civilian award from the Government of India</t>
        </is>
      </c>
      <c r="G24" s="5" t="inlineStr">
        <is>
          <t>Amitabh Bachchan</t>
        </is>
      </c>
      <c r="H24" s="5" t="inlineStr">
        <is>
          <t>Actor</t>
        </is>
      </c>
      <c r="I24" s="5" t="inlineStr">
        <is>
          <t>Win</t>
        </is>
      </c>
      <c r="J24" s="5" t="inlineStr">
        <is>
          <t>Honorary</t>
        </is>
      </c>
      <c r="K24" s="5" t="n"/>
      <c r="L24" s="5" t="inlineStr">
        <is>
          <t>SOURCE-890</t>
        </is>
      </c>
      <c r="M24" s="5" t="inlineStr">
        <is>
          <t>Medium</t>
        </is>
      </c>
    </row>
    <row r="25" ht="19" customHeight="1">
      <c r="A25" s="15" t="inlineStr">
        <is>
          <t>AWARD-051</t>
        </is>
      </c>
      <c r="B25" s="18" t="inlineStr">
        <is>
          <t>FILM-099</t>
        </is>
      </c>
      <c r="C25" s="5" t="inlineStr">
        <is>
          <t>Sharaabi</t>
        </is>
      </c>
      <c r="D25" s="17" t="n">
        <v>1985</v>
      </c>
      <c r="E25" s="5" t="inlineStr">
        <is>
          <t>Filmfare Awards</t>
        </is>
      </c>
      <c r="F25" s="5" t="inlineStr">
        <is>
          <t>Best Actor</t>
        </is>
      </c>
      <c r="G25" s="5" t="inlineStr">
        <is>
          <t>Amitabh Bachchan</t>
        </is>
      </c>
      <c r="H25" s="5" t="inlineStr">
        <is>
          <t>Actor</t>
        </is>
      </c>
      <c r="I25" s="5" t="inlineStr">
        <is>
          <t>Nomination</t>
        </is>
      </c>
      <c r="J25" s="5" t="inlineStr">
        <is>
          <t>Competitive</t>
        </is>
      </c>
      <c r="K25" s="5" t="n"/>
      <c r="L25" s="5" t="inlineStr">
        <is>
          <t>SOURCE-890</t>
        </is>
      </c>
      <c r="M25" s="5" t="inlineStr">
        <is>
          <t>Medium</t>
        </is>
      </c>
    </row>
    <row r="26" ht="19" customHeight="1">
      <c r="A26" s="15" t="inlineStr">
        <is>
          <t>AWARD-052</t>
        </is>
      </c>
      <c r="B26" s="18" t="inlineStr">
        <is>
          <t>FILM-103</t>
        </is>
      </c>
      <c r="C26" s="5" t="inlineStr">
        <is>
          <t>Mard</t>
        </is>
      </c>
      <c r="D26" s="17" t="n">
        <v>1986</v>
      </c>
      <c r="E26" s="5" t="inlineStr">
        <is>
          <t>Filmfare Awards</t>
        </is>
      </c>
      <c r="F26" s="5" t="inlineStr">
        <is>
          <t>Best Actor</t>
        </is>
      </c>
      <c r="G26" s="5" t="inlineStr">
        <is>
          <t>Amitabh Bachchan</t>
        </is>
      </c>
      <c r="H26" s="5" t="inlineStr">
        <is>
          <t>Actor</t>
        </is>
      </c>
      <c r="I26" s="5" t="inlineStr">
        <is>
          <t>Nomination</t>
        </is>
      </c>
      <c r="J26" s="5" t="inlineStr">
        <is>
          <t>Competitive</t>
        </is>
      </c>
      <c r="K26" s="5" t="n"/>
      <c r="L26" s="5" t="inlineStr">
        <is>
          <t>SOURCE-890</t>
        </is>
      </c>
      <c r="M26" s="5" t="inlineStr">
        <is>
          <t>Medium</t>
        </is>
      </c>
    </row>
    <row r="27" ht="19" customHeight="1">
      <c r="A27" s="15" t="inlineStr">
        <is>
          <t>AWARD-053</t>
        </is>
      </c>
      <c r="B27" s="18" t="inlineStr">
        <is>
          <t>FILM-107</t>
        </is>
      </c>
      <c r="C27" s="5" t="inlineStr">
        <is>
          <t>Shahenshah</t>
        </is>
      </c>
      <c r="D27" s="17" t="n">
        <v>1989</v>
      </c>
      <c r="E27" s="5" t="inlineStr">
        <is>
          <t>Filmfare Awards</t>
        </is>
      </c>
      <c r="F27" s="5" t="inlineStr">
        <is>
          <t>Best Actor</t>
        </is>
      </c>
      <c r="G27" s="5" t="inlineStr">
        <is>
          <t>Amitabh Bachchan</t>
        </is>
      </c>
      <c r="H27" s="5" t="inlineStr">
        <is>
          <t>Actor</t>
        </is>
      </c>
      <c r="I27" s="5" t="inlineStr">
        <is>
          <t>Nomination</t>
        </is>
      </c>
      <c r="J27" s="5" t="inlineStr">
        <is>
          <t>Competitive</t>
        </is>
      </c>
      <c r="K27" s="5" t="n"/>
      <c r="L27" s="5" t="inlineStr">
        <is>
          <t>SOURCE-890</t>
        </is>
      </c>
      <c r="M27" s="5" t="inlineStr">
        <is>
          <t>Medium</t>
        </is>
      </c>
    </row>
    <row r="28" ht="34" customHeight="1">
      <c r="A28" s="15" t="inlineStr">
        <is>
          <t>AWARD-176</t>
        </is>
      </c>
      <c r="B28" s="18" t="n"/>
      <c r="C28" s="5" t="n"/>
      <c r="D28" s="17" t="n">
        <v>1989</v>
      </c>
      <c r="E28" s="5" t="inlineStr">
        <is>
          <t>Other award</t>
        </is>
      </c>
      <c r="F28" s="5" t="inlineStr">
        <is>
          <t>Lifetime Achievement Award from the Rotary Club of Bombay (Mumbai)</t>
        </is>
      </c>
      <c r="G28" s="5" t="inlineStr">
        <is>
          <t>Amitabh Bachchan</t>
        </is>
      </c>
      <c r="H28" s="5" t="inlineStr">
        <is>
          <t>Actor</t>
        </is>
      </c>
      <c r="I28" s="5" t="inlineStr">
        <is>
          <t>Win</t>
        </is>
      </c>
      <c r="J28" s="5" t="inlineStr">
        <is>
          <t>Honorary</t>
        </is>
      </c>
      <c r="K28" s="5" t="n"/>
      <c r="L28" s="5" t="inlineStr">
        <is>
          <t>SOURCE-890</t>
        </is>
      </c>
      <c r="M28" s="5" t="inlineStr">
        <is>
          <t>Medium</t>
        </is>
      </c>
    </row>
    <row r="29" ht="19" customHeight="1">
      <c r="A29" s="15" t="inlineStr">
        <is>
          <t>AWARD-028</t>
        </is>
      </c>
      <c r="B29" s="18" t="inlineStr">
        <is>
          <t>FILM-116</t>
        </is>
      </c>
      <c r="C29" s="5" t="inlineStr">
        <is>
          <t>Agneepath</t>
        </is>
      </c>
      <c r="D29" s="17" t="n">
        <v>1990</v>
      </c>
      <c r="E29" s="5" t="inlineStr">
        <is>
          <t>National Film Awards</t>
        </is>
      </c>
      <c r="F29" s="5" t="inlineStr">
        <is>
          <t>Best Actor</t>
        </is>
      </c>
      <c r="G29" s="5" t="inlineStr">
        <is>
          <t>Amitabh Bachchan</t>
        </is>
      </c>
      <c r="H29" s="5" t="inlineStr">
        <is>
          <t>Actor</t>
        </is>
      </c>
      <c r="I29" s="5" t="inlineStr">
        <is>
          <t>Win</t>
        </is>
      </c>
      <c r="J29" s="5" t="inlineStr">
        <is>
          <t>Competitive</t>
        </is>
      </c>
      <c r="K29" s="5" t="n"/>
      <c r="L29" s="5" t="inlineStr">
        <is>
          <t>SOURCE-890</t>
        </is>
      </c>
      <c r="M29" s="5" t="inlineStr">
        <is>
          <t>Medium</t>
        </is>
      </c>
    </row>
    <row r="30" ht="34" customHeight="1">
      <c r="A30" s="15" t="inlineStr">
        <is>
          <t>AWARD-002</t>
        </is>
      </c>
      <c r="B30" s="18" t="n"/>
      <c r="C30" s="5" t="n"/>
      <c r="D30" s="17" t="n">
        <v>1991</v>
      </c>
      <c r="E30" s="5" t="inlineStr">
        <is>
          <t>Government honour</t>
        </is>
      </c>
      <c r="F30" s="5" t="inlineStr">
        <is>
          <t>Order of Afghanistan by the President of Afghanistan</t>
        </is>
      </c>
      <c r="G30" s="5" t="inlineStr">
        <is>
          <t>Amitabh Bachchan</t>
        </is>
      </c>
      <c r="H30" s="5" t="inlineStr">
        <is>
          <t>Actor</t>
        </is>
      </c>
      <c r="I30" s="5" t="inlineStr">
        <is>
          <t>Win</t>
        </is>
      </c>
      <c r="J30" s="5" t="inlineStr">
        <is>
          <t>Honorary</t>
        </is>
      </c>
      <c r="K30" s="5" t="n"/>
      <c r="L30" s="5" t="inlineStr">
        <is>
          <t>SOURCE-890</t>
        </is>
      </c>
      <c r="M30" s="5" t="inlineStr">
        <is>
          <t>Medium</t>
        </is>
      </c>
    </row>
    <row r="31" ht="19" customHeight="1">
      <c r="A31" s="15" t="inlineStr">
        <is>
          <t>AWARD-054</t>
        </is>
      </c>
      <c r="B31" s="18" t="inlineStr">
        <is>
          <t>FILM-116</t>
        </is>
      </c>
      <c r="C31" s="5" t="inlineStr">
        <is>
          <t>Agneepath</t>
        </is>
      </c>
      <c r="D31" s="17" t="n">
        <v>1991</v>
      </c>
      <c r="E31" s="5" t="inlineStr">
        <is>
          <t>Filmfare Awards</t>
        </is>
      </c>
      <c r="F31" s="5" t="inlineStr">
        <is>
          <t>Best Actor</t>
        </is>
      </c>
      <c r="G31" s="5" t="inlineStr">
        <is>
          <t>Amitabh Bachchan</t>
        </is>
      </c>
      <c r="H31" s="5" t="inlineStr">
        <is>
          <t>Actor</t>
        </is>
      </c>
      <c r="I31" s="5" t="inlineStr">
        <is>
          <t>Nomination</t>
        </is>
      </c>
      <c r="J31" s="5" t="inlineStr">
        <is>
          <t>Competitive</t>
        </is>
      </c>
      <c r="K31" s="5" t="n"/>
      <c r="L31" s="5" t="inlineStr">
        <is>
          <t>SOURCE-890</t>
        </is>
      </c>
      <c r="M31" s="5" t="inlineStr">
        <is>
          <t>Medium</t>
        </is>
      </c>
    </row>
    <row r="32" ht="19" customHeight="1">
      <c r="A32" s="15" t="inlineStr">
        <is>
          <t>AWARD-081</t>
        </is>
      </c>
      <c r="B32" s="18" t="n"/>
      <c r="C32" s="5" t="n"/>
      <c r="D32" s="17" t="n">
        <v>1991</v>
      </c>
      <c r="E32" s="5" t="inlineStr">
        <is>
          <t>Filmfare Awards</t>
        </is>
      </c>
      <c r="F32" s="5" t="inlineStr">
        <is>
          <t>Lifetime Achievement Award</t>
        </is>
      </c>
      <c r="G32" s="5" t="inlineStr">
        <is>
          <t>Amitabh Bachchan</t>
        </is>
      </c>
      <c r="H32" s="5" t="inlineStr">
        <is>
          <t>Actor</t>
        </is>
      </c>
      <c r="I32" s="5" t="inlineStr">
        <is>
          <t>Win</t>
        </is>
      </c>
      <c r="J32" s="5" t="inlineStr">
        <is>
          <t>Honorary</t>
        </is>
      </c>
      <c r="K32" s="5" t="n"/>
      <c r="L32" s="5" t="inlineStr">
        <is>
          <t>SOURCE-890</t>
        </is>
      </c>
      <c r="M32" s="5" t="inlineStr">
        <is>
          <t>Medium</t>
        </is>
      </c>
    </row>
    <row r="33" ht="19" customHeight="1">
      <c r="A33" s="15" t="inlineStr">
        <is>
          <t>AWARD-055</t>
        </is>
      </c>
      <c r="B33" s="18" t="inlineStr">
        <is>
          <t>FILM-119</t>
        </is>
      </c>
      <c r="C33" s="5" t="inlineStr">
        <is>
          <t>Hum</t>
        </is>
      </c>
      <c r="D33" s="17" t="n">
        <v>1992</v>
      </c>
      <c r="E33" s="5" t="inlineStr">
        <is>
          <t>Filmfare Awards</t>
        </is>
      </c>
      <c r="F33" s="5" t="inlineStr">
        <is>
          <t>Best Actor</t>
        </is>
      </c>
      <c r="G33" s="5" t="inlineStr">
        <is>
          <t>Amitabh Bachchan</t>
        </is>
      </c>
      <c r="H33" s="5" t="inlineStr">
        <is>
          <t>Actor</t>
        </is>
      </c>
      <c r="I33" s="5" t="inlineStr">
        <is>
          <t>Win</t>
        </is>
      </c>
      <c r="J33" s="5" t="inlineStr">
        <is>
          <t>Competitive</t>
        </is>
      </c>
      <c r="K33" s="5" t="n"/>
      <c r="L33" s="5" t="inlineStr">
        <is>
          <t>SOURCE-890</t>
        </is>
      </c>
      <c r="M33" s="5" t="inlineStr">
        <is>
          <t>Medium</t>
        </is>
      </c>
    </row>
    <row r="34" ht="19" customHeight="1">
      <c r="A34" s="15" t="inlineStr">
        <is>
          <t>AWARD-056</t>
        </is>
      </c>
      <c r="B34" s="18" t="inlineStr">
        <is>
          <t>FILM-123</t>
        </is>
      </c>
      <c r="C34" s="5" t="inlineStr">
        <is>
          <t>Khuda Gawah</t>
        </is>
      </c>
      <c r="D34" s="17" t="n">
        <v>1993</v>
      </c>
      <c r="E34" s="5" t="inlineStr">
        <is>
          <t>Filmfare Awards</t>
        </is>
      </c>
      <c r="F34" s="5" t="inlineStr">
        <is>
          <t>Best Actor</t>
        </is>
      </c>
      <c r="G34" s="5" t="inlineStr">
        <is>
          <t>Amitabh Bachchan</t>
        </is>
      </c>
      <c r="H34" s="5" t="inlineStr">
        <is>
          <t>Actor</t>
        </is>
      </c>
      <c r="I34" s="5" t="inlineStr">
        <is>
          <t>Nomination</t>
        </is>
      </c>
      <c r="J34" s="5" t="inlineStr">
        <is>
          <t>Competitive</t>
        </is>
      </c>
      <c r="K34" s="5" t="n"/>
      <c r="L34" s="5" t="inlineStr">
        <is>
          <t>SOURCE-890</t>
        </is>
      </c>
      <c r="M34" s="5" t="inlineStr">
        <is>
          <t>Medium</t>
        </is>
      </c>
    </row>
    <row r="35" ht="49" customHeight="1">
      <c r="A35" s="15" t="inlineStr">
        <is>
          <t>AWARD-015</t>
        </is>
      </c>
      <c r="B35" s="18" t="n"/>
      <c r="C35" s="5" t="n"/>
      <c r="D35" s="17" t="n">
        <v>1994</v>
      </c>
      <c r="E35" s="5" t="inlineStr">
        <is>
          <t>National honour</t>
        </is>
      </c>
      <c r="F35" s="5" t="inlineStr">
        <is>
          <t>Yash Bharati, Uttar Pradesh's highest honour from the Government of Uttar Pradesh</t>
        </is>
      </c>
      <c r="G35" s="5" t="inlineStr">
        <is>
          <t>Amitabh Bachchan</t>
        </is>
      </c>
      <c r="H35" s="5" t="inlineStr">
        <is>
          <t>Actor</t>
        </is>
      </c>
      <c r="I35" s="5" t="inlineStr">
        <is>
          <t>Win</t>
        </is>
      </c>
      <c r="J35" s="5" t="inlineStr">
        <is>
          <t>Honorary</t>
        </is>
      </c>
      <c r="K35" s="5" t="n"/>
      <c r="L35" s="5" t="inlineStr">
        <is>
          <t>SOURCE-890</t>
        </is>
      </c>
      <c r="M35" s="5" t="inlineStr">
        <is>
          <t>Medium</t>
        </is>
      </c>
    </row>
    <row r="36" ht="64" customHeight="1">
      <c r="A36" s="15" t="inlineStr">
        <is>
          <t>AWARD-177</t>
        </is>
      </c>
      <c r="B36" s="18" t="n"/>
      <c r="C36" s="5" t="n"/>
      <c r="D36" s="17" t="n">
        <v>1997</v>
      </c>
      <c r="E36" s="5" t="inlineStr">
        <is>
          <t>Other award</t>
        </is>
      </c>
      <c r="F36" s="5" t="inlineStr">
        <is>
          <t>Distinguished Alumni Award</t>
        </is>
      </c>
      <c r="G36" s="5" t="inlineStr">
        <is>
          <t>Amitabh Bachchan</t>
        </is>
      </c>
      <c r="H36" s="5" t="inlineStr">
        <is>
          <t>Actor</t>
        </is>
      </c>
      <c r="I36" s="5" t="inlineStr">
        <is>
          <t>Win</t>
        </is>
      </c>
      <c r="J36" s="5" t="inlineStr">
        <is>
          <t>Honorary</t>
        </is>
      </c>
      <c r="K36" s="5" t="inlineStr">
        <is>
          <t>Source text: "Distinguished Alumni " award at the inaugural function of the platinum jubilee celebrations of the Capital's largest Central University.</t>
        </is>
      </c>
      <c r="L36" s="5" t="inlineStr">
        <is>
          <t>SOURCE-890</t>
        </is>
      </c>
      <c r="M36" s="5" t="inlineStr">
        <is>
          <t>Medium</t>
        </is>
      </c>
    </row>
    <row r="37" ht="34" customHeight="1">
      <c r="A37" s="15" t="inlineStr">
        <is>
          <t>AWARD-178</t>
        </is>
      </c>
      <c r="B37" s="18" t="n"/>
      <c r="C37" s="5" t="n"/>
      <c r="D37" s="17" t="n">
        <v>1998</v>
      </c>
      <c r="E37" s="5" t="inlineStr">
        <is>
          <t>Other award</t>
        </is>
      </c>
      <c r="F37" s="5" t="inlineStr">
        <is>
          <t>Lifetime Achievement Award at the Omega Award for Excellence</t>
        </is>
      </c>
      <c r="G37" s="5" t="inlineStr">
        <is>
          <t>Amitabh Bachchan</t>
        </is>
      </c>
      <c r="H37" s="5" t="inlineStr">
        <is>
          <t>Actor</t>
        </is>
      </c>
      <c r="I37" s="5" t="inlineStr">
        <is>
          <t>Win</t>
        </is>
      </c>
      <c r="J37" s="5" t="inlineStr">
        <is>
          <t>Honorary</t>
        </is>
      </c>
      <c r="K37" s="5" t="n"/>
      <c r="L37" s="5" t="inlineStr">
        <is>
          <t>SOURCE-890</t>
        </is>
      </c>
      <c r="M37" s="5" t="inlineStr">
        <is>
          <t>Medium</t>
        </is>
      </c>
    </row>
    <row r="38" ht="79" customHeight="1">
      <c r="A38" s="15" t="inlineStr">
        <is>
          <t>AWARD-237</t>
        </is>
      </c>
      <c r="B38" s="18" t="n"/>
      <c r="C38" s="5" t="n"/>
      <c r="D38" s="17" t="n">
        <v>1999</v>
      </c>
      <c r="E38" s="5" t="inlineStr">
        <is>
          <t>International honour</t>
        </is>
      </c>
      <c r="F38" s="5" t="inlineStr">
        <is>
          <t>Greatest Star of Stage or Screen of the Millennium (BBC online poll)</t>
        </is>
      </c>
      <c r="G38" s="5" t="inlineStr">
        <is>
          <t>Amitabh Bachchan</t>
        </is>
      </c>
      <c r="H38" s="5" t="inlineStr">
        <is>
          <t>Actor</t>
        </is>
      </c>
      <c r="I38" s="5" t="inlineStr">
        <is>
          <t>Win</t>
        </is>
      </c>
      <c r="J38" s="5" t="inlineStr">
        <is>
          <t>Honorary</t>
        </is>
      </c>
      <c r="K38" s="5" t="inlineStr">
        <is>
          <t>Source text: In July 1999, Bachchan was named the "Greatest Star of stage or screen of the Millennium" by BBC online poll where he defeated many Hollywood legends such as Alec Guinness, Marlon.</t>
        </is>
      </c>
      <c r="L38" s="5" t="inlineStr">
        <is>
          <t>SOURCE-890</t>
        </is>
      </c>
      <c r="M38" s="5" t="inlineStr">
        <is>
          <t>Medium</t>
        </is>
      </c>
    </row>
    <row r="39" ht="19" customHeight="1">
      <c r="A39" s="15" t="inlineStr">
        <is>
          <t>AWARD-082</t>
        </is>
      </c>
      <c r="B39" s="18" t="n"/>
      <c r="C39" s="5" t="n"/>
      <c r="D39" s="17" t="n">
        <v>2000</v>
      </c>
      <c r="E39" s="5" t="inlineStr">
        <is>
          <t>Filmfare Awards</t>
        </is>
      </c>
      <c r="F39" s="5" t="inlineStr">
        <is>
          <t>Superstar of the Millennium</t>
        </is>
      </c>
      <c r="G39" s="5" t="inlineStr">
        <is>
          <t>Amitabh Bachchan</t>
        </is>
      </c>
      <c r="H39" s="5" t="inlineStr">
        <is>
          <t>Actor</t>
        </is>
      </c>
      <c r="I39" s="5" t="inlineStr">
        <is>
          <t>Win</t>
        </is>
      </c>
      <c r="J39" s="5" t="inlineStr">
        <is>
          <t>Honorary</t>
        </is>
      </c>
      <c r="K39" s="5" t="n"/>
      <c r="L39" s="5" t="inlineStr">
        <is>
          <t>SOURCE-890</t>
        </is>
      </c>
      <c r="M39" s="5" t="inlineStr">
        <is>
          <t>Medium</t>
        </is>
      </c>
    </row>
    <row r="40" ht="19" customHeight="1">
      <c r="A40" s="15" t="inlineStr">
        <is>
          <t>AWARD-097</t>
        </is>
      </c>
      <c r="B40" s="18" t="n"/>
      <c r="C40" s="5" t="n"/>
      <c r="D40" s="17" t="n">
        <v>2000</v>
      </c>
      <c r="E40" s="5" t="inlineStr">
        <is>
          <t>IIFA Awards</t>
        </is>
      </c>
      <c r="F40" s="5" t="inlineStr">
        <is>
          <t>IIFA Special Honorary Award</t>
        </is>
      </c>
      <c r="G40" s="5" t="inlineStr">
        <is>
          <t>Amitabh Bachchan</t>
        </is>
      </c>
      <c r="H40" s="5" t="inlineStr">
        <is>
          <t>Actor</t>
        </is>
      </c>
      <c r="I40" s="5" t="inlineStr">
        <is>
          <t>Win</t>
        </is>
      </c>
      <c r="J40" s="5" t="inlineStr">
        <is>
          <t>Honorary</t>
        </is>
      </c>
      <c r="K40" s="5" t="n"/>
      <c r="L40" s="5" t="inlineStr">
        <is>
          <t>SOURCE-890</t>
        </is>
      </c>
      <c r="M40" s="5" t="inlineStr">
        <is>
          <t>Medium</t>
        </is>
      </c>
    </row>
    <row r="41" ht="34" customHeight="1">
      <c r="A41" s="15" t="inlineStr">
        <is>
          <t>AWARD-114</t>
        </is>
      </c>
      <c r="B41" s="18" t="n"/>
      <c r="C41" s="5" t="n"/>
      <c r="D41" s="17" t="n">
        <v>2000</v>
      </c>
      <c r="E41" s="5" t="inlineStr">
        <is>
          <t>Stardust Awards</t>
        </is>
      </c>
      <c r="F41" s="5" t="inlineStr">
        <is>
          <t>Best Artist of the Millennium by Hero Honda and Stardust (magazine)</t>
        </is>
      </c>
      <c r="G41" s="5" t="inlineStr">
        <is>
          <t>Amitabh Bachchan</t>
        </is>
      </c>
      <c r="H41" s="5" t="inlineStr">
        <is>
          <t>Actor</t>
        </is>
      </c>
      <c r="I41" s="5" t="inlineStr">
        <is>
          <t>Win</t>
        </is>
      </c>
      <c r="J41" s="5" t="inlineStr">
        <is>
          <t>Honorary</t>
        </is>
      </c>
      <c r="K41" s="5" t="n"/>
      <c r="L41" s="5" t="inlineStr">
        <is>
          <t>SOURCE-890</t>
        </is>
      </c>
      <c r="M41" s="5" t="inlineStr">
        <is>
          <t>Medium</t>
        </is>
      </c>
    </row>
    <row r="42" ht="64" customHeight="1">
      <c r="A42" s="15" t="inlineStr">
        <is>
          <t>AWARD-172</t>
        </is>
      </c>
      <c r="B42" s="18" t="n"/>
      <c r="C42" s="5" t="n"/>
      <c r="D42" s="17" t="n">
        <v>2000</v>
      </c>
      <c r="E42" s="5" t="inlineStr">
        <is>
          <t>Indian Television Awards</t>
        </is>
      </c>
      <c r="F42" s="5" t="inlineStr">
        <is>
          <t>Screen Videocon Awards: Best Anchor for Kaun Banega Crorepati</t>
        </is>
      </c>
      <c r="G42" s="5" t="inlineStr">
        <is>
          <t>Amitabh Bachchan</t>
        </is>
      </c>
      <c r="H42" s="5" t="inlineStr">
        <is>
          <t>Actor</t>
        </is>
      </c>
      <c r="I42" s="5" t="inlineStr">
        <is>
          <t>Win</t>
        </is>
      </c>
      <c r="J42" s="5" t="inlineStr">
        <is>
          <t>Competitive</t>
        </is>
      </c>
      <c r="K42" s="5" t="inlineStr">
        <is>
          <t>Television work (Kaun Banega Crorepati / Bigg Boss); outside the film scope of this workbook, recorded here for completeness of the actor's award record.</t>
        </is>
      </c>
      <c r="L42" s="5" t="inlineStr">
        <is>
          <t>SOURCE-890</t>
        </is>
      </c>
      <c r="M42" s="5" t="inlineStr">
        <is>
          <t>Medium</t>
        </is>
      </c>
    </row>
    <row r="43" ht="34" customHeight="1">
      <c r="A43" s="15" t="inlineStr">
        <is>
          <t>AWARD-179</t>
        </is>
      </c>
      <c r="B43" s="18" t="inlineStr">
        <is>
          <t>FILM-135</t>
        </is>
      </c>
      <c r="C43" s="5" t="inlineStr">
        <is>
          <t>Sooryavansham</t>
        </is>
      </c>
      <c r="D43" s="17" t="n">
        <v>2000</v>
      </c>
      <c r="E43" s="5" t="inlineStr">
        <is>
          <t>Other award</t>
        </is>
      </c>
      <c r="F43" s="5" t="inlineStr">
        <is>
          <t>All-India Critics Association (AICA): Best Actor Award</t>
        </is>
      </c>
      <c r="G43" s="5" t="inlineStr">
        <is>
          <t>Amitabh Bachchan</t>
        </is>
      </c>
      <c r="H43" s="5" t="inlineStr">
        <is>
          <t>Actor</t>
        </is>
      </c>
      <c r="I43" s="5" t="inlineStr">
        <is>
          <t>Win</t>
        </is>
      </c>
      <c r="J43" s="5" t="inlineStr">
        <is>
          <t>Honorary</t>
        </is>
      </c>
      <c r="K43" s="5" t="n"/>
      <c r="L43" s="5" t="inlineStr">
        <is>
          <t>SOURCE-890</t>
        </is>
      </c>
      <c r="M43" s="5" t="inlineStr">
        <is>
          <t>Medium</t>
        </is>
      </c>
    </row>
    <row r="44" ht="34" customHeight="1">
      <c r="A44" s="15" t="inlineStr">
        <is>
          <t>AWARD-180</t>
        </is>
      </c>
      <c r="B44" s="18" t="inlineStr">
        <is>
          <t>FILM-140</t>
        </is>
      </c>
      <c r="C44" s="5" t="inlineStr">
        <is>
          <t>Mohabbatein</t>
        </is>
      </c>
      <c r="D44" s="17" t="n">
        <v>2000</v>
      </c>
      <c r="E44" s="5" t="inlineStr">
        <is>
          <t>Other award</t>
        </is>
      </c>
      <c r="F44" s="5" t="inlineStr">
        <is>
          <t>Sansui Viewers Choice Awards: Best Supporting Actor</t>
        </is>
      </c>
      <c r="G44" s="5" t="inlineStr">
        <is>
          <t>Amitabh Bachchan</t>
        </is>
      </c>
      <c r="H44" s="5" t="inlineStr">
        <is>
          <t>Actor</t>
        </is>
      </c>
      <c r="I44" s="5" t="inlineStr">
        <is>
          <t>Win</t>
        </is>
      </c>
      <c r="J44" s="5" t="inlineStr">
        <is>
          <t>Honorary</t>
        </is>
      </c>
      <c r="K44" s="5" t="n"/>
      <c r="L44" s="5" t="inlineStr">
        <is>
          <t>SOURCE-890</t>
        </is>
      </c>
      <c r="M44" s="5" t="inlineStr">
        <is>
          <t>Medium</t>
        </is>
      </c>
    </row>
    <row r="45" ht="49" customHeight="1">
      <c r="A45" s="15" t="inlineStr">
        <is>
          <t>AWARD-003</t>
        </is>
      </c>
      <c r="B45" s="18" t="n"/>
      <c r="C45" s="5" t="n"/>
      <c r="D45" s="17" t="n">
        <v>2001</v>
      </c>
      <c r="E45" s="5" t="inlineStr">
        <is>
          <t>Government honour</t>
        </is>
      </c>
      <c r="F45" s="5" t="inlineStr">
        <is>
          <t>Padma Bhushan, India's third highest civilian honour from the Government of India</t>
        </is>
      </c>
      <c r="G45" s="5" t="inlineStr">
        <is>
          <t>Amitabh Bachchan</t>
        </is>
      </c>
      <c r="H45" s="5" t="inlineStr">
        <is>
          <t>Actor</t>
        </is>
      </c>
      <c r="I45" s="5" t="inlineStr">
        <is>
          <t>Win</t>
        </is>
      </c>
      <c r="J45" s="5" t="inlineStr">
        <is>
          <t>Honorary</t>
        </is>
      </c>
      <c r="K45" s="5" t="n"/>
      <c r="L45" s="5" t="inlineStr">
        <is>
          <t>SOURCE-890</t>
        </is>
      </c>
      <c r="M45" s="5" t="inlineStr">
        <is>
          <t>Medium</t>
        </is>
      </c>
    </row>
    <row r="46" ht="19" customHeight="1">
      <c r="A46" s="15" t="inlineStr">
        <is>
          <t>AWARD-071</t>
        </is>
      </c>
      <c r="B46" s="18" t="inlineStr">
        <is>
          <t>FILM-140</t>
        </is>
      </c>
      <c r="C46" s="5" t="inlineStr">
        <is>
          <t>Mohabbatein</t>
        </is>
      </c>
      <c r="D46" s="17" t="n">
        <v>2001</v>
      </c>
      <c r="E46" s="5" t="inlineStr">
        <is>
          <t>Filmfare Awards</t>
        </is>
      </c>
      <c r="F46" s="5" t="inlineStr">
        <is>
          <t>Best Supporting Actor</t>
        </is>
      </c>
      <c r="G46" s="5" t="inlineStr">
        <is>
          <t>Amitabh Bachchan</t>
        </is>
      </c>
      <c r="H46" s="5" t="inlineStr">
        <is>
          <t>Actor</t>
        </is>
      </c>
      <c r="I46" s="5" t="inlineStr">
        <is>
          <t>Win</t>
        </is>
      </c>
      <c r="J46" s="5" t="inlineStr">
        <is>
          <t>Competitive</t>
        </is>
      </c>
      <c r="K46" s="5" t="n"/>
      <c r="L46" s="5" t="inlineStr">
        <is>
          <t>SOURCE-890</t>
        </is>
      </c>
      <c r="M46" s="5" t="inlineStr">
        <is>
          <t>Medium</t>
        </is>
      </c>
    </row>
    <row r="47" ht="19" customHeight="1">
      <c r="A47" s="15" t="inlineStr">
        <is>
          <t>AWARD-098</t>
        </is>
      </c>
      <c r="B47" s="18" t="inlineStr">
        <is>
          <t>FILM-140</t>
        </is>
      </c>
      <c r="C47" s="5" t="inlineStr">
        <is>
          <t>Mohabbatein</t>
        </is>
      </c>
      <c r="D47" s="17" t="n">
        <v>2001</v>
      </c>
      <c r="E47" s="5" t="inlineStr">
        <is>
          <t>IIFA Awards</t>
        </is>
      </c>
      <c r="F47" s="5" t="inlineStr">
        <is>
          <t>Best Supporting Actor</t>
        </is>
      </c>
      <c r="G47" s="5" t="inlineStr">
        <is>
          <t>Amitabh Bachchan</t>
        </is>
      </c>
      <c r="H47" s="5" t="inlineStr">
        <is>
          <t>Actor</t>
        </is>
      </c>
      <c r="I47" s="5" t="inlineStr">
        <is>
          <t>Win</t>
        </is>
      </c>
      <c r="J47" s="5" t="inlineStr">
        <is>
          <t>Competitive</t>
        </is>
      </c>
      <c r="K47" s="5" t="n"/>
      <c r="L47" s="5" t="inlineStr">
        <is>
          <t>SOURCE-890</t>
        </is>
      </c>
      <c r="M47" s="5" t="inlineStr">
        <is>
          <t>Medium</t>
        </is>
      </c>
    </row>
    <row r="48" ht="19" customHeight="1">
      <c r="A48" s="15" t="inlineStr">
        <is>
          <t>AWARD-129</t>
        </is>
      </c>
      <c r="B48" s="18" t="inlineStr">
        <is>
          <t>FILM-143</t>
        </is>
      </c>
      <c r="C48" s="5" t="inlineStr">
        <is>
          <t>Aks</t>
        </is>
      </c>
      <c r="D48" s="17" t="n">
        <v>2001</v>
      </c>
      <c r="E48" s="5" t="inlineStr">
        <is>
          <t>Zee Cine Awards</t>
        </is>
      </c>
      <c r="F48" s="5" t="inlineStr">
        <is>
          <t>Best Actor – Male</t>
        </is>
      </c>
      <c r="G48" s="5" t="inlineStr">
        <is>
          <t>Amitabh Bachchan</t>
        </is>
      </c>
      <c r="H48" s="5" t="inlineStr">
        <is>
          <t>Actor</t>
        </is>
      </c>
      <c r="I48" s="5" t="inlineStr">
        <is>
          <t>Nomination</t>
        </is>
      </c>
      <c r="J48" s="5" t="inlineStr">
        <is>
          <t>Competitive</t>
        </is>
      </c>
      <c r="K48" s="5" t="n"/>
      <c r="L48" s="5" t="inlineStr">
        <is>
          <t>SOURCE-890</t>
        </is>
      </c>
      <c r="M48" s="5" t="inlineStr">
        <is>
          <t>Medium</t>
        </is>
      </c>
    </row>
    <row r="49" ht="19" customHeight="1">
      <c r="A49" s="15" t="inlineStr">
        <is>
          <t>AWARD-142</t>
        </is>
      </c>
      <c r="B49" s="18" t="inlineStr">
        <is>
          <t>FILM-140</t>
        </is>
      </c>
      <c r="C49" s="5" t="inlineStr">
        <is>
          <t>Mohabbatein</t>
        </is>
      </c>
      <c r="D49" s="17" t="n">
        <v>2001</v>
      </c>
      <c r="E49" s="5" t="inlineStr">
        <is>
          <t>Bollywood Movie Awards</t>
        </is>
      </c>
      <c r="F49" s="5" t="inlineStr">
        <is>
          <t>Best Actor - Male (Critics)</t>
        </is>
      </c>
      <c r="G49" s="5" t="inlineStr">
        <is>
          <t>Amitabh Bachchan</t>
        </is>
      </c>
      <c r="H49" s="5" t="inlineStr">
        <is>
          <t>Actor</t>
        </is>
      </c>
      <c r="I49" s="5" t="inlineStr">
        <is>
          <t>Win</t>
        </is>
      </c>
      <c r="J49" s="5" t="inlineStr">
        <is>
          <t>Competitive</t>
        </is>
      </c>
      <c r="K49" s="5" t="n"/>
      <c r="L49" s="5" t="inlineStr">
        <is>
          <t>SOURCE-890</t>
        </is>
      </c>
      <c r="M49" s="5" t="inlineStr">
        <is>
          <t>Medium</t>
        </is>
      </c>
    </row>
    <row r="50" ht="64" customHeight="1">
      <c r="A50" s="15" t="inlineStr">
        <is>
          <t>AWARD-159</t>
        </is>
      </c>
      <c r="B50" s="18" t="n"/>
      <c r="C50" s="5" t="n"/>
      <c r="D50" s="17" t="n">
        <v>2001</v>
      </c>
      <c r="E50" s="5" t="inlineStr">
        <is>
          <t>Indian Television Academy Awards</t>
        </is>
      </c>
      <c r="F50" s="5" t="inlineStr">
        <is>
          <t>Best Host</t>
        </is>
      </c>
      <c r="G50" s="5" t="inlineStr">
        <is>
          <t>Amitabh Bachchan</t>
        </is>
      </c>
      <c r="H50" s="5" t="inlineStr">
        <is>
          <t>Actor</t>
        </is>
      </c>
      <c r="I50" s="5" t="inlineStr">
        <is>
          <t>Win</t>
        </is>
      </c>
      <c r="J50" s="5" t="inlineStr">
        <is>
          <t>Competitive</t>
        </is>
      </c>
      <c r="K50" s="5" t="inlineStr">
        <is>
          <t>Television work (Kaun Banega Crorepati / Bigg Boss); outside the film scope of this workbook, recorded here for completeness of the actor's award record.</t>
        </is>
      </c>
      <c r="L50" s="5" t="inlineStr">
        <is>
          <t>SOURCE-890</t>
        </is>
      </c>
      <c r="M50" s="5" t="inlineStr">
        <is>
          <t>Medium</t>
        </is>
      </c>
    </row>
    <row r="51" ht="64" customHeight="1">
      <c r="A51" s="15" t="inlineStr">
        <is>
          <t>AWARD-160</t>
        </is>
      </c>
      <c r="B51" s="18" t="n"/>
      <c r="C51" s="5" t="n"/>
      <c r="D51" s="17" t="n">
        <v>2001</v>
      </c>
      <c r="E51" s="5" t="inlineStr">
        <is>
          <t>Indian Television Academy Awards</t>
        </is>
      </c>
      <c r="F51" s="5" t="inlineStr">
        <is>
          <t>Best Anchor of a Game Show</t>
        </is>
      </c>
      <c r="G51" s="5" t="inlineStr">
        <is>
          <t>Amitabh Bachchan</t>
        </is>
      </c>
      <c r="H51" s="5" t="inlineStr">
        <is>
          <t>Actor</t>
        </is>
      </c>
      <c r="I51" s="5" t="inlineStr">
        <is>
          <t>Win</t>
        </is>
      </c>
      <c r="J51" s="5" t="inlineStr">
        <is>
          <t>Competitive</t>
        </is>
      </c>
      <c r="K51" s="5" t="inlineStr">
        <is>
          <t>Television work (Kaun Banega Crorepati / Bigg Boss); outside the film scope of this workbook, recorded here for completeness of the actor's award record.</t>
        </is>
      </c>
      <c r="L51" s="5" t="inlineStr">
        <is>
          <t>SOURCE-890</t>
        </is>
      </c>
      <c r="M51" s="5" t="inlineStr">
        <is>
          <t>Medium</t>
        </is>
      </c>
    </row>
    <row r="52" ht="64" customHeight="1">
      <c r="A52" s="15" t="inlineStr">
        <is>
          <t>AWARD-168</t>
        </is>
      </c>
      <c r="B52" s="18" t="n"/>
      <c r="C52" s="5" t="n"/>
      <c r="D52" s="17" t="n">
        <v>2001</v>
      </c>
      <c r="E52" s="5" t="inlineStr">
        <is>
          <t>Indian Telly Awards</t>
        </is>
      </c>
      <c r="F52" s="5" t="inlineStr">
        <is>
          <t>TV Personality of the Year 2000</t>
        </is>
      </c>
      <c r="G52" s="5" t="inlineStr">
        <is>
          <t>Amitabh Bachchan</t>
        </is>
      </c>
      <c r="H52" s="5" t="inlineStr">
        <is>
          <t>Actor</t>
        </is>
      </c>
      <c r="I52" s="5" t="inlineStr">
        <is>
          <t>Win</t>
        </is>
      </c>
      <c r="J52" s="5" t="inlineStr">
        <is>
          <t>Honorary</t>
        </is>
      </c>
      <c r="K52" s="5" t="inlineStr">
        <is>
          <t>Television work (Kaun Banega Crorepati / Bigg Boss); outside the film scope of this workbook, recorded here for completeness of the actor's award record.</t>
        </is>
      </c>
      <c r="L52" s="5" t="inlineStr">
        <is>
          <t>SOURCE-890</t>
        </is>
      </c>
      <c r="M52" s="5" t="inlineStr">
        <is>
          <t>Medium</t>
        </is>
      </c>
    </row>
    <row r="53" ht="34" customHeight="1">
      <c r="A53" s="15" t="inlineStr">
        <is>
          <t>AWARD-181</t>
        </is>
      </c>
      <c r="B53" s="18" t="inlineStr">
        <is>
          <t>FILM-140</t>
        </is>
      </c>
      <c r="C53" s="5" t="inlineStr">
        <is>
          <t>Mohabbatein</t>
        </is>
      </c>
      <c r="D53" s="17" t="n">
        <v>2001</v>
      </c>
      <c r="E53" s="5" t="inlineStr">
        <is>
          <t>Other award</t>
        </is>
      </c>
      <c r="F53" s="5" t="inlineStr">
        <is>
          <t>Zee Gold Awards: Critics Award for Best Male</t>
        </is>
      </c>
      <c r="G53" s="5" t="inlineStr">
        <is>
          <t>Amitabh Bachchan</t>
        </is>
      </c>
      <c r="H53" s="5" t="inlineStr">
        <is>
          <t>Actor</t>
        </is>
      </c>
      <c r="I53" s="5" t="inlineStr">
        <is>
          <t>Win</t>
        </is>
      </c>
      <c r="J53" s="5" t="inlineStr">
        <is>
          <t>Honorary</t>
        </is>
      </c>
      <c r="K53" s="5" t="n"/>
      <c r="L53" s="5" t="inlineStr">
        <is>
          <t>SOURCE-890</t>
        </is>
      </c>
      <c r="M53" s="5" t="inlineStr">
        <is>
          <t>Medium</t>
        </is>
      </c>
    </row>
    <row r="54" ht="34" customHeight="1">
      <c r="A54" s="15" t="inlineStr">
        <is>
          <t>AWARD-238</t>
        </is>
      </c>
      <c r="B54" s="18" t="n"/>
      <c r="C54" s="5" t="n"/>
      <c r="D54" s="17" t="n">
        <v>2001</v>
      </c>
      <c r="E54" s="5" t="inlineStr">
        <is>
          <t>International honour</t>
        </is>
      </c>
      <c r="F54" s="5" t="inlineStr">
        <is>
          <t>Most Powerful Indian Film Star (Forbes ranking)</t>
        </is>
      </c>
      <c r="G54" s="5" t="inlineStr">
        <is>
          <t>Amitabh Bachchan</t>
        </is>
      </c>
      <c r="H54" s="5" t="inlineStr">
        <is>
          <t>Actor</t>
        </is>
      </c>
      <c r="I54" s="5" t="inlineStr">
        <is>
          <t>Win</t>
        </is>
      </c>
      <c r="J54" s="5" t="inlineStr">
        <is>
          <t>Honorary</t>
        </is>
      </c>
      <c r="K54" s="5" t="n"/>
      <c r="L54" s="5" t="inlineStr">
        <is>
          <t>SOURCE-890</t>
        </is>
      </c>
      <c r="M54" s="5" t="inlineStr">
        <is>
          <t>Medium</t>
        </is>
      </c>
    </row>
    <row r="55" ht="79" customHeight="1">
      <c r="A55" s="15" t="inlineStr">
        <is>
          <t>AWARD-239</t>
        </is>
      </c>
      <c r="B55" s="18" t="n"/>
      <c r="C55" s="5" t="n"/>
      <c r="D55" s="17" t="n">
        <v>2001</v>
      </c>
      <c r="E55" s="5" t="inlineStr">
        <is>
          <t>International honour</t>
        </is>
      </c>
      <c r="F55" s="5" t="inlineStr">
        <is>
          <t>Actor of the Century Award</t>
        </is>
      </c>
      <c r="G55" s="5" t="inlineStr">
        <is>
          <t>Amitabh Bachchan</t>
        </is>
      </c>
      <c r="H55" s="5" t="inlineStr">
        <is>
          <t>Actor</t>
        </is>
      </c>
      <c r="I55" s="5" t="inlineStr">
        <is>
          <t>Win</t>
        </is>
      </c>
      <c r="J55" s="5" t="inlineStr">
        <is>
          <t>Honorary</t>
        </is>
      </c>
      <c r="K55" s="5" t="inlineStr">
        <is>
          <t>Source text: On 10 September 2001 he was awarded the "Actor of the Century" award at the Alexandria International Film Festival. Egyptian Minister of Culture Farouk Hosni presented Bachchan wit.</t>
        </is>
      </c>
      <c r="L55" s="5" t="inlineStr">
        <is>
          <t>SOURCE-890</t>
        </is>
      </c>
      <c r="M55" s="5" t="inlineStr">
        <is>
          <t>Medium</t>
        </is>
      </c>
    </row>
    <row r="56" ht="49" customHeight="1">
      <c r="A56" s="15" t="inlineStr">
        <is>
          <t>AWARD-016</t>
        </is>
      </c>
      <c r="B56" s="18" t="n"/>
      <c r="C56" s="5" t="n"/>
      <c r="D56" s="17" t="n">
        <v>2002</v>
      </c>
      <c r="E56" s="5" t="inlineStr">
        <is>
          <t>National honour</t>
        </is>
      </c>
      <c r="F56" s="5" t="inlineStr">
        <is>
          <t>Dayawati Modi Award</t>
        </is>
      </c>
      <c r="G56" s="5" t="inlineStr">
        <is>
          <t>Amitabh Bachchan</t>
        </is>
      </c>
      <c r="H56" s="5" t="inlineStr">
        <is>
          <t>Actor</t>
        </is>
      </c>
      <c r="I56" s="5" t="inlineStr">
        <is>
          <t>Win</t>
        </is>
      </c>
      <c r="J56" s="5" t="inlineStr">
        <is>
          <t>Honorary</t>
        </is>
      </c>
      <c r="K56" s="5" t="inlineStr">
        <is>
          <t>Source text: "Dayawati Modi" Award. This award is among the highest awards in India in the field of Art, Culture and Education.</t>
        </is>
      </c>
      <c r="L56" s="5" t="inlineStr">
        <is>
          <t>SOURCE-890</t>
        </is>
      </c>
      <c r="M56" s="5" t="inlineStr">
        <is>
          <t>Medium</t>
        </is>
      </c>
    </row>
    <row r="57" ht="64" customHeight="1">
      <c r="A57" s="15" t="inlineStr">
        <is>
          <t>AWARD-017</t>
        </is>
      </c>
      <c r="B57" s="18" t="n"/>
      <c r="C57" s="5" t="n"/>
      <c r="D57" s="17" t="n">
        <v>2002</v>
      </c>
      <c r="E57" s="5" t="inlineStr">
        <is>
          <t>National honour</t>
        </is>
      </c>
      <c r="F57" s="5" t="inlineStr">
        <is>
          <t>National Kishore Kumar Award</t>
        </is>
      </c>
      <c r="G57" s="5" t="inlineStr">
        <is>
          <t>Amitabh Bachchan</t>
        </is>
      </c>
      <c r="H57" s="5" t="inlineStr">
        <is>
          <t>Actor</t>
        </is>
      </c>
      <c r="I57" s="5" t="inlineStr">
        <is>
          <t>Win</t>
        </is>
      </c>
      <c r="J57" s="5" t="inlineStr">
        <is>
          <t>Honorary</t>
        </is>
      </c>
      <c r="K57" s="5" t="inlineStr">
        <is>
          <t>Source text: National Kishore Kumar Award by the Government of Madhya Pradesh for excellence in acting and his unparalleled contribution to the film industry.</t>
        </is>
      </c>
      <c r="L57" s="5" t="inlineStr">
        <is>
          <t>SOURCE-890</t>
        </is>
      </c>
      <c r="M57" s="5" t="inlineStr">
        <is>
          <t>Medium</t>
        </is>
      </c>
    </row>
    <row r="58" ht="19" customHeight="1">
      <c r="A58" s="15" t="inlineStr">
        <is>
          <t>AWARD-057</t>
        </is>
      </c>
      <c r="B58" s="18" t="inlineStr">
        <is>
          <t>FILM-143</t>
        </is>
      </c>
      <c r="C58" s="5" t="inlineStr">
        <is>
          <t>Aks</t>
        </is>
      </c>
      <c r="D58" s="17" t="n">
        <v>2002</v>
      </c>
      <c r="E58" s="5" t="inlineStr">
        <is>
          <t>Filmfare Awards</t>
        </is>
      </c>
      <c r="F58" s="5" t="inlineStr">
        <is>
          <t>Best Actor</t>
        </is>
      </c>
      <c r="G58" s="5" t="inlineStr">
        <is>
          <t>Amitabh Bachchan</t>
        </is>
      </c>
      <c r="H58" s="5" t="inlineStr">
        <is>
          <t>Actor</t>
        </is>
      </c>
      <c r="I58" s="5" t="inlineStr">
        <is>
          <t>Nomination</t>
        </is>
      </c>
      <c r="J58" s="5" t="inlineStr">
        <is>
          <t>Competitive</t>
        </is>
      </c>
      <c r="K58" s="5" t="n"/>
      <c r="L58" s="5" t="inlineStr">
        <is>
          <t>SOURCE-890</t>
        </is>
      </c>
      <c r="M58" s="5" t="inlineStr">
        <is>
          <t>Medium</t>
        </is>
      </c>
    </row>
    <row r="59" ht="19" customHeight="1">
      <c r="A59" s="15" t="inlineStr">
        <is>
          <t>AWARD-072</t>
        </is>
      </c>
      <c r="B59" s="18" t="inlineStr">
        <is>
          <t>FILM-144</t>
        </is>
      </c>
      <c r="C59" s="5" t="inlineStr">
        <is>
          <t>Kabhi Khushi Kabhie Gham...</t>
        </is>
      </c>
      <c r="D59" s="17" t="n">
        <v>2002</v>
      </c>
      <c r="E59" s="5" t="inlineStr">
        <is>
          <t>Filmfare Awards</t>
        </is>
      </c>
      <c r="F59" s="5" t="inlineStr">
        <is>
          <t>Best Supporting Actor</t>
        </is>
      </c>
      <c r="G59" s="5" t="inlineStr">
        <is>
          <t>Amitabh Bachchan</t>
        </is>
      </c>
      <c r="H59" s="5" t="inlineStr">
        <is>
          <t>Actor</t>
        </is>
      </c>
      <c r="I59" s="5" t="inlineStr">
        <is>
          <t>Nomination</t>
        </is>
      </c>
      <c r="J59" s="5" t="inlineStr">
        <is>
          <t>Competitive</t>
        </is>
      </c>
      <c r="K59" s="5" t="n"/>
      <c r="L59" s="5" t="inlineStr">
        <is>
          <t>SOURCE-890</t>
        </is>
      </c>
      <c r="M59" s="5" t="inlineStr">
        <is>
          <t>Medium</t>
        </is>
      </c>
    </row>
    <row r="60" ht="19" customHeight="1">
      <c r="A60" s="15" t="inlineStr">
        <is>
          <t>AWARD-077</t>
        </is>
      </c>
      <c r="B60" s="18" t="inlineStr">
        <is>
          <t>FILM-143</t>
        </is>
      </c>
      <c r="C60" s="5" t="inlineStr">
        <is>
          <t>Aks</t>
        </is>
      </c>
      <c r="D60" s="17" t="n">
        <v>2002</v>
      </c>
      <c r="E60" s="5" t="inlineStr">
        <is>
          <t>Filmfare Awards</t>
        </is>
      </c>
      <c r="F60" s="5" t="inlineStr">
        <is>
          <t>Best Actor (Critics)</t>
        </is>
      </c>
      <c r="G60" s="5" t="inlineStr">
        <is>
          <t>Amitabh Bachchan</t>
        </is>
      </c>
      <c r="H60" s="5" t="inlineStr">
        <is>
          <t>Actor</t>
        </is>
      </c>
      <c r="I60" s="5" t="inlineStr">
        <is>
          <t>Win</t>
        </is>
      </c>
      <c r="J60" s="5" t="inlineStr">
        <is>
          <t>Competitive</t>
        </is>
      </c>
      <c r="K60" s="5" t="n"/>
      <c r="L60" s="5" t="inlineStr">
        <is>
          <t>SOURCE-890</t>
        </is>
      </c>
      <c r="M60" s="5" t="inlineStr">
        <is>
          <t>Medium</t>
        </is>
      </c>
    </row>
    <row r="61" ht="19" customHeight="1">
      <c r="A61" s="15" t="inlineStr">
        <is>
          <t>AWARD-099</t>
        </is>
      </c>
      <c r="B61" s="18" t="n"/>
      <c r="C61" s="5" t="n"/>
      <c r="D61" s="17" t="n">
        <v>2002</v>
      </c>
      <c r="E61" s="5" t="inlineStr">
        <is>
          <t>IIFA Awards</t>
        </is>
      </c>
      <c r="F61" s="5" t="inlineStr">
        <is>
          <t>IIFA Personality of the Year</t>
        </is>
      </c>
      <c r="G61" s="5" t="inlineStr">
        <is>
          <t>Amitabh Bachchan</t>
        </is>
      </c>
      <c r="H61" s="5" t="inlineStr">
        <is>
          <t>Actor</t>
        </is>
      </c>
      <c r="I61" s="5" t="inlineStr">
        <is>
          <t>Win</t>
        </is>
      </c>
      <c r="J61" s="5" t="inlineStr">
        <is>
          <t>Honorary</t>
        </is>
      </c>
      <c r="K61" s="5" t="n"/>
      <c r="L61" s="5" t="inlineStr">
        <is>
          <t>SOURCE-890</t>
        </is>
      </c>
      <c r="M61" s="5" t="inlineStr">
        <is>
          <t>Medium</t>
        </is>
      </c>
    </row>
    <row r="62" ht="19" customHeight="1">
      <c r="A62" s="15" t="inlineStr">
        <is>
          <t>AWARD-100</t>
        </is>
      </c>
      <c r="B62" s="18" t="inlineStr">
        <is>
          <t>FILM-143</t>
        </is>
      </c>
      <c r="C62" s="5" t="inlineStr">
        <is>
          <t>Aks</t>
        </is>
      </c>
      <c r="D62" s="17" t="n">
        <v>2002</v>
      </c>
      <c r="E62" s="5" t="inlineStr">
        <is>
          <t>IIFA Awards</t>
        </is>
      </c>
      <c r="F62" s="5" t="inlineStr">
        <is>
          <t>Best Actor</t>
        </is>
      </c>
      <c r="G62" s="5" t="inlineStr">
        <is>
          <t>Amitabh Bachchan</t>
        </is>
      </c>
      <c r="H62" s="5" t="inlineStr">
        <is>
          <t>Actor</t>
        </is>
      </c>
      <c r="I62" s="5" t="inlineStr">
        <is>
          <t>Nomination</t>
        </is>
      </c>
      <c r="J62" s="5" t="inlineStr">
        <is>
          <t>Competitive</t>
        </is>
      </c>
      <c r="K62" s="5" t="n"/>
      <c r="L62" s="5" t="inlineStr">
        <is>
          <t>SOURCE-890</t>
        </is>
      </c>
      <c r="M62" s="5" t="inlineStr">
        <is>
          <t>Medium</t>
        </is>
      </c>
    </row>
    <row r="63" ht="19" customHeight="1">
      <c r="A63" s="15" t="inlineStr">
        <is>
          <t>AWARD-101</t>
        </is>
      </c>
      <c r="B63" s="18" t="inlineStr">
        <is>
          <t>FILM-144</t>
        </is>
      </c>
      <c r="C63" s="5" t="inlineStr">
        <is>
          <t>Kabhi Khushi Kabhie Gham...</t>
        </is>
      </c>
      <c r="D63" s="17" t="n">
        <v>2002</v>
      </c>
      <c r="E63" s="5" t="inlineStr">
        <is>
          <t>IIFA Awards</t>
        </is>
      </c>
      <c r="F63" s="5" t="inlineStr">
        <is>
          <t>Best Supporting Actor</t>
        </is>
      </c>
      <c r="G63" s="5" t="inlineStr">
        <is>
          <t>Amitabh Bachchan</t>
        </is>
      </c>
      <c r="H63" s="5" t="inlineStr">
        <is>
          <t>Actor</t>
        </is>
      </c>
      <c r="I63" s="5" t="inlineStr">
        <is>
          <t>Win</t>
        </is>
      </c>
      <c r="J63" s="5" t="inlineStr">
        <is>
          <t>Competitive</t>
        </is>
      </c>
      <c r="K63" s="5" t="n"/>
      <c r="L63" s="5" t="inlineStr">
        <is>
          <t>SOURCE-890</t>
        </is>
      </c>
      <c r="M63" s="5" t="inlineStr">
        <is>
          <t>Medium</t>
        </is>
      </c>
    </row>
    <row r="64" ht="64" customHeight="1">
      <c r="A64" s="15" t="inlineStr">
        <is>
          <t>AWARD-169</t>
        </is>
      </c>
      <c r="B64" s="18" t="n"/>
      <c r="C64" s="5" t="n"/>
      <c r="D64" s="17" t="n">
        <v>2002</v>
      </c>
      <c r="E64" s="5" t="inlineStr">
        <is>
          <t>Indian Telly Awards</t>
        </is>
      </c>
      <c r="F64" s="5" t="inlineStr">
        <is>
          <t>TV Anchor of The Year</t>
        </is>
      </c>
      <c r="G64" s="5" t="inlineStr">
        <is>
          <t>Amitabh Bachchan</t>
        </is>
      </c>
      <c r="H64" s="5" t="inlineStr">
        <is>
          <t>Actor</t>
        </is>
      </c>
      <c r="I64" s="5" t="inlineStr">
        <is>
          <t>Win</t>
        </is>
      </c>
      <c r="J64" s="5" t="inlineStr">
        <is>
          <t>Competitive</t>
        </is>
      </c>
      <c r="K64" s="5" t="inlineStr">
        <is>
          <t>Television work (Kaun Banega Crorepati / Bigg Boss); outside the film scope of this workbook, recorded here for completeness of the actor's award record.</t>
        </is>
      </c>
      <c r="L64" s="5" t="inlineStr">
        <is>
          <t>SOURCE-890</t>
        </is>
      </c>
      <c r="M64" s="5" t="inlineStr">
        <is>
          <t>Medium</t>
        </is>
      </c>
    </row>
    <row r="65" ht="34" customHeight="1">
      <c r="A65" s="15" t="inlineStr">
        <is>
          <t>AWARD-182</t>
        </is>
      </c>
      <c r="B65" s="18" t="n"/>
      <c r="C65" s="5" t="n"/>
      <c r="D65" s="17" t="n">
        <v>2002</v>
      </c>
      <c r="E65" s="5" t="inlineStr">
        <is>
          <t>Other award</t>
        </is>
      </c>
      <c r="F65" s="5" t="inlineStr">
        <is>
          <t>Icon of the Millennium award at the 32nd Rupa AIFA Awards at Bandra</t>
        </is>
      </c>
      <c r="G65" s="5" t="inlineStr">
        <is>
          <t>Amitabh Bachchan</t>
        </is>
      </c>
      <c r="H65" s="5" t="inlineStr">
        <is>
          <t>Actor</t>
        </is>
      </c>
      <c r="I65" s="5" t="inlineStr">
        <is>
          <t>Win</t>
        </is>
      </c>
      <c r="J65" s="5" t="inlineStr">
        <is>
          <t>Honorary</t>
        </is>
      </c>
      <c r="K65" s="5" t="n"/>
      <c r="L65" s="5" t="inlineStr">
        <is>
          <t>SOURCE-890</t>
        </is>
      </c>
      <c r="M65" s="5" t="inlineStr">
        <is>
          <t>Medium</t>
        </is>
      </c>
    </row>
    <row r="66" ht="34" customHeight="1">
      <c r="A66" s="15" t="inlineStr">
        <is>
          <t>AWARD-183</t>
        </is>
      </c>
      <c r="B66" s="18" t="n"/>
      <c r="C66" s="5" t="n"/>
      <c r="D66" s="17" t="n">
        <v>2002</v>
      </c>
      <c r="E66" s="5" t="inlineStr">
        <is>
          <t>Other award</t>
        </is>
      </c>
      <c r="F66" s="5" t="inlineStr">
        <is>
          <t>Lifetime Achievement Award by the Sansui Viewers' Choice Movie Awards</t>
        </is>
      </c>
      <c r="G66" s="5" t="inlineStr">
        <is>
          <t>Amitabh Bachchan</t>
        </is>
      </c>
      <c r="H66" s="5" t="inlineStr">
        <is>
          <t>Actor</t>
        </is>
      </c>
      <c r="I66" s="5" t="inlineStr">
        <is>
          <t>Win</t>
        </is>
      </c>
      <c r="J66" s="5" t="inlineStr">
        <is>
          <t>Honorary</t>
        </is>
      </c>
      <c r="K66" s="5" t="n"/>
      <c r="L66" s="5" t="inlineStr">
        <is>
          <t>SOURCE-890</t>
        </is>
      </c>
      <c r="M66" s="5" t="inlineStr">
        <is>
          <t>Medium</t>
        </is>
      </c>
    </row>
    <row r="67" ht="19" customHeight="1">
      <c r="A67" s="15" t="inlineStr">
        <is>
          <t>AWARD-058</t>
        </is>
      </c>
      <c r="B67" s="18" t="inlineStr">
        <is>
          <t>FILM-148</t>
        </is>
      </c>
      <c r="C67" s="5" t="inlineStr">
        <is>
          <t>Kaante</t>
        </is>
      </c>
      <c r="D67" s="17" t="n">
        <v>2003</v>
      </c>
      <c r="E67" s="5" t="inlineStr">
        <is>
          <t>Filmfare Awards</t>
        </is>
      </c>
      <c r="F67" s="5" t="inlineStr">
        <is>
          <t>Best Actor</t>
        </is>
      </c>
      <c r="G67" s="5" t="inlineStr">
        <is>
          <t>Amitabh Bachchan</t>
        </is>
      </c>
      <c r="H67" s="5" t="inlineStr">
        <is>
          <t>Actor</t>
        </is>
      </c>
      <c r="I67" s="5" t="inlineStr">
        <is>
          <t>Nomination</t>
        </is>
      </c>
      <c r="J67" s="5" t="inlineStr">
        <is>
          <t>Competitive</t>
        </is>
      </c>
      <c r="K67" s="5" t="n"/>
      <c r="L67" s="5" t="inlineStr">
        <is>
          <t>SOURCE-890</t>
        </is>
      </c>
      <c r="M67" s="5" t="inlineStr">
        <is>
          <t>Medium</t>
        </is>
      </c>
    </row>
    <row r="68" ht="19" customHeight="1">
      <c r="A68" s="15" t="inlineStr">
        <is>
          <t>AWARD-073</t>
        </is>
      </c>
      <c r="B68" s="18" t="inlineStr">
        <is>
          <t>FILM-145</t>
        </is>
      </c>
      <c r="C68" s="5" t="inlineStr">
        <is>
          <t>Aankhen</t>
        </is>
      </c>
      <c r="D68" s="17" t="n">
        <v>2003</v>
      </c>
      <c r="E68" s="5" t="inlineStr">
        <is>
          <t>Filmfare Awards</t>
        </is>
      </c>
      <c r="F68" s="5" t="inlineStr">
        <is>
          <t>Best Supporting Actor</t>
        </is>
      </c>
      <c r="G68" s="5" t="inlineStr">
        <is>
          <t>Amitabh Bachchan</t>
        </is>
      </c>
      <c r="H68" s="5" t="inlineStr">
        <is>
          <t>Actor</t>
        </is>
      </c>
      <c r="I68" s="5" t="inlineStr">
        <is>
          <t>Nomination</t>
        </is>
      </c>
      <c r="J68" s="5" t="inlineStr">
        <is>
          <t>Competitive</t>
        </is>
      </c>
      <c r="K68" s="5" t="n"/>
      <c r="L68" s="5" t="inlineStr">
        <is>
          <t>SOURCE-890</t>
        </is>
      </c>
      <c r="M68" s="5" t="inlineStr">
        <is>
          <t>Medium</t>
        </is>
      </c>
    </row>
    <row r="69" ht="19" customHeight="1">
      <c r="A69" s="15" t="inlineStr">
        <is>
          <t>AWARD-086</t>
        </is>
      </c>
      <c r="B69" s="18" t="inlineStr">
        <is>
          <t>FILM-153</t>
        </is>
      </c>
      <c r="C69" s="5" t="inlineStr">
        <is>
          <t>Baghban</t>
        </is>
      </c>
      <c r="D69" s="17" t="n">
        <v>2003</v>
      </c>
      <c r="E69" s="5" t="inlineStr">
        <is>
          <t>Screen Awards</t>
        </is>
      </c>
      <c r="F69" s="5" t="inlineStr">
        <is>
          <t>Jodi No. 1 (with Hema Malini)</t>
        </is>
      </c>
      <c r="G69" s="5" t="inlineStr">
        <is>
          <t>Amitabh Bachchan</t>
        </is>
      </c>
      <c r="H69" s="5" t="inlineStr">
        <is>
          <t>Actor</t>
        </is>
      </c>
      <c r="I69" s="5" t="inlineStr">
        <is>
          <t>Win</t>
        </is>
      </c>
      <c r="J69" s="5" t="inlineStr">
        <is>
          <t>Competitive</t>
        </is>
      </c>
      <c r="K69" s="5" t="n"/>
      <c r="L69" s="5" t="inlineStr">
        <is>
          <t>SOURCE-890</t>
        </is>
      </c>
      <c r="M69" s="5" t="inlineStr">
        <is>
          <t>Medium</t>
        </is>
      </c>
    </row>
    <row r="70" ht="19" customHeight="1">
      <c r="A70" s="15" t="inlineStr">
        <is>
          <t>AWARD-087</t>
        </is>
      </c>
      <c r="B70" s="18" t="inlineStr">
        <is>
          <t>FILM-153</t>
        </is>
      </c>
      <c r="C70" s="5" t="inlineStr">
        <is>
          <t>Baghban</t>
        </is>
      </c>
      <c r="D70" s="17" t="n">
        <v>2003</v>
      </c>
      <c r="E70" s="5" t="inlineStr">
        <is>
          <t>Screen Awards</t>
        </is>
      </c>
      <c r="F70" s="5" t="inlineStr">
        <is>
          <t>Distinction in Acting Award</t>
        </is>
      </c>
      <c r="G70" s="5" t="inlineStr">
        <is>
          <t>Amitabh Bachchan</t>
        </is>
      </c>
      <c r="H70" s="5" t="inlineStr">
        <is>
          <t>Actor</t>
        </is>
      </c>
      <c r="I70" s="5" t="inlineStr">
        <is>
          <t>Win</t>
        </is>
      </c>
      <c r="J70" s="5" t="inlineStr">
        <is>
          <t>Honorary</t>
        </is>
      </c>
      <c r="K70" s="5" t="n"/>
      <c r="L70" s="5" t="inlineStr">
        <is>
          <t>SOURCE-890</t>
        </is>
      </c>
      <c r="M70" s="5" t="inlineStr">
        <is>
          <t>Medium</t>
        </is>
      </c>
    </row>
    <row r="71" ht="19" customHeight="1">
      <c r="A71" s="15" t="inlineStr">
        <is>
          <t>AWARD-102</t>
        </is>
      </c>
      <c r="B71" s="18" t="inlineStr">
        <is>
          <t>FILM-148</t>
        </is>
      </c>
      <c r="C71" s="5" t="inlineStr">
        <is>
          <t>Kaante</t>
        </is>
      </c>
      <c r="D71" s="17" t="n">
        <v>2003</v>
      </c>
      <c r="E71" s="5" t="inlineStr">
        <is>
          <t>IIFA Awards</t>
        </is>
      </c>
      <c r="F71" s="5" t="inlineStr">
        <is>
          <t>Best Actor</t>
        </is>
      </c>
      <c r="G71" s="5" t="inlineStr">
        <is>
          <t>Amitabh Bachchan</t>
        </is>
      </c>
      <c r="H71" s="5" t="inlineStr">
        <is>
          <t>Actor</t>
        </is>
      </c>
      <c r="I71" s="5" t="inlineStr">
        <is>
          <t>Win</t>
        </is>
      </c>
      <c r="J71" s="5" t="inlineStr">
        <is>
          <t>Competitive</t>
        </is>
      </c>
      <c r="K71" s="5" t="n"/>
      <c r="L71" s="5" t="inlineStr">
        <is>
          <t>SOURCE-890</t>
        </is>
      </c>
      <c r="M71" s="5" t="inlineStr">
        <is>
          <t>Medium</t>
        </is>
      </c>
    </row>
    <row r="72" ht="19" customHeight="1">
      <c r="A72" s="15" t="inlineStr">
        <is>
          <t>AWARD-115</t>
        </is>
      </c>
      <c r="B72" s="18" t="n"/>
      <c r="C72" s="5" t="n"/>
      <c r="D72" s="17" t="n">
        <v>2003</v>
      </c>
      <c r="E72" s="5" t="inlineStr">
        <is>
          <t>Stardust Awards</t>
        </is>
      </c>
      <c r="F72" s="5" t="inlineStr">
        <is>
          <t>Lifetime Achievement</t>
        </is>
      </c>
      <c r="G72" s="5" t="inlineStr">
        <is>
          <t>Amitabh Bachchan</t>
        </is>
      </c>
      <c r="H72" s="5" t="inlineStr">
        <is>
          <t>Actor</t>
        </is>
      </c>
      <c r="I72" s="5" t="inlineStr">
        <is>
          <t>Win</t>
        </is>
      </c>
      <c r="J72" s="5" t="inlineStr">
        <is>
          <t>Honorary</t>
        </is>
      </c>
      <c r="K72" s="5" t="n"/>
      <c r="L72" s="5" t="inlineStr">
        <is>
          <t>SOURCE-890</t>
        </is>
      </c>
      <c r="M72" s="5" t="inlineStr">
        <is>
          <t>Medium</t>
        </is>
      </c>
    </row>
    <row r="73" ht="19" customHeight="1">
      <c r="A73" s="15" t="inlineStr">
        <is>
          <t>AWARD-130</t>
        </is>
      </c>
      <c r="B73" s="18" t="n"/>
      <c r="C73" s="5" t="n"/>
      <c r="D73" s="17" t="n">
        <v>2003</v>
      </c>
      <c r="E73" s="5" t="inlineStr">
        <is>
          <t>Zee Cine Awards</t>
        </is>
      </c>
      <c r="F73" s="5" t="inlineStr">
        <is>
          <t>Lifetime Achievement</t>
        </is>
      </c>
      <c r="G73" s="5" t="inlineStr">
        <is>
          <t>Amitabh Bachchan</t>
        </is>
      </c>
      <c r="H73" s="5" t="inlineStr">
        <is>
          <t>Actor</t>
        </is>
      </c>
      <c r="I73" s="5" t="inlineStr">
        <is>
          <t>Win</t>
        </is>
      </c>
      <c r="J73" s="5" t="inlineStr">
        <is>
          <t>Honorary</t>
        </is>
      </c>
      <c r="K73" s="5" t="n"/>
      <c r="L73" s="5" t="inlineStr">
        <is>
          <t>SOURCE-890</t>
        </is>
      </c>
      <c r="M73" s="5" t="inlineStr">
        <is>
          <t>Medium</t>
        </is>
      </c>
    </row>
    <row r="74" ht="19" customHeight="1">
      <c r="A74" s="15" t="inlineStr">
        <is>
          <t>AWARD-131</t>
        </is>
      </c>
      <c r="B74" s="18" t="inlineStr">
        <is>
          <t>FILM-145</t>
        </is>
      </c>
      <c r="C74" s="5" t="inlineStr">
        <is>
          <t>Aankhen</t>
        </is>
      </c>
      <c r="D74" s="17" t="n">
        <v>2003</v>
      </c>
      <c r="E74" s="5" t="inlineStr">
        <is>
          <t>Zee Cine Awards</t>
        </is>
      </c>
      <c r="F74" s="5" t="inlineStr">
        <is>
          <t>Best Actor – Male</t>
        </is>
      </c>
      <c r="G74" s="5" t="inlineStr">
        <is>
          <t>Amitabh Bachchan</t>
        </is>
      </c>
      <c r="H74" s="5" t="inlineStr">
        <is>
          <t>Actor</t>
        </is>
      </c>
      <c r="I74" s="5" t="inlineStr">
        <is>
          <t>Nomination</t>
        </is>
      </c>
      <c r="J74" s="5" t="inlineStr">
        <is>
          <t>Competitive</t>
        </is>
      </c>
      <c r="K74" s="5" t="n"/>
      <c r="L74" s="5" t="inlineStr">
        <is>
          <t>SOURCE-890</t>
        </is>
      </c>
      <c r="M74" s="5" t="inlineStr">
        <is>
          <t>Medium</t>
        </is>
      </c>
    </row>
    <row r="75" ht="19" customHeight="1">
      <c r="A75" s="15" t="inlineStr">
        <is>
          <t>AWARD-143</t>
        </is>
      </c>
      <c r="B75" s="18" t="inlineStr">
        <is>
          <t>FILM-148</t>
        </is>
      </c>
      <c r="C75" s="5" t="inlineStr">
        <is>
          <t>Kaante</t>
        </is>
      </c>
      <c r="D75" s="17" t="n">
        <v>2003</v>
      </c>
      <c r="E75" s="5" t="inlineStr">
        <is>
          <t>Bollywood Movie Awards</t>
        </is>
      </c>
      <c r="F75" s="5" t="inlineStr">
        <is>
          <t>Most Sensational Actor</t>
        </is>
      </c>
      <c r="G75" s="5" t="inlineStr">
        <is>
          <t>Amitabh Bachchan</t>
        </is>
      </c>
      <c r="H75" s="5" t="inlineStr">
        <is>
          <t>Actor</t>
        </is>
      </c>
      <c r="I75" s="5" t="inlineStr">
        <is>
          <t>Win</t>
        </is>
      </c>
      <c r="J75" s="5" t="inlineStr">
        <is>
          <t>Competitive</t>
        </is>
      </c>
      <c r="K75" s="5" t="n"/>
      <c r="L75" s="5" t="inlineStr">
        <is>
          <t>SOURCE-890</t>
        </is>
      </c>
      <c r="M75" s="5" t="inlineStr">
        <is>
          <t>Medium</t>
        </is>
      </c>
    </row>
    <row r="76" ht="34" customHeight="1">
      <c r="A76" s="15" t="inlineStr">
        <is>
          <t>AWARD-184</t>
        </is>
      </c>
      <c r="B76" s="18" t="n"/>
      <c r="C76" s="5" t="n"/>
      <c r="D76" s="17" t="n">
        <v>2003</v>
      </c>
      <c r="E76" s="5" t="inlineStr">
        <is>
          <t>Other award</t>
        </is>
      </c>
      <c r="F76" s="5" t="inlineStr">
        <is>
          <t>MTV Lycra Awards: Maha Style Icon of the Year (First Recipient)</t>
        </is>
      </c>
      <c r="G76" s="5" t="inlineStr">
        <is>
          <t>Amitabh Bachchan</t>
        </is>
      </c>
      <c r="H76" s="5" t="inlineStr">
        <is>
          <t>Actor</t>
        </is>
      </c>
      <c r="I76" s="5" t="inlineStr">
        <is>
          <t>Win</t>
        </is>
      </c>
      <c r="J76" s="5" t="inlineStr">
        <is>
          <t>Honorary</t>
        </is>
      </c>
      <c r="K76" s="5" t="n"/>
      <c r="L76" s="5" t="inlineStr">
        <is>
          <t>SOURCE-890</t>
        </is>
      </c>
      <c r="M76" s="5" t="inlineStr">
        <is>
          <t>Medium</t>
        </is>
      </c>
    </row>
    <row r="77" ht="34" customHeight="1">
      <c r="A77" s="15" t="inlineStr">
        <is>
          <t>AWARD-185</t>
        </is>
      </c>
      <c r="B77" s="18" t="n"/>
      <c r="C77" s="5" t="n"/>
      <c r="D77" s="17" t="n">
        <v>2003</v>
      </c>
      <c r="E77" s="5" t="inlineStr">
        <is>
          <t>Other award</t>
        </is>
      </c>
      <c r="F77" s="5" t="inlineStr">
        <is>
          <t>Bollywood's Lifetime Achievement Award by the London-based Asian Guild</t>
        </is>
      </c>
      <c r="G77" s="5" t="inlineStr">
        <is>
          <t>Amitabh Bachchan</t>
        </is>
      </c>
      <c r="H77" s="5" t="inlineStr">
        <is>
          <t>Actor</t>
        </is>
      </c>
      <c r="I77" s="5" t="inlineStr">
        <is>
          <t>Win</t>
        </is>
      </c>
      <c r="J77" s="5" t="inlineStr">
        <is>
          <t>Honorary</t>
        </is>
      </c>
      <c r="K77" s="5" t="n"/>
      <c r="L77" s="5" t="inlineStr">
        <is>
          <t>SOURCE-890</t>
        </is>
      </c>
      <c r="M77" s="5" t="inlineStr">
        <is>
          <t>Medium</t>
        </is>
      </c>
    </row>
    <row r="78" ht="34" customHeight="1">
      <c r="A78" s="15" t="inlineStr">
        <is>
          <t>AWARD-186</t>
        </is>
      </c>
      <c r="B78" s="18" t="n"/>
      <c r="C78" s="5" t="n"/>
      <c r="D78" s="17" t="n">
        <v>2003</v>
      </c>
      <c r="E78" s="5" t="inlineStr">
        <is>
          <t>Other award</t>
        </is>
      </c>
      <c r="F78" s="5" t="inlineStr">
        <is>
          <t>Lifetime Achievement Award at the Sangeet Shiromani Award</t>
        </is>
      </c>
      <c r="G78" s="5" t="inlineStr">
        <is>
          <t>Amitabh Bachchan</t>
        </is>
      </c>
      <c r="H78" s="5" t="inlineStr">
        <is>
          <t>Actor</t>
        </is>
      </c>
      <c r="I78" s="5" t="inlineStr">
        <is>
          <t>Win</t>
        </is>
      </c>
      <c r="J78" s="5" t="inlineStr">
        <is>
          <t>Honorary</t>
        </is>
      </c>
      <c r="K78" s="5" t="n"/>
      <c r="L78" s="5" t="inlineStr">
        <is>
          <t>SOURCE-890</t>
        </is>
      </c>
      <c r="M78" s="5" t="inlineStr">
        <is>
          <t>Medium</t>
        </is>
      </c>
    </row>
    <row r="79" ht="34" customHeight="1">
      <c r="A79" s="15" t="inlineStr">
        <is>
          <t>AWARD-187</t>
        </is>
      </c>
      <c r="B79" s="18" t="n"/>
      <c r="C79" s="5" t="n"/>
      <c r="D79" s="17" t="n">
        <v>2003</v>
      </c>
      <c r="E79" s="5" t="inlineStr">
        <is>
          <t>Other award</t>
        </is>
      </c>
      <c r="F79" s="5" t="inlineStr">
        <is>
          <t>FPFAC 'Achiever' Awards: "Achiever of the Year" award</t>
        </is>
      </c>
      <c r="G79" s="5" t="inlineStr">
        <is>
          <t>Amitabh Bachchan</t>
        </is>
      </c>
      <c r="H79" s="5" t="inlineStr">
        <is>
          <t>Actor</t>
        </is>
      </c>
      <c r="I79" s="5" t="inlineStr">
        <is>
          <t>Win</t>
        </is>
      </c>
      <c r="J79" s="5" t="inlineStr">
        <is>
          <t>Honorary</t>
        </is>
      </c>
      <c r="K79" s="5" t="n"/>
      <c r="L79" s="5" t="inlineStr">
        <is>
          <t>SOURCE-890</t>
        </is>
      </c>
      <c r="M79" s="5" t="inlineStr">
        <is>
          <t>Medium</t>
        </is>
      </c>
    </row>
    <row r="80" ht="79" customHeight="1">
      <c r="A80" s="15" t="inlineStr">
        <is>
          <t>AWARD-240</t>
        </is>
      </c>
      <c r="B80" s="18" t="n"/>
      <c r="C80" s="5" t="n"/>
      <c r="D80" s="17" t="n">
        <v>2003</v>
      </c>
      <c r="E80" s="5" t="inlineStr">
        <is>
          <t>International honour</t>
        </is>
      </c>
      <c r="F80" s="5" t="inlineStr">
        <is>
          <t>Honorary citizenship of Deauville</t>
        </is>
      </c>
      <c r="G80" s="5" t="inlineStr">
        <is>
          <t>Amitabh Bachchan</t>
        </is>
      </c>
      <c r="H80" s="5" t="inlineStr">
        <is>
          <t>Actor</t>
        </is>
      </c>
      <c r="I80" s="5" t="inlineStr">
        <is>
          <t>Win</t>
        </is>
      </c>
      <c r="J80" s="5" t="inlineStr">
        <is>
          <t>Honorary</t>
        </is>
      </c>
      <c r="K80" s="5" t="inlineStr">
        <is>
          <t>Source text: On 14 March 2003, he was conferred with the honorary citizenship of the French town of Deauville at the fifth edition of the Asian film festival. An honour earlier bestowed on only.</t>
        </is>
      </c>
      <c r="L80" s="5" t="inlineStr">
        <is>
          <t>SOURCE-890</t>
        </is>
      </c>
      <c r="M80" s="5" t="inlineStr">
        <is>
          <t>Medium</t>
        </is>
      </c>
    </row>
    <row r="81" ht="64" customHeight="1">
      <c r="A81" s="15" t="inlineStr">
        <is>
          <t>AWARD-241</t>
        </is>
      </c>
      <c r="B81" s="18" t="n"/>
      <c r="C81" s="5" t="n"/>
      <c r="D81" s="17" t="n">
        <v>2003</v>
      </c>
      <c r="E81" s="5" t="inlineStr">
        <is>
          <t>International honour</t>
        </is>
      </c>
      <c r="F81" s="5" t="inlineStr">
        <is>
          <t>Medal of Honour of Morocco</t>
        </is>
      </c>
      <c r="G81" s="5" t="inlineStr">
        <is>
          <t>Amitabh Bachchan</t>
        </is>
      </c>
      <c r="H81" s="5" t="inlineStr">
        <is>
          <t>Actor</t>
        </is>
      </c>
      <c r="I81" s="5" t="inlineStr">
        <is>
          <t>Win</t>
        </is>
      </c>
      <c r="J81" s="5" t="inlineStr">
        <is>
          <t>Honorary</t>
        </is>
      </c>
      <c r="K81" s="5" t="inlineStr">
        <is>
          <t>Source text: In October 2003, he was conferred with the Medal of Honour of Morocco, given to him by King Mohammed at the Marrakech International Film Festival.</t>
        </is>
      </c>
      <c r="L81" s="5" t="inlineStr">
        <is>
          <t>SOURCE-890</t>
        </is>
      </c>
      <c r="M81" s="5" t="inlineStr">
        <is>
          <t>Medium</t>
        </is>
      </c>
    </row>
    <row r="82" ht="64" customHeight="1">
      <c r="A82" s="15" t="inlineStr">
        <is>
          <t>AWARD-242</t>
        </is>
      </c>
      <c r="B82" s="18" t="n"/>
      <c r="C82" s="5" t="n"/>
      <c r="D82" s="17" t="n">
        <v>2003</v>
      </c>
      <c r="E82" s="5" t="inlineStr">
        <is>
          <t>International honour</t>
        </is>
      </c>
      <c r="F82" s="5" t="inlineStr">
        <is>
          <t>Time magazine epithet, "the Undisputed Godfather of Bollywood"</t>
        </is>
      </c>
      <c r="G82" s="5" t="inlineStr">
        <is>
          <t>Amitabh Bachchan</t>
        </is>
      </c>
      <c r="H82" s="5" t="inlineStr">
        <is>
          <t>Actor</t>
        </is>
      </c>
      <c r="I82" s="5" t="inlineStr">
        <is>
          <t>Win</t>
        </is>
      </c>
      <c r="J82" s="5" t="inlineStr">
        <is>
          <t>Honorary</t>
        </is>
      </c>
      <c r="K82" s="5" t="inlineStr">
        <is>
          <t>Source text: In October 2003, Time magazine dubbed Bachchan as "the Undisputed Godfather of Bollywood". He was also featured in its list of Bollywood's Brightest Stars.</t>
        </is>
      </c>
      <c r="L82" s="5" t="inlineStr">
        <is>
          <t>SOURCE-890</t>
        </is>
      </c>
      <c r="M82" s="5" t="inlineStr">
        <is>
          <t>Medium</t>
        </is>
      </c>
    </row>
    <row r="83" ht="34" customHeight="1">
      <c r="A83" s="15" t="inlineStr">
        <is>
          <t>AWARD-006</t>
        </is>
      </c>
      <c r="B83" s="18" t="n"/>
      <c r="C83" s="5" t="n"/>
      <c r="D83" s="17" t="n">
        <v>2004</v>
      </c>
      <c r="E83" s="5" t="inlineStr">
        <is>
          <t>Honorary doctorate</t>
        </is>
      </c>
      <c r="F83" s="5" t="inlineStr">
        <is>
          <t>Honorary Doctorate by the Jhansi University, India</t>
        </is>
      </c>
      <c r="G83" s="5" t="inlineStr">
        <is>
          <t>Amitabh Bachchan</t>
        </is>
      </c>
      <c r="H83" s="5" t="inlineStr">
        <is>
          <t>Actor</t>
        </is>
      </c>
      <c r="I83" s="5" t="inlineStr">
        <is>
          <t>Win</t>
        </is>
      </c>
      <c r="J83" s="5" t="inlineStr">
        <is>
          <t>Honorary</t>
        </is>
      </c>
      <c r="K83" s="5" t="n"/>
      <c r="L83" s="5" t="inlineStr">
        <is>
          <t>SOURCE-890</t>
        </is>
      </c>
      <c r="M83" s="5" t="inlineStr">
        <is>
          <t>Medium</t>
        </is>
      </c>
    </row>
    <row r="84" ht="79" customHeight="1">
      <c r="A84" s="15" t="inlineStr">
        <is>
          <t>AWARD-018</t>
        </is>
      </c>
      <c r="B84" s="18" t="n"/>
      <c r="C84" s="5" t="n"/>
      <c r="D84" s="17" t="n">
        <v>2004</v>
      </c>
      <c r="E84" s="5" t="inlineStr">
        <is>
          <t>National honour</t>
        </is>
      </c>
      <c r="F84" s="5" t="inlineStr">
        <is>
          <t>Living Legend Award</t>
        </is>
      </c>
      <c r="G84" s="5" t="inlineStr">
        <is>
          <t>Amitabh Bachchan</t>
        </is>
      </c>
      <c r="H84" s="5" t="inlineStr">
        <is>
          <t>Actor</t>
        </is>
      </c>
      <c r="I84" s="5" t="inlineStr">
        <is>
          <t>Win</t>
        </is>
      </c>
      <c r="J84" s="5" t="inlineStr">
        <is>
          <t>Honorary</t>
        </is>
      </c>
      <c r="K84" s="5" t="inlineStr">
        <is>
          <t>Source text: "Living Legend" Award by the Federation of Indian Chamber of Commerce and Industry (FICCI) in recognition of his contribution to the Indian entertainment industry.</t>
        </is>
      </c>
      <c r="L84" s="5" t="inlineStr">
        <is>
          <t>SOURCE-890</t>
        </is>
      </c>
      <c r="M84" s="5" t="inlineStr">
        <is>
          <t>Medium</t>
        </is>
      </c>
    </row>
    <row r="85" ht="19" customHeight="1">
      <c r="A85" s="15" t="inlineStr">
        <is>
          <t>AWARD-059</t>
        </is>
      </c>
      <c r="B85" s="18" t="inlineStr">
        <is>
          <t>FILM-153</t>
        </is>
      </c>
      <c r="C85" s="5" t="inlineStr">
        <is>
          <t>Baghban</t>
        </is>
      </c>
      <c r="D85" s="17" t="n">
        <v>2004</v>
      </c>
      <c r="E85" s="5" t="inlineStr">
        <is>
          <t>Filmfare Awards</t>
        </is>
      </c>
      <c r="F85" s="5" t="inlineStr">
        <is>
          <t>Best Actor</t>
        </is>
      </c>
      <c r="G85" s="5" t="inlineStr">
        <is>
          <t>Amitabh Bachchan</t>
        </is>
      </c>
      <c r="H85" s="5" t="inlineStr">
        <is>
          <t>Actor</t>
        </is>
      </c>
      <c r="I85" s="5" t="inlineStr">
        <is>
          <t>Nomination</t>
        </is>
      </c>
      <c r="J85" s="5" t="inlineStr">
        <is>
          <t>Competitive</t>
        </is>
      </c>
      <c r="K85" s="5" t="n"/>
      <c r="L85" s="5" t="inlineStr">
        <is>
          <t>SOURCE-890</t>
        </is>
      </c>
      <c r="M85" s="5" t="inlineStr">
        <is>
          <t>Medium</t>
        </is>
      </c>
    </row>
    <row r="86" ht="34" customHeight="1">
      <c r="A86" s="15" t="inlineStr">
        <is>
          <t>AWARD-083</t>
        </is>
      </c>
      <c r="B86" s="18" t="n"/>
      <c r="C86" s="5" t="n"/>
      <c r="D86" s="17" t="n">
        <v>2004</v>
      </c>
      <c r="E86" s="5" t="inlineStr">
        <is>
          <t>Filmfare Awards</t>
        </is>
      </c>
      <c r="F86" s="5" t="inlineStr">
        <is>
          <t>Power Award</t>
        </is>
      </c>
      <c r="G86" s="5" t="inlineStr">
        <is>
          <t>Amitabh Bachchan</t>
        </is>
      </c>
      <c r="H86" s="5" t="inlineStr">
        <is>
          <t>Actor</t>
        </is>
      </c>
      <c r="I86" s="5" t="inlineStr">
        <is>
          <t>Win</t>
        </is>
      </c>
      <c r="J86" s="5" t="inlineStr">
        <is>
          <t>Competitive</t>
        </is>
      </c>
      <c r="K86" s="5" t="inlineStr">
        <is>
          <t>No film named in the source for this citation.</t>
        </is>
      </c>
      <c r="L86" s="5" t="inlineStr">
        <is>
          <t>SOURCE-890</t>
        </is>
      </c>
      <c r="M86" s="5" t="inlineStr">
        <is>
          <t>Medium</t>
        </is>
      </c>
    </row>
    <row r="87" ht="19" customHeight="1">
      <c r="A87" s="15" t="inlineStr">
        <is>
          <t>AWARD-088</t>
        </is>
      </c>
      <c r="B87" s="18" t="n"/>
      <c r="C87" s="5" t="n"/>
      <c r="D87" s="17" t="n">
        <v>2004</v>
      </c>
      <c r="E87" s="5" t="inlineStr">
        <is>
          <t>Screen Awards</t>
        </is>
      </c>
      <c r="F87" s="5" t="inlineStr">
        <is>
          <t>Most Outstanding Personality</t>
        </is>
      </c>
      <c r="G87" s="5" t="inlineStr">
        <is>
          <t>Amitabh Bachchan</t>
        </is>
      </c>
      <c r="H87" s="5" t="inlineStr">
        <is>
          <t>Actor</t>
        </is>
      </c>
      <c r="I87" s="5" t="inlineStr">
        <is>
          <t>Win</t>
        </is>
      </c>
      <c r="J87" s="5" t="inlineStr">
        <is>
          <t>Honorary</t>
        </is>
      </c>
      <c r="K87" s="5" t="n"/>
      <c r="L87" s="5" t="inlineStr">
        <is>
          <t>SOURCE-890</t>
        </is>
      </c>
      <c r="M87" s="5" t="inlineStr">
        <is>
          <t>Medium</t>
        </is>
      </c>
    </row>
    <row r="88" ht="19" customHeight="1">
      <c r="A88" s="15" t="inlineStr">
        <is>
          <t>AWARD-103</t>
        </is>
      </c>
      <c r="B88" s="18" t="inlineStr">
        <is>
          <t>FILM-153</t>
        </is>
      </c>
      <c r="C88" s="5" t="inlineStr">
        <is>
          <t>Baghban</t>
        </is>
      </c>
      <c r="D88" s="17" t="n">
        <v>2004</v>
      </c>
      <c r="E88" s="5" t="inlineStr">
        <is>
          <t>IIFA Awards</t>
        </is>
      </c>
      <c r="F88" s="5" t="inlineStr">
        <is>
          <t>Best Actor</t>
        </is>
      </c>
      <c r="G88" s="5" t="inlineStr">
        <is>
          <t>Amitabh Bachchan</t>
        </is>
      </c>
      <c r="H88" s="5" t="inlineStr">
        <is>
          <t>Actor</t>
        </is>
      </c>
      <c r="I88" s="5" t="inlineStr">
        <is>
          <t>Win</t>
        </is>
      </c>
      <c r="J88" s="5" t="inlineStr">
        <is>
          <t>Competitive</t>
        </is>
      </c>
      <c r="K88" s="5" t="n"/>
      <c r="L88" s="5" t="inlineStr">
        <is>
          <t>SOURCE-890</t>
        </is>
      </c>
      <c r="M88" s="5" t="inlineStr">
        <is>
          <t>Medium</t>
        </is>
      </c>
    </row>
    <row r="89" ht="19" customHeight="1">
      <c r="A89" s="15" t="inlineStr">
        <is>
          <t>AWARD-116</t>
        </is>
      </c>
      <c r="B89" s="18" t="inlineStr">
        <is>
          <t>FILM-153</t>
        </is>
      </c>
      <c r="C89" s="5" t="inlineStr">
        <is>
          <t>Baghban</t>
        </is>
      </c>
      <c r="D89" s="17" t="n">
        <v>2004</v>
      </c>
      <c r="E89" s="5" t="inlineStr">
        <is>
          <t>Stardust Awards</t>
        </is>
      </c>
      <c r="F89" s="5" t="inlineStr">
        <is>
          <t>Special Award</t>
        </is>
      </c>
      <c r="G89" s="5" t="inlineStr">
        <is>
          <t>Amitabh Bachchan</t>
        </is>
      </c>
      <c r="H89" s="5" t="inlineStr">
        <is>
          <t>Actor</t>
        </is>
      </c>
      <c r="I89" s="5" t="inlineStr">
        <is>
          <t>Win</t>
        </is>
      </c>
      <c r="J89" s="5" t="inlineStr">
        <is>
          <t>Honorary</t>
        </is>
      </c>
      <c r="K89" s="5" t="n"/>
      <c r="L89" s="5" t="inlineStr">
        <is>
          <t>SOURCE-890</t>
        </is>
      </c>
      <c r="M89" s="5" t="inlineStr">
        <is>
          <t>Medium</t>
        </is>
      </c>
    </row>
    <row r="90" ht="34" customHeight="1">
      <c r="A90" s="15" t="inlineStr">
        <is>
          <t>AWARD-132</t>
        </is>
      </c>
      <c r="B90" s="18" t="n"/>
      <c r="C90" s="5" t="n"/>
      <c r="D90" s="17" t="n">
        <v>2004</v>
      </c>
      <c r="E90" s="5" t="inlineStr">
        <is>
          <t>Zee Cine Awards</t>
        </is>
      </c>
      <c r="F90" s="5" t="inlineStr">
        <is>
          <t>Golden Grade Award</t>
        </is>
      </c>
      <c r="G90" s="5" t="inlineStr">
        <is>
          <t>Amitabh Bachchan</t>
        </is>
      </c>
      <c r="H90" s="5" t="inlineStr">
        <is>
          <t>Actor</t>
        </is>
      </c>
      <c r="I90" s="5" t="inlineStr">
        <is>
          <t>Win</t>
        </is>
      </c>
      <c r="J90" s="5" t="inlineStr">
        <is>
          <t>Competitive</t>
        </is>
      </c>
      <c r="K90" s="5" t="inlineStr">
        <is>
          <t>No film named in the source for this citation.</t>
        </is>
      </c>
      <c r="L90" s="5" t="inlineStr">
        <is>
          <t>SOURCE-890</t>
        </is>
      </c>
      <c r="M90" s="5" t="inlineStr">
        <is>
          <t>Medium</t>
        </is>
      </c>
    </row>
    <row r="91" ht="19" customHeight="1">
      <c r="A91" s="15" t="inlineStr">
        <is>
          <t>AWARD-133</t>
        </is>
      </c>
      <c r="B91" s="18" t="inlineStr">
        <is>
          <t>FILM-153</t>
        </is>
      </c>
      <c r="C91" s="5" t="inlineStr">
        <is>
          <t>Baghban</t>
        </is>
      </c>
      <c r="D91" s="17" t="n">
        <v>2004</v>
      </c>
      <c r="E91" s="5" t="inlineStr">
        <is>
          <t>Zee Cine Awards</t>
        </is>
      </c>
      <c r="F91" s="5" t="inlineStr">
        <is>
          <t>Best Actor – Male</t>
        </is>
      </c>
      <c r="G91" s="5" t="inlineStr">
        <is>
          <t>Amitabh Bachchan</t>
        </is>
      </c>
      <c r="H91" s="5" t="inlineStr">
        <is>
          <t>Actor</t>
        </is>
      </c>
      <c r="I91" s="5" t="inlineStr">
        <is>
          <t>Nomination</t>
        </is>
      </c>
      <c r="J91" s="5" t="inlineStr">
        <is>
          <t>Competitive</t>
        </is>
      </c>
      <c r="K91" s="5" t="n"/>
      <c r="L91" s="5" t="inlineStr">
        <is>
          <t>SOURCE-890</t>
        </is>
      </c>
      <c r="M91" s="5" t="inlineStr">
        <is>
          <t>Medium</t>
        </is>
      </c>
    </row>
    <row r="92" ht="34" customHeight="1">
      <c r="A92" s="15" t="inlineStr">
        <is>
          <t>AWARD-145</t>
        </is>
      </c>
      <c r="B92" s="18" t="inlineStr">
        <is>
          <t>FILM-155</t>
        </is>
      </c>
      <c r="C92" s="5" t="inlineStr">
        <is>
          <t>Khakee</t>
        </is>
      </c>
      <c r="D92" s="17" t="n">
        <v>2004</v>
      </c>
      <c r="E92" s="5" t="inlineStr">
        <is>
          <t>Apsara Film &amp; Television Producers Guild Awards</t>
        </is>
      </c>
      <c r="F92" s="5" t="inlineStr">
        <is>
          <t>Best Actor in a Leading Role</t>
        </is>
      </c>
      <c r="G92" s="5" t="inlineStr">
        <is>
          <t>Amitabh Bachchan</t>
        </is>
      </c>
      <c r="H92" s="5" t="inlineStr">
        <is>
          <t>Producer</t>
        </is>
      </c>
      <c r="I92" s="5" t="inlineStr">
        <is>
          <t>Nomination</t>
        </is>
      </c>
      <c r="J92" s="5" t="inlineStr">
        <is>
          <t>Competitive</t>
        </is>
      </c>
      <c r="K92" s="5" t="n"/>
      <c r="L92" s="5" t="inlineStr">
        <is>
          <t>SOURCE-890</t>
        </is>
      </c>
      <c r="M92" s="5" t="inlineStr">
        <is>
          <t>Medium</t>
        </is>
      </c>
    </row>
    <row r="93" ht="34" customHeight="1">
      <c r="A93" s="15" t="inlineStr">
        <is>
          <t>AWARD-188</t>
        </is>
      </c>
      <c r="B93" s="18" t="n"/>
      <c r="C93" s="5" t="n"/>
      <c r="D93" s="17" t="n">
        <v>2004</v>
      </c>
      <c r="E93" s="5" t="inlineStr">
        <is>
          <t>Other award</t>
        </is>
      </c>
      <c r="F93" s="5" t="inlineStr">
        <is>
          <t>Radio Voice of the Year award by Radio Mirchi</t>
        </is>
      </c>
      <c r="G93" s="5" t="inlineStr">
        <is>
          <t>Amitabh Bachchan</t>
        </is>
      </c>
      <c r="H93" s="5" t="inlineStr">
        <is>
          <t>Actor</t>
        </is>
      </c>
      <c r="I93" s="5" t="inlineStr">
        <is>
          <t>Win</t>
        </is>
      </c>
      <c r="J93" s="5" t="inlineStr">
        <is>
          <t>Honorary</t>
        </is>
      </c>
      <c r="K93" s="5" t="n"/>
      <c r="L93" s="5" t="inlineStr">
        <is>
          <t>SOURCE-890</t>
        </is>
      </c>
      <c r="M93" s="5" t="inlineStr">
        <is>
          <t>Medium</t>
        </is>
      </c>
    </row>
    <row r="94" ht="34" customHeight="1">
      <c r="A94" s="15" t="inlineStr">
        <is>
          <t>AWARD-189</t>
        </is>
      </c>
      <c r="B94" s="18" t="n"/>
      <c r="C94" s="5" t="n"/>
      <c r="D94" s="17" t="n">
        <v>2004</v>
      </c>
      <c r="E94" s="5" t="inlineStr">
        <is>
          <t>Other award</t>
        </is>
      </c>
      <c r="F94" s="5" t="inlineStr">
        <is>
          <t>Sansui Viewer's Choice Movie Awards: Personality of the Year</t>
        </is>
      </c>
      <c r="G94" s="5" t="inlineStr">
        <is>
          <t>Amitabh Bachchan</t>
        </is>
      </c>
      <c r="H94" s="5" t="inlineStr">
        <is>
          <t>Actor</t>
        </is>
      </c>
      <c r="I94" s="5" t="inlineStr">
        <is>
          <t>Win</t>
        </is>
      </c>
      <c r="J94" s="5" t="inlineStr">
        <is>
          <t>Honorary</t>
        </is>
      </c>
      <c r="K94" s="5" t="n"/>
      <c r="L94" s="5" t="inlineStr">
        <is>
          <t>SOURCE-890</t>
        </is>
      </c>
      <c r="M94" s="5" t="inlineStr">
        <is>
          <t>Medium</t>
        </is>
      </c>
    </row>
    <row r="95" ht="34" customHeight="1">
      <c r="A95" s="15" t="inlineStr">
        <is>
          <t>AWARD-019</t>
        </is>
      </c>
      <c r="B95" s="18" t="n"/>
      <c r="C95" s="5" t="n"/>
      <c r="D95" s="17" t="n">
        <v>2005</v>
      </c>
      <c r="E95" s="5" t="inlineStr">
        <is>
          <t>National honour</t>
        </is>
      </c>
      <c r="F95" s="5" t="inlineStr">
        <is>
          <t>Deenanath Mangeshkar award for his contribution to films and music</t>
        </is>
      </c>
      <c r="G95" s="5" t="inlineStr">
        <is>
          <t>Amitabh Bachchan</t>
        </is>
      </c>
      <c r="H95" s="5" t="inlineStr">
        <is>
          <t>Actor</t>
        </is>
      </c>
      <c r="I95" s="5" t="inlineStr">
        <is>
          <t>Win</t>
        </is>
      </c>
      <c r="J95" s="5" t="inlineStr">
        <is>
          <t>Honorary</t>
        </is>
      </c>
      <c r="K95" s="5" t="n"/>
      <c r="L95" s="5" t="inlineStr">
        <is>
          <t>SOURCE-890</t>
        </is>
      </c>
      <c r="M95" s="5" t="inlineStr">
        <is>
          <t>Medium</t>
        </is>
      </c>
    </row>
    <row r="96" ht="19" customHeight="1">
      <c r="A96" s="15" t="inlineStr">
        <is>
          <t>AWARD-029</t>
        </is>
      </c>
      <c r="B96" s="18" t="inlineStr">
        <is>
          <t>FILM-166</t>
        </is>
      </c>
      <c r="C96" s="5" t="inlineStr">
        <is>
          <t>Black</t>
        </is>
      </c>
      <c r="D96" s="17" t="n">
        <v>2005</v>
      </c>
      <c r="E96" s="5" t="inlineStr">
        <is>
          <t>National Film Awards</t>
        </is>
      </c>
      <c r="F96" s="5" t="inlineStr">
        <is>
          <t>Best Actor</t>
        </is>
      </c>
      <c r="G96" s="5" t="inlineStr">
        <is>
          <t>Amitabh Bachchan</t>
        </is>
      </c>
      <c r="H96" s="5" t="inlineStr">
        <is>
          <t>Actor</t>
        </is>
      </c>
      <c r="I96" s="5" t="inlineStr">
        <is>
          <t>Win</t>
        </is>
      </c>
      <c r="J96" s="5" t="inlineStr">
        <is>
          <t>Competitive</t>
        </is>
      </c>
      <c r="K96" s="5" t="n"/>
      <c r="L96" s="5" t="inlineStr">
        <is>
          <t>SOURCE-890</t>
        </is>
      </c>
      <c r="M96" s="5" t="inlineStr">
        <is>
          <t>Medium</t>
        </is>
      </c>
    </row>
    <row r="97" ht="19" customHeight="1">
      <c r="A97" s="15" t="inlineStr">
        <is>
          <t>AWARD-060</t>
        </is>
      </c>
      <c r="B97" s="18" t="inlineStr">
        <is>
          <t>FILM-155</t>
        </is>
      </c>
      <c r="C97" s="5" t="inlineStr">
        <is>
          <t>Khakee</t>
        </is>
      </c>
      <c r="D97" s="17" t="n">
        <v>2005</v>
      </c>
      <c r="E97" s="5" t="inlineStr">
        <is>
          <t>Filmfare Awards</t>
        </is>
      </c>
      <c r="F97" s="5" t="inlineStr">
        <is>
          <t>Best Actor</t>
        </is>
      </c>
      <c r="G97" s="5" t="inlineStr">
        <is>
          <t>Amitabh Bachchan</t>
        </is>
      </c>
      <c r="H97" s="5" t="inlineStr">
        <is>
          <t>Actor</t>
        </is>
      </c>
      <c r="I97" s="5" t="inlineStr">
        <is>
          <t>Nomination</t>
        </is>
      </c>
      <c r="J97" s="5" t="inlineStr">
        <is>
          <t>Competitive</t>
        </is>
      </c>
      <c r="K97" s="5" t="n"/>
      <c r="L97" s="5" t="inlineStr">
        <is>
          <t>SOURCE-890</t>
        </is>
      </c>
      <c r="M97" s="5" t="inlineStr">
        <is>
          <t>Medium</t>
        </is>
      </c>
    </row>
    <row r="98" ht="19" customHeight="1">
      <c r="A98" s="15" t="inlineStr">
        <is>
          <t>AWARD-074</t>
        </is>
      </c>
      <c r="B98" s="18" t="inlineStr">
        <is>
          <t>FILM-164</t>
        </is>
      </c>
      <c r="C98" s="5" t="inlineStr">
        <is>
          <t>Veer-Zaara</t>
        </is>
      </c>
      <c r="D98" s="17" t="n">
        <v>2005</v>
      </c>
      <c r="E98" s="5" t="inlineStr">
        <is>
          <t>Filmfare Awards</t>
        </is>
      </c>
      <c r="F98" s="5" t="inlineStr">
        <is>
          <t>Best Supporting Actor</t>
        </is>
      </c>
      <c r="G98" s="5" t="inlineStr">
        <is>
          <t>Amitabh Bachchan</t>
        </is>
      </c>
      <c r="H98" s="5" t="inlineStr">
        <is>
          <t>Actor</t>
        </is>
      </c>
      <c r="I98" s="5" t="inlineStr">
        <is>
          <t>Nomination</t>
        </is>
      </c>
      <c r="J98" s="5" t="inlineStr">
        <is>
          <t>Competitive</t>
        </is>
      </c>
      <c r="K98" s="5" t="n"/>
      <c r="L98" s="5" t="inlineStr">
        <is>
          <t>SOURCE-890</t>
        </is>
      </c>
      <c r="M98" s="5" t="inlineStr">
        <is>
          <t>Medium</t>
        </is>
      </c>
    </row>
    <row r="99" ht="19" customHeight="1">
      <c r="A99" s="15" t="inlineStr">
        <is>
          <t>AWARD-089</t>
        </is>
      </c>
      <c r="B99" s="18" t="inlineStr">
        <is>
          <t>FILM-166</t>
        </is>
      </c>
      <c r="C99" s="5" t="inlineStr">
        <is>
          <t>Black</t>
        </is>
      </c>
      <c r="D99" s="17" t="n">
        <v>2005</v>
      </c>
      <c r="E99" s="5" t="inlineStr">
        <is>
          <t>Screen Awards</t>
        </is>
      </c>
      <c r="F99" s="5" t="inlineStr">
        <is>
          <t>Best Actor</t>
        </is>
      </c>
      <c r="G99" s="5" t="inlineStr">
        <is>
          <t>Amitabh Bachchan</t>
        </is>
      </c>
      <c r="H99" s="5" t="inlineStr">
        <is>
          <t>Actor</t>
        </is>
      </c>
      <c r="I99" s="5" t="inlineStr">
        <is>
          <t>Win</t>
        </is>
      </c>
      <c r="J99" s="5" t="inlineStr">
        <is>
          <t>Competitive</t>
        </is>
      </c>
      <c r="K99" s="5" t="n"/>
      <c r="L99" s="5" t="inlineStr">
        <is>
          <t>SOURCE-890</t>
        </is>
      </c>
      <c r="M99" s="5" t="inlineStr">
        <is>
          <t>Medium</t>
        </is>
      </c>
    </row>
    <row r="100" ht="19" customHeight="1">
      <c r="A100" s="15" t="inlineStr">
        <is>
          <t>AWARD-104</t>
        </is>
      </c>
      <c r="B100" s="18" t="inlineStr">
        <is>
          <t>FILM-164</t>
        </is>
      </c>
      <c r="C100" s="5" t="inlineStr">
        <is>
          <t>Veer-Zaara</t>
        </is>
      </c>
      <c r="D100" s="17" t="n">
        <v>2005</v>
      </c>
      <c r="E100" s="5" t="inlineStr">
        <is>
          <t>IIFA Awards</t>
        </is>
      </c>
      <c r="F100" s="5" t="inlineStr">
        <is>
          <t>Best Supporting Actor</t>
        </is>
      </c>
      <c r="G100" s="5" t="inlineStr">
        <is>
          <t>Amitabh Bachchan</t>
        </is>
      </c>
      <c r="H100" s="5" t="inlineStr">
        <is>
          <t>Actor</t>
        </is>
      </c>
      <c r="I100" s="5" t="inlineStr">
        <is>
          <t>Win</t>
        </is>
      </c>
      <c r="J100" s="5" t="inlineStr">
        <is>
          <t>Competitive</t>
        </is>
      </c>
      <c r="K100" s="5" t="n"/>
      <c r="L100" s="5" t="inlineStr">
        <is>
          <t>SOURCE-890</t>
        </is>
      </c>
      <c r="M100" s="5" t="inlineStr">
        <is>
          <t>Medium</t>
        </is>
      </c>
    </row>
    <row r="101" ht="19" customHeight="1">
      <c r="A101" s="15" t="inlineStr">
        <is>
          <t>AWARD-117</t>
        </is>
      </c>
      <c r="B101" s="18" t="inlineStr">
        <is>
          <t>FILM-166</t>
        </is>
      </c>
      <c r="C101" s="5" t="inlineStr">
        <is>
          <t>Black</t>
        </is>
      </c>
      <c r="D101" s="17" t="n">
        <v>2005</v>
      </c>
      <c r="E101" s="5" t="inlineStr">
        <is>
          <t>Stardust Awards</t>
        </is>
      </c>
      <c r="F101" s="5" t="inlineStr">
        <is>
          <t>Special Award</t>
        </is>
      </c>
      <c r="G101" s="5" t="inlineStr">
        <is>
          <t>Amitabh Bachchan</t>
        </is>
      </c>
      <c r="H101" s="5" t="inlineStr">
        <is>
          <t>Actor</t>
        </is>
      </c>
      <c r="I101" s="5" t="inlineStr">
        <is>
          <t>Win</t>
        </is>
      </c>
      <c r="J101" s="5" t="inlineStr">
        <is>
          <t>Honorary</t>
        </is>
      </c>
      <c r="K101" s="5" t="n"/>
      <c r="L101" s="5" t="inlineStr">
        <is>
          <t>SOURCE-890</t>
        </is>
      </c>
      <c r="M101" s="5" t="inlineStr">
        <is>
          <t>Medium</t>
        </is>
      </c>
    </row>
    <row r="102" ht="19" customHeight="1">
      <c r="A102" s="15" t="inlineStr">
        <is>
          <t>AWARD-134</t>
        </is>
      </c>
      <c r="B102" s="18" t="inlineStr">
        <is>
          <t>FILM-155</t>
        </is>
      </c>
      <c r="C102" s="5" t="inlineStr">
        <is>
          <t>Khakee</t>
        </is>
      </c>
      <c r="D102" s="17" t="n">
        <v>2005</v>
      </c>
      <c r="E102" s="5" t="inlineStr">
        <is>
          <t>Zee Cine Awards</t>
        </is>
      </c>
      <c r="F102" s="5" t="inlineStr">
        <is>
          <t>Best Actor – Male</t>
        </is>
      </c>
      <c r="G102" s="5" t="inlineStr">
        <is>
          <t>Amitabh Bachchan</t>
        </is>
      </c>
      <c r="H102" s="5" t="inlineStr">
        <is>
          <t>Actor</t>
        </is>
      </c>
      <c r="I102" s="5" t="inlineStr">
        <is>
          <t>Nomination</t>
        </is>
      </c>
      <c r="J102" s="5" t="inlineStr">
        <is>
          <t>Competitive</t>
        </is>
      </c>
      <c r="K102" s="5" t="n"/>
      <c r="L102" s="5" t="inlineStr">
        <is>
          <t>SOURCE-890</t>
        </is>
      </c>
      <c r="M102" s="5" t="inlineStr">
        <is>
          <t>Medium</t>
        </is>
      </c>
    </row>
    <row r="103" ht="64" customHeight="1">
      <c r="A103" s="15" t="inlineStr">
        <is>
          <t>AWARD-161</t>
        </is>
      </c>
      <c r="B103" s="18" t="n"/>
      <c r="C103" s="5" t="n"/>
      <c r="D103" s="17" t="n">
        <v>2005</v>
      </c>
      <c r="E103" s="5" t="inlineStr">
        <is>
          <t>Indian Television Academy Awards</t>
        </is>
      </c>
      <c r="F103" s="5" t="inlineStr">
        <is>
          <t>Best Anchor of a Game Show</t>
        </is>
      </c>
      <c r="G103" s="5" t="inlineStr">
        <is>
          <t>Amitabh Bachchan</t>
        </is>
      </c>
      <c r="H103" s="5" t="inlineStr">
        <is>
          <t>Actor</t>
        </is>
      </c>
      <c r="I103" s="5" t="inlineStr">
        <is>
          <t>Win</t>
        </is>
      </c>
      <c r="J103" s="5" t="inlineStr">
        <is>
          <t>Competitive</t>
        </is>
      </c>
      <c r="K103" s="5" t="inlineStr">
        <is>
          <t>Television work (Kaun Banega Crorepati / Bigg Boss); outside the film scope of this workbook, recorded here for completeness of the actor's award record.</t>
        </is>
      </c>
      <c r="L103" s="5" t="inlineStr">
        <is>
          <t>SOURCE-890</t>
        </is>
      </c>
      <c r="M103" s="5" t="inlineStr">
        <is>
          <t>Medium</t>
        </is>
      </c>
    </row>
    <row r="104" ht="64" customHeight="1">
      <c r="A104" s="15" t="inlineStr">
        <is>
          <t>AWARD-170</t>
        </is>
      </c>
      <c r="B104" s="18" t="n"/>
      <c r="C104" s="5" t="n"/>
      <c r="D104" s="17" t="n">
        <v>2005</v>
      </c>
      <c r="E104" s="5" t="inlineStr">
        <is>
          <t>Indian Telly Awards</t>
        </is>
      </c>
      <c r="F104" s="5" t="inlineStr">
        <is>
          <t>Best TV Anchor</t>
        </is>
      </c>
      <c r="G104" s="5" t="inlineStr">
        <is>
          <t>Amitabh Bachchan</t>
        </is>
      </c>
      <c r="H104" s="5" t="inlineStr">
        <is>
          <t>Actor</t>
        </is>
      </c>
      <c r="I104" s="5" t="inlineStr">
        <is>
          <t>Win</t>
        </is>
      </c>
      <c r="J104" s="5" t="inlineStr">
        <is>
          <t>Competitive</t>
        </is>
      </c>
      <c r="K104" s="5" t="inlineStr">
        <is>
          <t>Television work (Kaun Banega Crorepati / Bigg Boss); outside the film scope of this workbook, recorded here for completeness of the actor's award record.</t>
        </is>
      </c>
      <c r="L104" s="5" t="inlineStr">
        <is>
          <t>SOURCE-890</t>
        </is>
      </c>
      <c r="M104" s="5" t="inlineStr">
        <is>
          <t>Medium</t>
        </is>
      </c>
    </row>
    <row r="105" ht="34" customHeight="1">
      <c r="A105" s="15" t="inlineStr">
        <is>
          <t>AWARD-190</t>
        </is>
      </c>
      <c r="B105" s="18" t="n"/>
      <c r="C105" s="5" t="n"/>
      <c r="D105" s="17" t="n">
        <v>2005</v>
      </c>
      <c r="E105" s="5" t="inlineStr">
        <is>
          <t>Other award</t>
        </is>
      </c>
      <c r="F105" s="5" t="inlineStr">
        <is>
          <t>Diamond of India award by The International Gemological Institute (IGI)</t>
        </is>
      </c>
      <c r="G105" s="5" t="inlineStr">
        <is>
          <t>Amitabh Bachchan</t>
        </is>
      </c>
      <c r="H105" s="5" t="inlineStr">
        <is>
          <t>Actor</t>
        </is>
      </c>
      <c r="I105" s="5" t="inlineStr">
        <is>
          <t>Win</t>
        </is>
      </c>
      <c r="J105" s="5" t="inlineStr">
        <is>
          <t>Honorary</t>
        </is>
      </c>
      <c r="K105" s="5" t="n"/>
      <c r="L105" s="5" t="inlineStr">
        <is>
          <t>SOURCE-890</t>
        </is>
      </c>
      <c r="M105" s="5" t="inlineStr">
        <is>
          <t>Medium</t>
        </is>
      </c>
    </row>
    <row r="106" ht="34" customHeight="1">
      <c r="A106" s="15" t="inlineStr">
        <is>
          <t>AWARD-191</t>
        </is>
      </c>
      <c r="B106" s="18" t="n"/>
      <c r="C106" s="5" t="n"/>
      <c r="D106" s="17" t="n">
        <v>2005</v>
      </c>
      <c r="E106" s="5" t="inlineStr">
        <is>
          <t>Other award</t>
        </is>
      </c>
      <c r="F106" s="5" t="inlineStr">
        <is>
          <t>NDTV Indian of the Year in Entertainment</t>
        </is>
      </c>
      <c r="G106" s="5" t="inlineStr">
        <is>
          <t>Amitabh Bachchan</t>
        </is>
      </c>
      <c r="H106" s="5" t="inlineStr">
        <is>
          <t>Actor</t>
        </is>
      </c>
      <c r="I106" s="5" t="inlineStr">
        <is>
          <t>Win</t>
        </is>
      </c>
      <c r="J106" s="5" t="inlineStr">
        <is>
          <t>Honorary</t>
        </is>
      </c>
      <c r="K106" s="5" t="n"/>
      <c r="L106" s="5" t="inlineStr">
        <is>
          <t>SOURCE-890</t>
        </is>
      </c>
      <c r="M106" s="5" t="inlineStr">
        <is>
          <t>Medium</t>
        </is>
      </c>
    </row>
    <row r="107" ht="79" customHeight="1">
      <c r="A107" s="15" t="inlineStr">
        <is>
          <t>AWARD-243</t>
        </is>
      </c>
      <c r="B107" s="18" t="n"/>
      <c r="C107" s="5" t="n"/>
      <c r="D107" s="17" t="n">
        <v>2005</v>
      </c>
      <c r="E107" s="5" t="inlineStr">
        <is>
          <t>International honour</t>
        </is>
      </c>
      <c r="F107" s="5" t="inlineStr">
        <is>
          <t>Lincoln Center retrospective tribute</t>
        </is>
      </c>
      <c r="G107" s="5" t="inlineStr">
        <is>
          <t>Amitabh Bachchan</t>
        </is>
      </c>
      <c r="H107" s="5" t="inlineStr">
        <is>
          <t>Actor</t>
        </is>
      </c>
      <c r="I107" s="5" t="inlineStr">
        <is>
          <t>Win</t>
        </is>
      </c>
      <c r="J107" s="5" t="inlineStr">
        <is>
          <t>Honorary</t>
        </is>
      </c>
      <c r="K107" s="5" t="inlineStr">
        <is>
          <t>Source text: In April 2005, The Walter Reade Theater of Lincoln Center in New York honored Amitabh Bachchan with a special tribute, retrospective—titled "Amitabh Bachchan: The Biggest Film Star.</t>
        </is>
      </c>
      <c r="L107" s="5" t="inlineStr">
        <is>
          <t>SOURCE-890</t>
        </is>
      </c>
      <c r="M107" s="5" t="inlineStr">
        <is>
          <t>Medium</t>
        </is>
      </c>
    </row>
    <row r="108" ht="49" customHeight="1">
      <c r="A108" s="15" t="inlineStr">
        <is>
          <t>AWARD-007</t>
        </is>
      </c>
      <c r="B108" s="18" t="n"/>
      <c r="C108" s="5" t="n"/>
      <c r="D108" s="17" t="n">
        <v>2006</v>
      </c>
      <c r="E108" s="5" t="inlineStr">
        <is>
          <t>Honorary doctorate</t>
        </is>
      </c>
      <c r="F108" s="5" t="inlineStr">
        <is>
          <t>Honorary Doctorate Degree on by his alma mater University of Delhi, India</t>
        </is>
      </c>
      <c r="G108" s="5" t="inlineStr">
        <is>
          <t>Amitabh Bachchan</t>
        </is>
      </c>
      <c r="H108" s="5" t="inlineStr">
        <is>
          <t>Actor</t>
        </is>
      </c>
      <c r="I108" s="5" t="inlineStr">
        <is>
          <t>Win</t>
        </is>
      </c>
      <c r="J108" s="5" t="inlineStr">
        <is>
          <t>Honorary</t>
        </is>
      </c>
      <c r="K108" s="5" t="n"/>
      <c r="L108" s="5" t="inlineStr">
        <is>
          <t>SOURCE-890</t>
        </is>
      </c>
      <c r="M108" s="5" t="inlineStr">
        <is>
          <t>Medium</t>
        </is>
      </c>
    </row>
    <row r="109" ht="79" customHeight="1">
      <c r="A109" s="15" t="inlineStr">
        <is>
          <t>AWARD-008</t>
        </is>
      </c>
      <c r="B109" s="18" t="n"/>
      <c r="C109" s="5" t="n"/>
      <c r="D109" s="17" t="n">
        <v>2006</v>
      </c>
      <c r="E109" s="5" t="inlineStr">
        <is>
          <t>Honorary doctorate</t>
        </is>
      </c>
      <c r="F109" s="5" t="inlineStr">
        <is>
          <t>Honorary degree of Doctor of Arts</t>
        </is>
      </c>
      <c r="G109" s="5" t="inlineStr">
        <is>
          <t>Amitabh Bachchan</t>
        </is>
      </c>
      <c r="H109" s="5" t="inlineStr">
        <is>
          <t>Actor</t>
        </is>
      </c>
      <c r="I109" s="5" t="inlineStr">
        <is>
          <t>Win</t>
        </is>
      </c>
      <c r="J109" s="5" t="inlineStr">
        <is>
          <t>Honorary</t>
        </is>
      </c>
      <c r="K109" s="5" t="inlineStr">
        <is>
          <t>Source text: Honorary degree of Doctor of Arts by De Montfort University in Leicester, UK in recognition of his distinguished career in films. He is the first Indian star to be feted by a forei.</t>
        </is>
      </c>
      <c r="L109" s="5" t="inlineStr">
        <is>
          <t>SOURCE-890</t>
        </is>
      </c>
      <c r="M109" s="5" t="inlineStr">
        <is>
          <t>Medium</t>
        </is>
      </c>
    </row>
    <row r="110" ht="19" customHeight="1">
      <c r="A110" s="15" t="inlineStr">
        <is>
          <t>AWARD-061</t>
        </is>
      </c>
      <c r="B110" s="18" t="inlineStr">
        <is>
          <t>FILM-166</t>
        </is>
      </c>
      <c r="C110" s="5" t="inlineStr">
        <is>
          <t>Black</t>
        </is>
      </c>
      <c r="D110" s="17" t="n">
        <v>2006</v>
      </c>
      <c r="E110" s="5" t="inlineStr">
        <is>
          <t>Filmfare Awards</t>
        </is>
      </c>
      <c r="F110" s="5" t="inlineStr">
        <is>
          <t>Best Actor</t>
        </is>
      </c>
      <c r="G110" s="5" t="inlineStr">
        <is>
          <t>Amitabh Bachchan</t>
        </is>
      </c>
      <c r="H110" s="5" t="inlineStr">
        <is>
          <t>Actor</t>
        </is>
      </c>
      <c r="I110" s="5" t="inlineStr">
        <is>
          <t>Win</t>
        </is>
      </c>
      <c r="J110" s="5" t="inlineStr">
        <is>
          <t>Competitive</t>
        </is>
      </c>
      <c r="K110" s="5" t="n"/>
      <c r="L110" s="5" t="inlineStr">
        <is>
          <t>SOURCE-890</t>
        </is>
      </c>
      <c r="M110" s="5" t="inlineStr">
        <is>
          <t>Medium</t>
        </is>
      </c>
    </row>
    <row r="111" ht="19" customHeight="1">
      <c r="A111" s="15" t="inlineStr">
        <is>
          <t>AWARD-062</t>
        </is>
      </c>
      <c r="B111" s="18" t="inlineStr">
        <is>
          <t>FILM-171</t>
        </is>
      </c>
      <c r="C111" s="5" t="inlineStr">
        <is>
          <t>Sarkar</t>
        </is>
      </c>
      <c r="D111" s="17" t="n">
        <v>2006</v>
      </c>
      <c r="E111" s="5" t="inlineStr">
        <is>
          <t>Filmfare Awards</t>
        </is>
      </c>
      <c r="F111" s="5" t="inlineStr">
        <is>
          <t>Best Actor</t>
        </is>
      </c>
      <c r="G111" s="5" t="inlineStr">
        <is>
          <t>Amitabh Bachchan</t>
        </is>
      </c>
      <c r="H111" s="5" t="inlineStr">
        <is>
          <t>Actor</t>
        </is>
      </c>
      <c r="I111" s="5" t="inlineStr">
        <is>
          <t>Nomination</t>
        </is>
      </c>
      <c r="J111" s="5" t="inlineStr">
        <is>
          <t>Competitive</t>
        </is>
      </c>
      <c r="K111" s="5" t="n"/>
      <c r="L111" s="5" t="inlineStr">
        <is>
          <t>SOURCE-890</t>
        </is>
      </c>
      <c r="M111" s="5" t="inlineStr">
        <is>
          <t>Medium</t>
        </is>
      </c>
    </row>
    <row r="112" ht="19" customHeight="1">
      <c r="A112" s="15" t="inlineStr">
        <is>
          <t>AWARD-075</t>
        </is>
      </c>
      <c r="B112" s="18" t="inlineStr">
        <is>
          <t>FILM-168</t>
        </is>
      </c>
      <c r="C112" s="5" t="inlineStr">
        <is>
          <t>Bunty Aur Babli</t>
        </is>
      </c>
      <c r="D112" s="17" t="n">
        <v>2006</v>
      </c>
      <c r="E112" s="5" t="inlineStr">
        <is>
          <t>Filmfare Awards</t>
        </is>
      </c>
      <c r="F112" s="5" t="inlineStr">
        <is>
          <t>Best Supporting Actor</t>
        </is>
      </c>
      <c r="G112" s="5" t="inlineStr">
        <is>
          <t>Amitabh Bachchan</t>
        </is>
      </c>
      <c r="H112" s="5" t="inlineStr">
        <is>
          <t>Actor</t>
        </is>
      </c>
      <c r="I112" s="5" t="inlineStr">
        <is>
          <t>Nomination</t>
        </is>
      </c>
      <c r="J112" s="5" t="inlineStr">
        <is>
          <t>Competitive</t>
        </is>
      </c>
      <c r="K112" s="5" t="n"/>
      <c r="L112" s="5" t="inlineStr">
        <is>
          <t>SOURCE-890</t>
        </is>
      </c>
      <c r="M112" s="5" t="inlineStr">
        <is>
          <t>Medium</t>
        </is>
      </c>
    </row>
    <row r="113" ht="19" customHeight="1">
      <c r="A113" s="15" t="inlineStr">
        <is>
          <t>AWARD-078</t>
        </is>
      </c>
      <c r="B113" s="18" t="inlineStr">
        <is>
          <t>FILM-166</t>
        </is>
      </c>
      <c r="C113" s="5" t="inlineStr">
        <is>
          <t>Black</t>
        </is>
      </c>
      <c r="D113" s="17" t="n">
        <v>2006</v>
      </c>
      <c r="E113" s="5" t="inlineStr">
        <is>
          <t>Filmfare Awards</t>
        </is>
      </c>
      <c r="F113" s="5" t="inlineStr">
        <is>
          <t>Best Actor (Critics)</t>
        </is>
      </c>
      <c r="G113" s="5" t="inlineStr">
        <is>
          <t>Amitabh Bachchan</t>
        </is>
      </c>
      <c r="H113" s="5" t="inlineStr">
        <is>
          <t>Actor</t>
        </is>
      </c>
      <c r="I113" s="5" t="inlineStr">
        <is>
          <t>Win</t>
        </is>
      </c>
      <c r="J113" s="5" t="inlineStr">
        <is>
          <t>Competitive</t>
        </is>
      </c>
      <c r="K113" s="5" t="n"/>
      <c r="L113" s="5" t="inlineStr">
        <is>
          <t>SOURCE-890</t>
        </is>
      </c>
      <c r="M113" s="5" t="inlineStr">
        <is>
          <t>Medium</t>
        </is>
      </c>
    </row>
    <row r="114" ht="19" customHeight="1">
      <c r="A114" s="15" t="inlineStr">
        <is>
          <t>AWARD-105</t>
        </is>
      </c>
      <c r="B114" s="18" t="n"/>
      <c r="C114" s="5" t="n"/>
      <c r="D114" s="17" t="n">
        <v>2006</v>
      </c>
      <c r="E114" s="5" t="inlineStr">
        <is>
          <t>IIFA Awards</t>
        </is>
      </c>
      <c r="F114" s="5" t="inlineStr">
        <is>
          <t>IIFA Wall of Fame</t>
        </is>
      </c>
      <c r="G114" s="5" t="inlineStr">
        <is>
          <t>Amitabh Bachchan</t>
        </is>
      </c>
      <c r="H114" s="5" t="inlineStr">
        <is>
          <t>Actor</t>
        </is>
      </c>
      <c r="I114" s="5" t="inlineStr">
        <is>
          <t>Win</t>
        </is>
      </c>
      <c r="J114" s="5" t="inlineStr">
        <is>
          <t>Honorary</t>
        </is>
      </c>
      <c r="K114" s="5" t="n"/>
      <c r="L114" s="5" t="inlineStr">
        <is>
          <t>SOURCE-890</t>
        </is>
      </c>
      <c r="M114" s="5" t="inlineStr">
        <is>
          <t>Medium</t>
        </is>
      </c>
    </row>
    <row r="115" ht="19" customHeight="1">
      <c r="A115" s="15" t="inlineStr">
        <is>
          <t>AWARD-106</t>
        </is>
      </c>
      <c r="B115" s="18" t="inlineStr">
        <is>
          <t>FILM-166</t>
        </is>
      </c>
      <c r="C115" s="5" t="inlineStr">
        <is>
          <t>Black</t>
        </is>
      </c>
      <c r="D115" s="17" t="n">
        <v>2006</v>
      </c>
      <c r="E115" s="5" t="inlineStr">
        <is>
          <t>IIFA Awards</t>
        </is>
      </c>
      <c r="F115" s="5" t="inlineStr">
        <is>
          <t>Best Actor</t>
        </is>
      </c>
      <c r="G115" s="5" t="inlineStr">
        <is>
          <t>Amitabh Bachchan</t>
        </is>
      </c>
      <c r="H115" s="5" t="inlineStr">
        <is>
          <t>Actor</t>
        </is>
      </c>
      <c r="I115" s="5" t="inlineStr">
        <is>
          <t>Win</t>
        </is>
      </c>
      <c r="J115" s="5" t="inlineStr">
        <is>
          <t>Competitive</t>
        </is>
      </c>
      <c r="K115" s="5" t="n"/>
      <c r="L115" s="5" t="inlineStr">
        <is>
          <t>SOURCE-890</t>
        </is>
      </c>
      <c r="M115" s="5" t="inlineStr">
        <is>
          <t>Medium</t>
        </is>
      </c>
    </row>
    <row r="116" ht="19" customHeight="1">
      <c r="A116" s="15" t="inlineStr">
        <is>
          <t>AWARD-107</t>
        </is>
      </c>
      <c r="B116" s="18" t="inlineStr">
        <is>
          <t>FILM-171</t>
        </is>
      </c>
      <c r="C116" s="5" t="inlineStr">
        <is>
          <t>Sarkar</t>
        </is>
      </c>
      <c r="D116" s="17" t="n">
        <v>2006</v>
      </c>
      <c r="E116" s="5" t="inlineStr">
        <is>
          <t>IIFA Awards</t>
        </is>
      </c>
      <c r="F116" s="5" t="inlineStr">
        <is>
          <t>Best Actor</t>
        </is>
      </c>
      <c r="G116" s="5" t="inlineStr">
        <is>
          <t>Amitabh Bachchan</t>
        </is>
      </c>
      <c r="H116" s="5" t="inlineStr">
        <is>
          <t>Actor</t>
        </is>
      </c>
      <c r="I116" s="5" t="inlineStr">
        <is>
          <t>Nomination</t>
        </is>
      </c>
      <c r="J116" s="5" t="inlineStr">
        <is>
          <t>Competitive</t>
        </is>
      </c>
      <c r="K116" s="5" t="n"/>
      <c r="L116" s="5" t="inlineStr">
        <is>
          <t>SOURCE-890</t>
        </is>
      </c>
      <c r="M116" s="5" t="inlineStr">
        <is>
          <t>Medium</t>
        </is>
      </c>
    </row>
    <row r="117" ht="19" customHeight="1">
      <c r="A117" s="15" t="inlineStr">
        <is>
          <t>AWARD-108</t>
        </is>
      </c>
      <c r="B117" s="18" t="inlineStr">
        <is>
          <t>FILM-168</t>
        </is>
      </c>
      <c r="C117" s="5" t="inlineStr">
        <is>
          <t>Bunty Aur Babli</t>
        </is>
      </c>
      <c r="D117" s="17" t="n">
        <v>2006</v>
      </c>
      <c r="E117" s="5" t="inlineStr">
        <is>
          <t>IIFA Awards</t>
        </is>
      </c>
      <c r="F117" s="5" t="inlineStr">
        <is>
          <t>Best Supporting Actor</t>
        </is>
      </c>
      <c r="G117" s="5" t="inlineStr">
        <is>
          <t>Amitabh Bachchan</t>
        </is>
      </c>
      <c r="H117" s="5" t="inlineStr">
        <is>
          <t>Actor</t>
        </is>
      </c>
      <c r="I117" s="5" t="inlineStr">
        <is>
          <t>Win</t>
        </is>
      </c>
      <c r="J117" s="5" t="inlineStr">
        <is>
          <t>Competitive</t>
        </is>
      </c>
      <c r="K117" s="5" t="n"/>
      <c r="L117" s="5" t="inlineStr">
        <is>
          <t>SOURCE-890</t>
        </is>
      </c>
      <c r="M117" s="5" t="inlineStr">
        <is>
          <t>Medium</t>
        </is>
      </c>
    </row>
    <row r="118" ht="19" customHeight="1">
      <c r="A118" s="15" t="inlineStr">
        <is>
          <t>AWARD-118</t>
        </is>
      </c>
      <c r="B118" s="18" t="inlineStr">
        <is>
          <t>FILM-166</t>
        </is>
      </c>
      <c r="C118" s="5" t="inlineStr">
        <is>
          <t>Black</t>
        </is>
      </c>
      <c r="D118" s="17" t="n">
        <v>2006</v>
      </c>
      <c r="E118" s="5" t="inlineStr">
        <is>
          <t>Stardust Awards</t>
        </is>
      </c>
      <c r="F118" s="5" t="inlineStr">
        <is>
          <t>Star of the Year Award - Male</t>
        </is>
      </c>
      <c r="G118" s="5" t="inlineStr">
        <is>
          <t>Amitabh Bachchan</t>
        </is>
      </c>
      <c r="H118" s="5" t="inlineStr">
        <is>
          <t>Actor</t>
        </is>
      </c>
      <c r="I118" s="5" t="inlineStr">
        <is>
          <t>Win</t>
        </is>
      </c>
      <c r="J118" s="5" t="inlineStr">
        <is>
          <t>Competitive</t>
        </is>
      </c>
      <c r="K118" s="5" t="n"/>
      <c r="L118" s="5" t="inlineStr">
        <is>
          <t>SOURCE-890</t>
        </is>
      </c>
      <c r="M118" s="5" t="inlineStr">
        <is>
          <t>Medium</t>
        </is>
      </c>
    </row>
    <row r="119" ht="34" customHeight="1">
      <c r="A119" s="15" t="inlineStr">
        <is>
          <t>AWARD-128</t>
        </is>
      </c>
      <c r="B119" s="18" t="inlineStr">
        <is>
          <t>FILM-166</t>
        </is>
      </c>
      <c r="C119" s="5" t="inlineStr">
        <is>
          <t>Black</t>
        </is>
      </c>
      <c r="D119" s="17" t="n">
        <v>2006</v>
      </c>
      <c r="E119" s="5" t="inlineStr">
        <is>
          <t>Bengal Film Journalists' Association Awards</t>
        </is>
      </c>
      <c r="F119" s="5" t="inlineStr">
        <is>
          <t>Best Actor (Hindi)</t>
        </is>
      </c>
      <c r="G119" s="5" t="inlineStr">
        <is>
          <t>Amitabh Bachchan</t>
        </is>
      </c>
      <c r="H119" s="5" t="inlineStr">
        <is>
          <t>Actor</t>
        </is>
      </c>
      <c r="I119" s="5" t="inlineStr">
        <is>
          <t>Win</t>
        </is>
      </c>
      <c r="J119" s="5" t="inlineStr">
        <is>
          <t>Competitive</t>
        </is>
      </c>
      <c r="K119" s="5" t="n"/>
      <c r="L119" s="5" t="inlineStr">
        <is>
          <t>SOURCE-890</t>
        </is>
      </c>
      <c r="M119" s="5" t="inlineStr">
        <is>
          <t>Medium</t>
        </is>
      </c>
    </row>
    <row r="120" ht="19" customHeight="1">
      <c r="A120" s="15" t="inlineStr">
        <is>
          <t>AWARD-135</t>
        </is>
      </c>
      <c r="B120" s="18" t="inlineStr">
        <is>
          <t>FILM-166</t>
        </is>
      </c>
      <c r="C120" s="5" t="inlineStr">
        <is>
          <t>Black</t>
        </is>
      </c>
      <c r="D120" s="17" t="n">
        <v>2006</v>
      </c>
      <c r="E120" s="5" t="inlineStr">
        <is>
          <t>Zee Cine Awards</t>
        </is>
      </c>
      <c r="F120" s="5" t="inlineStr">
        <is>
          <t>Best Actor – Male</t>
        </is>
      </c>
      <c r="G120" s="5" t="inlineStr">
        <is>
          <t>Amitabh Bachchan</t>
        </is>
      </c>
      <c r="H120" s="5" t="inlineStr">
        <is>
          <t>Actor</t>
        </is>
      </c>
      <c r="I120" s="5" t="inlineStr">
        <is>
          <t>Win</t>
        </is>
      </c>
      <c r="J120" s="5" t="inlineStr">
        <is>
          <t>Competitive</t>
        </is>
      </c>
      <c r="K120" s="5" t="n"/>
      <c r="L120" s="5" t="inlineStr">
        <is>
          <t>SOURCE-890</t>
        </is>
      </c>
      <c r="M120" s="5" t="inlineStr">
        <is>
          <t>Medium</t>
        </is>
      </c>
    </row>
    <row r="121" ht="19" customHeight="1">
      <c r="A121" s="15" t="inlineStr">
        <is>
          <t>AWARD-136</t>
        </is>
      </c>
      <c r="B121" s="18" t="inlineStr">
        <is>
          <t>FILM-171</t>
        </is>
      </c>
      <c r="C121" s="5" t="inlineStr">
        <is>
          <t>Sarkar</t>
        </is>
      </c>
      <c r="D121" s="17" t="n">
        <v>2006</v>
      </c>
      <c r="E121" s="5" t="inlineStr">
        <is>
          <t>Zee Cine Awards</t>
        </is>
      </c>
      <c r="F121" s="5" t="inlineStr">
        <is>
          <t>Best Actor – Male</t>
        </is>
      </c>
      <c r="G121" s="5" t="inlineStr">
        <is>
          <t>Amitabh Bachchan</t>
        </is>
      </c>
      <c r="H121" s="5" t="inlineStr">
        <is>
          <t>Actor</t>
        </is>
      </c>
      <c r="I121" s="5" t="inlineStr">
        <is>
          <t>Nomination</t>
        </is>
      </c>
      <c r="J121" s="5" t="inlineStr">
        <is>
          <t>Competitive</t>
        </is>
      </c>
      <c r="K121" s="5" t="n"/>
      <c r="L121" s="5" t="inlineStr">
        <is>
          <t>SOURCE-890</t>
        </is>
      </c>
      <c r="M121" s="5" t="inlineStr">
        <is>
          <t>Medium</t>
        </is>
      </c>
    </row>
    <row r="122" ht="19" customHeight="1">
      <c r="A122" s="15" t="inlineStr">
        <is>
          <t>AWARD-144</t>
        </is>
      </c>
      <c r="B122" s="18" t="inlineStr">
        <is>
          <t>FILM-166</t>
        </is>
      </c>
      <c r="C122" s="5" t="inlineStr">
        <is>
          <t>Black</t>
        </is>
      </c>
      <c r="D122" s="17" t="n">
        <v>2006</v>
      </c>
      <c r="E122" s="5" t="inlineStr">
        <is>
          <t>Bollywood Movie Awards</t>
        </is>
      </c>
      <c r="F122" s="5" t="inlineStr">
        <is>
          <t>Best Actor (Male)</t>
        </is>
      </c>
      <c r="G122" s="5" t="inlineStr">
        <is>
          <t>Amitabh Bachchan</t>
        </is>
      </c>
      <c r="H122" s="5" t="inlineStr">
        <is>
          <t>Actor</t>
        </is>
      </c>
      <c r="I122" s="5" t="inlineStr">
        <is>
          <t>Win</t>
        </is>
      </c>
      <c r="J122" s="5" t="inlineStr">
        <is>
          <t>Competitive</t>
        </is>
      </c>
      <c r="K122" s="5" t="n"/>
      <c r="L122" s="5" t="inlineStr">
        <is>
          <t>SOURCE-890</t>
        </is>
      </c>
      <c r="M122" s="5" t="inlineStr">
        <is>
          <t>Medium</t>
        </is>
      </c>
    </row>
    <row r="123" ht="34" customHeight="1">
      <c r="A123" s="15" t="inlineStr">
        <is>
          <t>AWARD-146</t>
        </is>
      </c>
      <c r="B123" s="18" t="inlineStr">
        <is>
          <t>FILM-166</t>
        </is>
      </c>
      <c r="C123" s="5" t="inlineStr">
        <is>
          <t>Black</t>
        </is>
      </c>
      <c r="D123" s="17" t="n">
        <v>2006</v>
      </c>
      <c r="E123" s="5" t="inlineStr">
        <is>
          <t>Apsara Film &amp; Television Producers Guild Awards</t>
        </is>
      </c>
      <c r="F123" s="5" t="inlineStr">
        <is>
          <t>Best Actor in a Leading Role</t>
        </is>
      </c>
      <c r="G123" s="5" t="inlineStr">
        <is>
          <t>Amitabh Bachchan</t>
        </is>
      </c>
      <c r="H123" s="5" t="inlineStr">
        <is>
          <t>Producer</t>
        </is>
      </c>
      <c r="I123" s="5" t="inlineStr">
        <is>
          <t>Win</t>
        </is>
      </c>
      <c r="J123" s="5" t="inlineStr">
        <is>
          <t>Competitive</t>
        </is>
      </c>
      <c r="K123" s="5" t="n"/>
      <c r="L123" s="5" t="inlineStr">
        <is>
          <t>SOURCE-890</t>
        </is>
      </c>
      <c r="M123" s="5" t="inlineStr">
        <is>
          <t>Medium</t>
        </is>
      </c>
    </row>
    <row r="124" ht="64" customHeight="1">
      <c r="A124" s="15" t="inlineStr">
        <is>
          <t>AWARD-162</t>
        </is>
      </c>
      <c r="B124" s="18" t="n"/>
      <c r="C124" s="5" t="n"/>
      <c r="D124" s="17" t="n">
        <v>2006</v>
      </c>
      <c r="E124" s="5" t="inlineStr">
        <is>
          <t>Indian Television Academy Awards</t>
        </is>
      </c>
      <c r="F124" s="5" t="inlineStr">
        <is>
          <t>Best Anchor of a Game Show</t>
        </is>
      </c>
      <c r="G124" s="5" t="inlineStr">
        <is>
          <t>Amitabh Bachchan</t>
        </is>
      </c>
      <c r="H124" s="5" t="inlineStr">
        <is>
          <t>Actor</t>
        </is>
      </c>
      <c r="I124" s="5" t="inlineStr">
        <is>
          <t>Win</t>
        </is>
      </c>
      <c r="J124" s="5" t="inlineStr">
        <is>
          <t>Competitive</t>
        </is>
      </c>
      <c r="K124" s="5" t="inlineStr">
        <is>
          <t>Television work (Kaun Banega Crorepati / Bigg Boss); outside the film scope of this workbook, recorded here for completeness of the actor's award record.</t>
        </is>
      </c>
      <c r="L124" s="5" t="inlineStr">
        <is>
          <t>SOURCE-890</t>
        </is>
      </c>
      <c r="M124" s="5" t="inlineStr">
        <is>
          <t>Medium</t>
        </is>
      </c>
    </row>
    <row r="125" ht="19" customHeight="1">
      <c r="A125" s="15" t="inlineStr">
        <is>
          <t>AWARD-192</t>
        </is>
      </c>
      <c r="B125" s="18" t="inlineStr">
        <is>
          <t>FILM-166</t>
        </is>
      </c>
      <c r="C125" s="5" t="inlineStr">
        <is>
          <t>Black</t>
        </is>
      </c>
      <c r="D125" s="17" t="n">
        <v>2006</v>
      </c>
      <c r="E125" s="5" t="inlineStr">
        <is>
          <t>Other award</t>
        </is>
      </c>
      <c r="F125" s="5" t="inlineStr">
        <is>
          <t>Anandalok Awards: Best Actor</t>
        </is>
      </c>
      <c r="G125" s="5" t="inlineStr">
        <is>
          <t>Amitabh Bachchan</t>
        </is>
      </c>
      <c r="H125" s="5" t="inlineStr">
        <is>
          <t>Actor</t>
        </is>
      </c>
      <c r="I125" s="5" t="inlineStr">
        <is>
          <t>Win</t>
        </is>
      </c>
      <c r="J125" s="5" t="inlineStr">
        <is>
          <t>Honorary</t>
        </is>
      </c>
      <c r="K125" s="5" t="n"/>
      <c r="L125" s="5" t="inlineStr">
        <is>
          <t>SOURCE-890</t>
        </is>
      </c>
      <c r="M125" s="5" t="inlineStr">
        <is>
          <t>Medium</t>
        </is>
      </c>
    </row>
    <row r="126" ht="19" customHeight="1">
      <c r="A126" s="15" t="inlineStr">
        <is>
          <t>AWARD-193</t>
        </is>
      </c>
      <c r="B126" s="18" t="inlineStr">
        <is>
          <t>FILM-166</t>
        </is>
      </c>
      <c r="C126" s="5" t="inlineStr">
        <is>
          <t>Black</t>
        </is>
      </c>
      <c r="D126" s="17" t="n">
        <v>2006</v>
      </c>
      <c r="E126" s="5" t="inlineStr">
        <is>
          <t>Other award</t>
        </is>
      </c>
      <c r="F126" s="5" t="inlineStr">
        <is>
          <t>Bollyvista Film Awards: Best Actor</t>
        </is>
      </c>
      <c r="G126" s="5" t="inlineStr">
        <is>
          <t>Amitabh Bachchan</t>
        </is>
      </c>
      <c r="H126" s="5" t="inlineStr">
        <is>
          <t>Actor</t>
        </is>
      </c>
      <c r="I126" s="5" t="inlineStr">
        <is>
          <t>Win</t>
        </is>
      </c>
      <c r="J126" s="5" t="inlineStr">
        <is>
          <t>Honorary</t>
        </is>
      </c>
      <c r="K126" s="5" t="n"/>
      <c r="L126" s="5" t="inlineStr">
        <is>
          <t>SOURCE-890</t>
        </is>
      </c>
      <c r="M126" s="5" t="inlineStr">
        <is>
          <t>Medium</t>
        </is>
      </c>
    </row>
    <row r="127" ht="19" customHeight="1">
      <c r="A127" s="15" t="inlineStr">
        <is>
          <t>AWARD-194</t>
        </is>
      </c>
      <c r="B127" s="18" t="inlineStr">
        <is>
          <t>FILM-166</t>
        </is>
      </c>
      <c r="C127" s="5" t="inlineStr">
        <is>
          <t>Black</t>
        </is>
      </c>
      <c r="D127" s="17" t="n">
        <v>2006</v>
      </c>
      <c r="E127" s="5" t="inlineStr">
        <is>
          <t>Other award</t>
        </is>
      </c>
      <c r="F127" s="5" t="inlineStr">
        <is>
          <t>Rediff Movie Awards: Best Actor</t>
        </is>
      </c>
      <c r="G127" s="5" t="inlineStr">
        <is>
          <t>Amitabh Bachchan</t>
        </is>
      </c>
      <c r="H127" s="5" t="inlineStr">
        <is>
          <t>Actor</t>
        </is>
      </c>
      <c r="I127" s="5" t="inlineStr">
        <is>
          <t>Win</t>
        </is>
      </c>
      <c r="J127" s="5" t="inlineStr">
        <is>
          <t>Honorary</t>
        </is>
      </c>
      <c r="K127" s="5" t="n"/>
      <c r="L127" s="5" t="inlineStr">
        <is>
          <t>SOURCE-890</t>
        </is>
      </c>
      <c r="M127" s="5" t="inlineStr">
        <is>
          <t>Medium</t>
        </is>
      </c>
    </row>
    <row r="128" ht="34" customHeight="1">
      <c r="A128" s="15" t="inlineStr">
        <is>
          <t>AWARD-195</t>
        </is>
      </c>
      <c r="B128" s="18" t="n"/>
      <c r="C128" s="5" t="n"/>
      <c r="D128" s="17" t="n">
        <v>2006</v>
      </c>
      <c r="E128" s="5" t="inlineStr">
        <is>
          <t>Other award</t>
        </is>
      </c>
      <c r="F128" s="5" t="inlineStr">
        <is>
          <t>Lifetime Achievement Award at AXN Action Awards</t>
        </is>
      </c>
      <c r="G128" s="5" t="inlineStr">
        <is>
          <t>Amitabh Bachchan</t>
        </is>
      </c>
      <c r="H128" s="5" t="inlineStr">
        <is>
          <t>Actor</t>
        </is>
      </c>
      <c r="I128" s="5" t="inlineStr">
        <is>
          <t>Win</t>
        </is>
      </c>
      <c r="J128" s="5" t="inlineStr">
        <is>
          <t>Honorary</t>
        </is>
      </c>
      <c r="K128" s="5" t="n"/>
      <c r="L128" s="5" t="inlineStr">
        <is>
          <t>SOURCE-890</t>
        </is>
      </c>
      <c r="M128" s="5" t="inlineStr">
        <is>
          <t>Medium</t>
        </is>
      </c>
    </row>
    <row r="129" ht="79" customHeight="1">
      <c r="A129" s="15" t="inlineStr">
        <is>
          <t>AWARD-004</t>
        </is>
      </c>
      <c r="B129" s="18" t="n"/>
      <c r="C129" s="5" t="n"/>
      <c r="D129" s="17" t="n">
        <v>2007</v>
      </c>
      <c r="E129" s="5" t="inlineStr">
        <is>
          <t>Government honour</t>
        </is>
      </c>
      <c r="F129" s="5" t="inlineStr">
        <is>
          <t>Officer of the Legion of Honour</t>
        </is>
      </c>
      <c r="G129" s="5" t="inlineStr">
        <is>
          <t>Amitabh Bachchan</t>
        </is>
      </c>
      <c r="H129" s="5" t="inlineStr">
        <is>
          <t>Actor</t>
        </is>
      </c>
      <c r="I129" s="5" t="inlineStr">
        <is>
          <t>Win</t>
        </is>
      </c>
      <c r="J129" s="5" t="inlineStr">
        <is>
          <t>Honorary</t>
        </is>
      </c>
      <c r="K129" s="5" t="inlineStr">
        <is>
          <t>Source text: officer of the Legion of Honour, France's highest civilian honour from the Government of France for his "exceptional career in the world of cinema and beyond". Describing Bachchan.</t>
        </is>
      </c>
      <c r="L129" s="5" t="inlineStr">
        <is>
          <t>SOURCE-890</t>
        </is>
      </c>
      <c r="M129" s="5" t="inlineStr">
        <is>
          <t>Medium</t>
        </is>
      </c>
    </row>
    <row r="130" ht="64" customHeight="1">
      <c r="A130" s="15" t="inlineStr">
        <is>
          <t>AWARD-009</t>
        </is>
      </c>
      <c r="B130" s="18" t="n"/>
      <c r="C130" s="5" t="n"/>
      <c r="D130" s="17" t="n">
        <v>2007</v>
      </c>
      <c r="E130" s="5" t="inlineStr">
        <is>
          <t>Honorary doctorate</t>
        </is>
      </c>
      <c r="F130" s="5" t="inlineStr">
        <is>
          <t>Honorary degree of Doctor of Arts</t>
        </is>
      </c>
      <c r="G130" s="5" t="inlineStr">
        <is>
          <t>Amitabh Bachchan</t>
        </is>
      </c>
      <c r="H130" s="5" t="inlineStr">
        <is>
          <t>Actor</t>
        </is>
      </c>
      <c r="I130" s="5" t="inlineStr">
        <is>
          <t>Win</t>
        </is>
      </c>
      <c r="J130" s="5" t="inlineStr">
        <is>
          <t>Honorary</t>
        </is>
      </c>
      <c r="K130" s="5" t="inlineStr">
        <is>
          <t>Source text: Honorary degree of Doctor of Arts by The University Brandan Foster by the Leeds Metropolitan University in Yorkshire, UK.</t>
        </is>
      </c>
      <c r="L130" s="5" t="inlineStr">
        <is>
          <t>SOURCE-890</t>
        </is>
      </c>
      <c r="M130" s="5" t="inlineStr">
        <is>
          <t>Medium</t>
        </is>
      </c>
    </row>
    <row r="131" ht="19" customHeight="1">
      <c r="A131" s="15" t="inlineStr">
        <is>
          <t>AWARD-076</t>
        </is>
      </c>
      <c r="B131" s="18" t="inlineStr">
        <is>
          <t>FILM-179</t>
        </is>
      </c>
      <c r="C131" s="5" t="inlineStr">
        <is>
          <t>Kabhi Alvida Naa Kehna</t>
        </is>
      </c>
      <c r="D131" s="17" t="n">
        <v>2007</v>
      </c>
      <c r="E131" s="5" t="inlineStr">
        <is>
          <t>Filmfare Awards</t>
        </is>
      </c>
      <c r="F131" s="5" t="inlineStr">
        <is>
          <t>Best Supporting Actor</t>
        </is>
      </c>
      <c r="G131" s="5" t="inlineStr">
        <is>
          <t>Amitabh Bachchan</t>
        </is>
      </c>
      <c r="H131" s="5" t="inlineStr">
        <is>
          <t>Actor</t>
        </is>
      </c>
      <c r="I131" s="5" t="inlineStr">
        <is>
          <t>Nomination</t>
        </is>
      </c>
      <c r="J131" s="5" t="inlineStr">
        <is>
          <t>Competitive</t>
        </is>
      </c>
      <c r="K131" s="5" t="n"/>
      <c r="L131" s="5" t="inlineStr">
        <is>
          <t>SOURCE-890</t>
        </is>
      </c>
      <c r="M131" s="5" t="inlineStr">
        <is>
          <t>Medium</t>
        </is>
      </c>
    </row>
    <row r="132" ht="19" customHeight="1">
      <c r="A132" s="15" t="inlineStr">
        <is>
          <t>AWARD-090</t>
        </is>
      </c>
      <c r="B132" s="18" t="inlineStr">
        <is>
          <t>FILM-185</t>
        </is>
      </c>
      <c r="C132" s="5" t="inlineStr">
        <is>
          <t>Cheeni Kum</t>
        </is>
      </c>
      <c r="D132" s="17" t="n">
        <v>2007</v>
      </c>
      <c r="E132" s="5" t="inlineStr">
        <is>
          <t>Screen Awards</t>
        </is>
      </c>
      <c r="F132" s="5" t="inlineStr">
        <is>
          <t>Best Actor (Critics)</t>
        </is>
      </c>
      <c r="G132" s="5" t="inlineStr">
        <is>
          <t>Amitabh Bachchan</t>
        </is>
      </c>
      <c r="H132" s="5" t="inlineStr">
        <is>
          <t>Actor</t>
        </is>
      </c>
      <c r="I132" s="5" t="inlineStr">
        <is>
          <t>Win</t>
        </is>
      </c>
      <c r="J132" s="5" t="inlineStr">
        <is>
          <t>Competitive</t>
        </is>
      </c>
      <c r="K132" s="5" t="n"/>
      <c r="L132" s="5" t="inlineStr">
        <is>
          <t>SOURCE-890</t>
        </is>
      </c>
      <c r="M132" s="5" t="inlineStr">
        <is>
          <t>Medium</t>
        </is>
      </c>
    </row>
    <row r="133" ht="19" customHeight="1">
      <c r="A133" s="15" t="inlineStr">
        <is>
          <t>AWARD-109</t>
        </is>
      </c>
      <c r="B133" s="18" t="inlineStr">
        <is>
          <t>FILM-179</t>
        </is>
      </c>
      <c r="C133" s="5" t="inlineStr">
        <is>
          <t>Kabhi Alvida Naa Kehna</t>
        </is>
      </c>
      <c r="D133" s="17" t="n">
        <v>2007</v>
      </c>
      <c r="E133" s="5" t="inlineStr">
        <is>
          <t>IIFA Awards</t>
        </is>
      </c>
      <c r="F133" s="5" t="inlineStr">
        <is>
          <t>Best Supporting Actor</t>
        </is>
      </c>
      <c r="G133" s="5" t="inlineStr">
        <is>
          <t>Amitabh Bachchan</t>
        </is>
      </c>
      <c r="H133" s="5" t="inlineStr">
        <is>
          <t>Actor</t>
        </is>
      </c>
      <c r="I133" s="5" t="inlineStr">
        <is>
          <t>Win</t>
        </is>
      </c>
      <c r="J133" s="5" t="inlineStr">
        <is>
          <t>Competitive</t>
        </is>
      </c>
      <c r="K133" s="5" t="n"/>
      <c r="L133" s="5" t="inlineStr">
        <is>
          <t>SOURCE-890</t>
        </is>
      </c>
      <c r="M133" s="5" t="inlineStr">
        <is>
          <t>Medium</t>
        </is>
      </c>
    </row>
    <row r="134" ht="34" customHeight="1">
      <c r="A134" s="15" t="inlineStr">
        <is>
          <t>AWARD-163</t>
        </is>
      </c>
      <c r="B134" s="18" t="n"/>
      <c r="C134" s="5" t="n"/>
      <c r="D134" s="17" t="n">
        <v>2007</v>
      </c>
      <c r="E134" s="5" t="inlineStr">
        <is>
          <t>Indian Television Academy Awards</t>
        </is>
      </c>
      <c r="F134" s="5" t="inlineStr">
        <is>
          <t>ITA Laurel For ULTIMATE EMINENCE</t>
        </is>
      </c>
      <c r="G134" s="5" t="inlineStr">
        <is>
          <t>Amitabh Bachchan</t>
        </is>
      </c>
      <c r="H134" s="5" t="inlineStr">
        <is>
          <t>Actor</t>
        </is>
      </c>
      <c r="I134" s="5" t="inlineStr">
        <is>
          <t>Win</t>
        </is>
      </c>
      <c r="J134" s="5" t="inlineStr">
        <is>
          <t>Honorary</t>
        </is>
      </c>
      <c r="K134" s="5" t="n"/>
      <c r="L134" s="5" t="inlineStr">
        <is>
          <t>SOURCE-890</t>
        </is>
      </c>
      <c r="M134" s="5" t="inlineStr">
        <is>
          <t>Medium</t>
        </is>
      </c>
    </row>
    <row r="135" ht="64" customHeight="1">
      <c r="A135" s="15" t="inlineStr">
        <is>
          <t>AWARD-196</t>
        </is>
      </c>
      <c r="B135" s="18" t="n"/>
      <c r="C135" s="5" t="n"/>
      <c r="D135" s="17" t="n">
        <v>2007</v>
      </c>
      <c r="E135" s="5" t="inlineStr">
        <is>
          <t>Other award</t>
        </is>
      </c>
      <c r="F135" s="5" t="inlineStr">
        <is>
          <t>Special Award</t>
        </is>
      </c>
      <c r="G135" s="5" t="inlineStr">
        <is>
          <t>Amitabh Bachchan</t>
        </is>
      </c>
      <c r="H135" s="5" t="inlineStr">
        <is>
          <t>Actor</t>
        </is>
      </c>
      <c r="I135" s="5" t="inlineStr">
        <is>
          <t>Win</t>
        </is>
      </c>
      <c r="J135" s="5" t="inlineStr">
        <is>
          <t>Honorary</t>
        </is>
      </c>
      <c r="K135" s="5" t="inlineStr">
        <is>
          <t>Source text: Special Award for his contribution to Indian cinema at the 9th Mumbai Academy of the Moving Image International Film.</t>
        </is>
      </c>
      <c r="L135" s="5" t="inlineStr">
        <is>
          <t>SOURCE-890</t>
        </is>
      </c>
      <c r="M135" s="5" t="inlineStr">
        <is>
          <t>Medium</t>
        </is>
      </c>
    </row>
    <row r="136" ht="139" customHeight="1">
      <c r="A136" s="15" t="inlineStr">
        <is>
          <t>AWARD-245</t>
        </is>
      </c>
      <c r="B136" s="18" t="n"/>
      <c r="C136" s="5" t="n"/>
      <c r="D136" s="17" t="n">
        <v>2007</v>
      </c>
      <c r="E136" s="5" t="inlineStr">
        <is>
          <t>International honour</t>
        </is>
      </c>
      <c r="F136" s="5" t="inlineStr">
        <is>
          <t>BAFTA retrospective tribute</t>
        </is>
      </c>
      <c r="G136" s="5" t="inlineStr">
        <is>
          <t>Amitabh Bachchan</t>
        </is>
      </c>
      <c r="H136" s="5" t="inlineStr">
        <is>
          <t>Actor</t>
        </is>
      </c>
      <c r="I136" s="5" t="inlineStr">
        <is>
          <t>Win</t>
        </is>
      </c>
      <c r="J136" s="5" t="inlineStr">
        <is>
          <t>Honorary</t>
        </is>
      </c>
      <c r="K136" s="5" t="inlineStr">
        <is>
          <t>Television work (Kaun Banega Crorepati / Bigg Boss); outside the film scope of this workbook, recorded here for completeness of the actor's award record. Source text: In the weekend of 16 and 17 June June 2007, the British Academy of Film and Television Arts (BAFTA) hosts a Bachchan spectacular retrospective to honour Bachchan's stellar career..</t>
        </is>
      </c>
      <c r="L136" s="5" t="inlineStr">
        <is>
          <t>SOURCE-890</t>
        </is>
      </c>
      <c r="M136" s="5" t="inlineStr">
        <is>
          <t>Medium</t>
        </is>
      </c>
    </row>
    <row r="137" ht="79" customHeight="1">
      <c r="A137" s="15" t="inlineStr">
        <is>
          <t>AWARD-246</t>
        </is>
      </c>
      <c r="B137" s="18" t="n"/>
      <c r="C137" s="5" t="n"/>
      <c r="D137" s="17" t="n">
        <v>2007</v>
      </c>
      <c r="E137" s="5" t="inlineStr">
        <is>
          <t>International honour</t>
        </is>
      </c>
      <c r="F137" s="5" t="inlineStr">
        <is>
          <t>Visit London Special Award for Outstanding Achievement</t>
        </is>
      </c>
      <c r="G137" s="5" t="inlineStr">
        <is>
          <t>Amitabh Bachchan</t>
        </is>
      </c>
      <c r="H137" s="5" t="inlineStr">
        <is>
          <t>Actor</t>
        </is>
      </c>
      <c r="I137" s="5" t="inlineStr">
        <is>
          <t>Win</t>
        </is>
      </c>
      <c r="J137" s="5" t="inlineStr">
        <is>
          <t>Honorary</t>
        </is>
      </c>
      <c r="K137" s="5" t="inlineStr">
        <is>
          <t>Source text: On 22 November 2007 he was honoured by the London Mayor Ken Livingstone with "The Visit London Special Award for Outstanding Achievement" for his contribution to Indian cinema in t.</t>
        </is>
      </c>
      <c r="L137" s="5" t="inlineStr">
        <is>
          <t>SOURCE-890</t>
        </is>
      </c>
      <c r="M137" s="5" t="inlineStr">
        <is>
          <t>Medium</t>
        </is>
      </c>
    </row>
    <row r="138" ht="19" customHeight="1">
      <c r="A138" s="15" t="inlineStr">
        <is>
          <t>AWARD-137</t>
        </is>
      </c>
      <c r="B138" s="18" t="inlineStr">
        <is>
          <t>FILM-185</t>
        </is>
      </c>
      <c r="C138" s="5" t="inlineStr">
        <is>
          <t>Cheeni Kum</t>
        </is>
      </c>
      <c r="D138" s="17" t="n">
        <v>2008</v>
      </c>
      <c r="E138" s="5" t="inlineStr">
        <is>
          <t>Zee Cine Awards</t>
        </is>
      </c>
      <c r="F138" s="5" t="inlineStr">
        <is>
          <t>Best Actor – Male</t>
        </is>
      </c>
      <c r="G138" s="5" t="inlineStr">
        <is>
          <t>Amitabh Bachchan</t>
        </is>
      </c>
      <c r="H138" s="5" t="inlineStr">
        <is>
          <t>Actor</t>
        </is>
      </c>
      <c r="I138" s="5" t="inlineStr">
        <is>
          <t>Nomination</t>
        </is>
      </c>
      <c r="J138" s="5" t="inlineStr">
        <is>
          <t>Competitive</t>
        </is>
      </c>
      <c r="K138" s="5" t="n"/>
      <c r="L138" s="5" t="inlineStr">
        <is>
          <t>SOURCE-890</t>
        </is>
      </c>
      <c r="M138" s="5" t="inlineStr">
        <is>
          <t>Medium</t>
        </is>
      </c>
    </row>
    <row r="139" ht="34" customHeight="1">
      <c r="A139" s="15" t="inlineStr">
        <is>
          <t>AWARD-147</t>
        </is>
      </c>
      <c r="B139" s="18" t="inlineStr">
        <is>
          <t>FILM-185</t>
        </is>
      </c>
      <c r="C139" s="5" t="inlineStr">
        <is>
          <t>Cheeni Kum</t>
        </is>
      </c>
      <c r="D139" s="17" t="n">
        <v>2008</v>
      </c>
      <c r="E139" s="5" t="inlineStr">
        <is>
          <t>Apsara Film &amp; Television Producers Guild Awards</t>
        </is>
      </c>
      <c r="F139" s="5" t="inlineStr">
        <is>
          <t>Best Actor in a Leading Role</t>
        </is>
      </c>
      <c r="G139" s="5" t="inlineStr">
        <is>
          <t>Amitabh Bachchan</t>
        </is>
      </c>
      <c r="H139" s="5" t="inlineStr">
        <is>
          <t>Producer</t>
        </is>
      </c>
      <c r="I139" s="5" t="inlineStr">
        <is>
          <t>Nomination</t>
        </is>
      </c>
      <c r="J139" s="5" t="inlineStr">
        <is>
          <t>Competitive</t>
        </is>
      </c>
      <c r="K139" s="5" t="n"/>
      <c r="L139" s="5" t="inlineStr">
        <is>
          <t>SOURCE-890</t>
        </is>
      </c>
      <c r="M139" s="5" t="inlineStr">
        <is>
          <t>Medium</t>
        </is>
      </c>
    </row>
    <row r="140" ht="49" customHeight="1">
      <c r="A140" s="15" t="inlineStr">
        <is>
          <t>AWARD-020</t>
        </is>
      </c>
      <c r="B140" s="18" t="n"/>
      <c r="C140" s="5" t="n"/>
      <c r="D140" s="17" t="n">
        <v>2009</v>
      </c>
      <c r="E140" s="5" t="inlineStr">
        <is>
          <t>National honour</t>
        </is>
      </c>
      <c r="F140" s="5" t="inlineStr">
        <is>
          <t>Most Powerful Entertainer of the Decade Award</t>
        </is>
      </c>
      <c r="G140" s="5" t="inlineStr">
        <is>
          <t>Amitabh Bachchan</t>
        </is>
      </c>
      <c r="H140" s="5" t="inlineStr">
        <is>
          <t>Actor</t>
        </is>
      </c>
      <c r="I140" s="5" t="inlineStr">
        <is>
          <t>Win</t>
        </is>
      </c>
      <c r="J140" s="5" t="inlineStr">
        <is>
          <t>Honorary</t>
        </is>
      </c>
      <c r="K140" s="5" t="inlineStr">
        <is>
          <t>Source text: IIFA-FICCI Frames, "Most Powerful Entertainer of the Decade Award" for his contribution to Indian cinema.</t>
        </is>
      </c>
      <c r="L140" s="5" t="inlineStr">
        <is>
          <t>SOURCE-890</t>
        </is>
      </c>
      <c r="M140" s="5" t="inlineStr">
        <is>
          <t>Medium</t>
        </is>
      </c>
    </row>
    <row r="141" ht="19" customHeight="1">
      <c r="A141" s="15" t="inlineStr">
        <is>
          <t>AWARD-030</t>
        </is>
      </c>
      <c r="B141" s="18" t="inlineStr">
        <is>
          <t>FILM-201</t>
        </is>
      </c>
      <c r="C141" s="5" t="inlineStr">
        <is>
          <t>Paa</t>
        </is>
      </c>
      <c r="D141" s="17" t="n">
        <v>2009</v>
      </c>
      <c r="E141" s="5" t="inlineStr">
        <is>
          <t>National Film Awards</t>
        </is>
      </c>
      <c r="F141" s="5" t="inlineStr">
        <is>
          <t>Best Actor</t>
        </is>
      </c>
      <c r="G141" s="5" t="inlineStr">
        <is>
          <t>Amitabh Bachchan</t>
        </is>
      </c>
      <c r="H141" s="5" t="inlineStr">
        <is>
          <t>Actor</t>
        </is>
      </c>
      <c r="I141" s="5" t="inlineStr">
        <is>
          <t>Win</t>
        </is>
      </c>
      <c r="J141" s="5" t="inlineStr">
        <is>
          <t>Competitive</t>
        </is>
      </c>
      <c r="K141" s="5" t="n"/>
      <c r="L141" s="5" t="inlineStr">
        <is>
          <t>SOURCE-890</t>
        </is>
      </c>
      <c r="M141" s="5" t="inlineStr">
        <is>
          <t>Medium</t>
        </is>
      </c>
    </row>
    <row r="142" ht="19" customHeight="1">
      <c r="A142" s="15" t="inlineStr">
        <is>
          <t>AWARD-032</t>
        </is>
      </c>
      <c r="B142" s="18" t="inlineStr">
        <is>
          <t>FILM-201</t>
        </is>
      </c>
      <c r="C142" s="5" t="inlineStr">
        <is>
          <t>Paa</t>
        </is>
      </c>
      <c r="D142" s="17" t="n">
        <v>2009</v>
      </c>
      <c r="E142" s="5" t="inlineStr">
        <is>
          <t>National Film Awards</t>
        </is>
      </c>
      <c r="F142" s="5" t="inlineStr">
        <is>
          <t>Best Feature Film (Hindi)</t>
        </is>
      </c>
      <c r="G142" s="5" t="inlineStr">
        <is>
          <t>Amitabh Bachchan</t>
        </is>
      </c>
      <c r="H142" s="5" t="inlineStr">
        <is>
          <t>Producer</t>
        </is>
      </c>
      <c r="I142" s="5" t="inlineStr">
        <is>
          <t>Win</t>
        </is>
      </c>
      <c r="J142" s="5" t="inlineStr">
        <is>
          <t>Competitive</t>
        </is>
      </c>
      <c r="K142" s="5" t="n"/>
      <c r="L142" s="5" t="inlineStr">
        <is>
          <t>SOURCE-890</t>
        </is>
      </c>
      <c r="M142" s="5" t="inlineStr">
        <is>
          <t>Medium</t>
        </is>
      </c>
    </row>
    <row r="143" ht="19" customHeight="1">
      <c r="A143" s="15" t="inlineStr">
        <is>
          <t>AWARD-119</t>
        </is>
      </c>
      <c r="B143" s="18" t="inlineStr">
        <is>
          <t>FILM-190</t>
        </is>
      </c>
      <c r="C143" s="5" t="inlineStr">
        <is>
          <t>The Last Lear</t>
        </is>
      </c>
      <c r="D143" s="17" t="n">
        <v>2009</v>
      </c>
      <c r="E143" s="5" t="inlineStr">
        <is>
          <t>Stardust Awards</t>
        </is>
      </c>
      <c r="F143" s="5" t="inlineStr">
        <is>
          <t>Best Actor</t>
        </is>
      </c>
      <c r="G143" s="5" t="inlineStr">
        <is>
          <t>Amitabh Bachchan</t>
        </is>
      </c>
      <c r="H143" s="5" t="inlineStr">
        <is>
          <t>Actor</t>
        </is>
      </c>
      <c r="I143" s="5" t="inlineStr">
        <is>
          <t>Win</t>
        </is>
      </c>
      <c r="J143" s="5" t="inlineStr">
        <is>
          <t>Competitive</t>
        </is>
      </c>
      <c r="K143" s="5" t="n"/>
      <c r="L143" s="5" t="inlineStr">
        <is>
          <t>SOURCE-890</t>
        </is>
      </c>
      <c r="M143" s="5" t="inlineStr">
        <is>
          <t>Medium</t>
        </is>
      </c>
    </row>
    <row r="144" ht="49" customHeight="1">
      <c r="A144" s="15" t="inlineStr">
        <is>
          <t>AWARD-197</t>
        </is>
      </c>
      <c r="B144" s="18" t="n"/>
      <c r="C144" s="5" t="n"/>
      <c r="D144" s="17" t="n">
        <v>2009</v>
      </c>
      <c r="E144" s="5" t="inlineStr">
        <is>
          <t>Other award</t>
        </is>
      </c>
      <c r="F144" s="5" t="inlineStr">
        <is>
          <t>Lifetime Achievement Award at Gentleman Quarterly magazine's "Men of the Year" Award</t>
        </is>
      </c>
      <c r="G144" s="5" t="inlineStr">
        <is>
          <t>Amitabh Bachchan</t>
        </is>
      </c>
      <c r="H144" s="5" t="inlineStr">
        <is>
          <t>Actor</t>
        </is>
      </c>
      <c r="I144" s="5" t="inlineStr">
        <is>
          <t>Win</t>
        </is>
      </c>
      <c r="J144" s="5" t="inlineStr">
        <is>
          <t>Honorary</t>
        </is>
      </c>
      <c r="K144" s="5" t="n"/>
      <c r="L144" s="5" t="inlineStr">
        <is>
          <t>SOURCE-890</t>
        </is>
      </c>
      <c r="M144" s="5" t="inlineStr">
        <is>
          <t>Medium</t>
        </is>
      </c>
    </row>
    <row r="145" ht="64" customHeight="1">
      <c r="A145" s="15" t="inlineStr">
        <is>
          <t>AWARD-198</t>
        </is>
      </c>
      <c r="B145" s="18" t="n"/>
      <c r="C145" s="5" t="n"/>
      <c r="D145" s="17" t="n">
        <v>2009</v>
      </c>
      <c r="E145" s="5" t="inlineStr">
        <is>
          <t>Other award</t>
        </is>
      </c>
      <c r="F145" s="5" t="inlineStr">
        <is>
          <t>Lifetime Achievement Award</t>
        </is>
      </c>
      <c r="G145" s="5" t="inlineStr">
        <is>
          <t>Amitabh Bachchan</t>
        </is>
      </c>
      <c r="H145" s="5" t="inlineStr">
        <is>
          <t>Actor</t>
        </is>
      </c>
      <c r="I145" s="5" t="inlineStr">
        <is>
          <t>Win</t>
        </is>
      </c>
      <c r="J145" s="5" t="inlineStr">
        <is>
          <t>Honorary</t>
        </is>
      </c>
      <c r="K145" s="5" t="inlineStr">
        <is>
          <t>Source text: Lifetime Achievement Award for completing 40 years in the entertainment industry at the 11th Mumbai Academy of Moving Images (MAMI).</t>
        </is>
      </c>
      <c r="L145" s="5" t="inlineStr">
        <is>
          <t>SOURCE-890</t>
        </is>
      </c>
      <c r="M145" s="5" t="inlineStr">
        <is>
          <t>Medium</t>
        </is>
      </c>
    </row>
    <row r="146" ht="49" customHeight="1">
      <c r="A146" s="15" t="inlineStr">
        <is>
          <t>AWARD-199</t>
        </is>
      </c>
      <c r="B146" s="18" t="n"/>
      <c r="C146" s="5" t="n"/>
      <c r="D146" s="17" t="n">
        <v>2009</v>
      </c>
      <c r="E146" s="5" t="inlineStr">
        <is>
          <t>Other award</t>
        </is>
      </c>
      <c r="F146" s="5" t="inlineStr">
        <is>
          <t>NDTV Indian of the Year Awards: NDTV icon of 21 years of Entertainment award</t>
        </is>
      </c>
      <c r="G146" s="5" t="inlineStr">
        <is>
          <t>Amitabh Bachchan</t>
        </is>
      </c>
      <c r="H146" s="5" t="inlineStr">
        <is>
          <t>Actor</t>
        </is>
      </c>
      <c r="I146" s="5" t="inlineStr">
        <is>
          <t>Win</t>
        </is>
      </c>
      <c r="J146" s="5" t="inlineStr">
        <is>
          <t>Honorary</t>
        </is>
      </c>
      <c r="K146" s="5" t="n"/>
      <c r="L146" s="5" t="inlineStr">
        <is>
          <t>SOURCE-890</t>
        </is>
      </c>
      <c r="M146" s="5" t="inlineStr">
        <is>
          <t>Medium</t>
        </is>
      </c>
    </row>
    <row r="147" ht="79" customHeight="1">
      <c r="A147" s="15" t="inlineStr">
        <is>
          <t>AWARD-247</t>
        </is>
      </c>
      <c r="B147" s="18" t="inlineStr">
        <is>
          <t>FILM-066</t>
        </is>
      </c>
      <c r="C147" s="5" t="inlineStr">
        <is>
          <t>Cinema Cinema</t>
        </is>
      </c>
      <c r="D147" s="17" t="n">
        <v>2009</v>
      </c>
      <c r="E147" s="5" t="inlineStr">
        <is>
          <t>International honour</t>
        </is>
      </c>
      <c r="F147" s="5" t="inlineStr">
        <is>
          <t>Guest of honour, Le Salon du Cinema, Paris</t>
        </is>
      </c>
      <c r="G147" s="5" t="inlineStr">
        <is>
          <t>Amitabh Bachchan</t>
        </is>
      </c>
      <c r="H147" s="5" t="inlineStr">
        <is>
          <t>Actor</t>
        </is>
      </c>
      <c r="I147" s="5" t="inlineStr">
        <is>
          <t>Win</t>
        </is>
      </c>
      <c r="J147" s="5" t="inlineStr">
        <is>
          <t>Honorary</t>
        </is>
      </c>
      <c r="K147" s="5" t="inlineStr">
        <is>
          <t>Source text: On 15 January 2009, Le Salon du Cinema (Cinema Fair) in Paris paid tribute to Indian Cinema for their new edition, with Bachchan being the guest of honour. He also launched a retro.</t>
        </is>
      </c>
      <c r="L147" s="5" t="inlineStr">
        <is>
          <t>SOURCE-890</t>
        </is>
      </c>
      <c r="M147" s="5" t="inlineStr">
        <is>
          <t>Medium</t>
        </is>
      </c>
    </row>
    <row r="148" ht="64" customHeight="1">
      <c r="A148" s="15" t="inlineStr">
        <is>
          <t>AWARD-248</t>
        </is>
      </c>
      <c r="B148" s="18" t="n"/>
      <c r="C148" s="5" t="n"/>
      <c r="D148" s="17" t="n">
        <v>2009</v>
      </c>
      <c r="E148" s="5" t="inlineStr">
        <is>
          <t>International honour</t>
        </is>
      </c>
      <c r="F148" s="5" t="inlineStr">
        <is>
          <t>World Economic Forum's Crystal Award</t>
        </is>
      </c>
      <c r="G148" s="5" t="inlineStr">
        <is>
          <t>Amitabh Bachchan</t>
        </is>
      </c>
      <c r="H148" s="5" t="inlineStr">
        <is>
          <t>Actor</t>
        </is>
      </c>
      <c r="I148" s="5" t="inlineStr">
        <is>
          <t>Win</t>
        </is>
      </c>
      <c r="J148" s="5" t="inlineStr">
        <is>
          <t>Honorary</t>
        </is>
      </c>
      <c r="K148" s="5" t="inlineStr">
        <is>
          <t>Source text: On 31 January 2009, he was honoured with the World Economic Forum's Crystal Award at Davos for his contribution to the world of art.</t>
        </is>
      </c>
      <c r="L148" s="5" t="inlineStr">
        <is>
          <t>SOURCE-890</t>
        </is>
      </c>
      <c r="M148" s="5" t="inlineStr">
        <is>
          <t>Medium</t>
        </is>
      </c>
    </row>
    <row r="149" ht="49" customHeight="1">
      <c r="A149" s="15" t="inlineStr">
        <is>
          <t>AWARD-249</t>
        </is>
      </c>
      <c r="B149" s="18" t="n"/>
      <c r="C149" s="5" t="n"/>
      <c r="D149" s="17" t="n">
        <v>2009</v>
      </c>
      <c r="E149" s="5" t="inlineStr">
        <is>
          <t>International honour</t>
        </is>
      </c>
      <c r="F149" s="5" t="inlineStr">
        <is>
          <t>Lifetime Achievement Award</t>
        </is>
      </c>
      <c r="G149" s="5" t="inlineStr">
        <is>
          <t>Amitabh Bachchan</t>
        </is>
      </c>
      <c r="H149" s="5" t="inlineStr">
        <is>
          <t>Actor</t>
        </is>
      </c>
      <c r="I149" s="5" t="inlineStr">
        <is>
          <t>Win</t>
        </is>
      </c>
      <c r="J149" s="5" t="inlineStr">
        <is>
          <t>Honorary</t>
        </is>
      </c>
      <c r="K149" s="5" t="inlineStr">
        <is>
          <t>Source text: In 2009, the Tehran Film Festival has invited Bachchan to receive the Lifetime Achievement Award.</t>
        </is>
      </c>
      <c r="L149" s="5" t="inlineStr">
        <is>
          <t>SOURCE-890</t>
        </is>
      </c>
      <c r="M149" s="5" t="inlineStr">
        <is>
          <t>Medium</t>
        </is>
      </c>
    </row>
    <row r="150" ht="64" customHeight="1">
      <c r="A150" s="15" t="inlineStr">
        <is>
          <t>AWARD-250</t>
        </is>
      </c>
      <c r="B150" s="18" t="n"/>
      <c r="C150" s="5" t="n"/>
      <c r="D150" s="17" t="n">
        <v>2009</v>
      </c>
      <c r="E150" s="5" t="inlineStr">
        <is>
          <t>International honour</t>
        </is>
      </c>
      <c r="F150" s="5" t="inlineStr">
        <is>
          <t>Lifetime Achievement Award</t>
        </is>
      </c>
      <c r="G150" s="5" t="inlineStr">
        <is>
          <t>Amitabh Bachchan</t>
        </is>
      </c>
      <c r="H150" s="5" t="inlineStr">
        <is>
          <t>Actor</t>
        </is>
      </c>
      <c r="I150" s="5" t="inlineStr">
        <is>
          <t>Win</t>
        </is>
      </c>
      <c r="J150" s="5" t="inlineStr">
        <is>
          <t>Honorary</t>
        </is>
      </c>
      <c r="K150" s="5" t="inlineStr">
        <is>
          <t>Source text: In December 2009, he was honoured with a Lifetime Achievement Award at the Dubai International Film Festival for his outstanding contribution to cinema.</t>
        </is>
      </c>
      <c r="L150" s="5" t="inlineStr">
        <is>
          <t>SOURCE-890</t>
        </is>
      </c>
      <c r="M150" s="5" t="inlineStr">
        <is>
          <t>Medium</t>
        </is>
      </c>
    </row>
    <row r="151" ht="64" customHeight="1">
      <c r="A151" s="15" t="inlineStr">
        <is>
          <t>AWARD-251</t>
        </is>
      </c>
      <c r="B151" s="18" t="n"/>
      <c r="C151" s="5" t="n"/>
      <c r="D151" s="17" t="n">
        <v>2009</v>
      </c>
      <c r="E151" s="5" t="inlineStr">
        <is>
          <t>International honour</t>
        </is>
      </c>
      <c r="F151" s="5" t="inlineStr">
        <is>
          <t>8th Asian Film Cultural Award</t>
        </is>
      </c>
      <c r="G151" s="5" t="inlineStr">
        <is>
          <t>Amitabh Bachchan</t>
        </is>
      </c>
      <c r="H151" s="5" t="inlineStr">
        <is>
          <t>Actor</t>
        </is>
      </c>
      <c r="I151" s="5" t="inlineStr">
        <is>
          <t>Win</t>
        </is>
      </c>
      <c r="J151" s="5" t="inlineStr">
        <is>
          <t>Honorary</t>
        </is>
      </c>
      <c r="K151" s="5" t="inlineStr">
        <is>
          <t>Source text: In December 2009, he was honoured with the 8th Asian Film Cultural Award for his contribution to cinema for 40 years.</t>
        </is>
      </c>
      <c r="L151" s="5" t="inlineStr">
        <is>
          <t>SOURCE-890</t>
        </is>
      </c>
      <c r="M151" s="5" t="inlineStr">
        <is>
          <t>Medium</t>
        </is>
      </c>
    </row>
    <row r="152" ht="34" customHeight="1">
      <c r="A152" s="15" t="inlineStr">
        <is>
          <t>AWARD-034</t>
        </is>
      </c>
      <c r="B152" s="18" t="n"/>
      <c r="C152" s="5" t="n"/>
      <c r="D152" s="17" t="n">
        <v>2010</v>
      </c>
      <c r="E152" s="5" t="inlineStr">
        <is>
          <t>Asian Film Awards</t>
        </is>
      </c>
      <c r="F152" s="5" t="inlineStr">
        <is>
          <t>Lifetime Achievement Award during the 4th Asian Film Awards in Hong Kong</t>
        </is>
      </c>
      <c r="G152" s="5" t="inlineStr">
        <is>
          <t>Amitabh Bachchan</t>
        </is>
      </c>
      <c r="H152" s="5" t="inlineStr">
        <is>
          <t>Actor</t>
        </is>
      </c>
      <c r="I152" s="5" t="inlineStr">
        <is>
          <t>Win</t>
        </is>
      </c>
      <c r="J152" s="5" t="inlineStr">
        <is>
          <t>Honorary</t>
        </is>
      </c>
      <c r="K152" s="5" t="n"/>
      <c r="L152" s="5" t="inlineStr">
        <is>
          <t>SOURCE-890</t>
        </is>
      </c>
      <c r="M152" s="5" t="inlineStr">
        <is>
          <t>Medium</t>
        </is>
      </c>
    </row>
    <row r="153" ht="19" customHeight="1">
      <c r="A153" s="15" t="inlineStr">
        <is>
          <t>AWARD-063</t>
        </is>
      </c>
      <c r="B153" s="18" t="inlineStr">
        <is>
          <t>FILM-201</t>
        </is>
      </c>
      <c r="C153" s="5" t="inlineStr">
        <is>
          <t>Paa</t>
        </is>
      </c>
      <c r="D153" s="17" t="n">
        <v>2010</v>
      </c>
      <c r="E153" s="5" t="inlineStr">
        <is>
          <t>Filmfare Awards</t>
        </is>
      </c>
      <c r="F153" s="5" t="inlineStr">
        <is>
          <t>Best Actor</t>
        </is>
      </c>
      <c r="G153" s="5" t="inlineStr">
        <is>
          <t>Amitabh Bachchan</t>
        </is>
      </c>
      <c r="H153" s="5" t="inlineStr">
        <is>
          <t>Actor</t>
        </is>
      </c>
      <c r="I153" s="5" t="inlineStr">
        <is>
          <t>Win</t>
        </is>
      </c>
      <c r="J153" s="5" t="inlineStr">
        <is>
          <t>Competitive</t>
        </is>
      </c>
      <c r="K153" s="5" t="n"/>
      <c r="L153" s="5" t="inlineStr">
        <is>
          <t>SOURCE-890</t>
        </is>
      </c>
      <c r="M153" s="5" t="inlineStr">
        <is>
          <t>Medium</t>
        </is>
      </c>
    </row>
    <row r="154" ht="19" customHeight="1">
      <c r="A154" s="15" t="inlineStr">
        <is>
          <t>AWARD-091</t>
        </is>
      </c>
      <c r="B154" s="18" t="inlineStr">
        <is>
          <t>FILM-201</t>
        </is>
      </c>
      <c r="C154" s="5" t="inlineStr">
        <is>
          <t>Paa</t>
        </is>
      </c>
      <c r="D154" s="17" t="n">
        <v>2010</v>
      </c>
      <c r="E154" s="5" t="inlineStr">
        <is>
          <t>Screen Awards</t>
        </is>
      </c>
      <c r="F154" s="5" t="inlineStr">
        <is>
          <t>Best Actor</t>
        </is>
      </c>
      <c r="G154" s="5" t="inlineStr">
        <is>
          <t>Amitabh Bachchan</t>
        </is>
      </c>
      <c r="H154" s="5" t="inlineStr">
        <is>
          <t>Actor</t>
        </is>
      </c>
      <c r="I154" s="5" t="inlineStr">
        <is>
          <t>Win</t>
        </is>
      </c>
      <c r="J154" s="5" t="inlineStr">
        <is>
          <t>Competitive</t>
        </is>
      </c>
      <c r="K154" s="5" t="n"/>
      <c r="L154" s="5" t="inlineStr">
        <is>
          <t>SOURCE-890</t>
        </is>
      </c>
      <c r="M154" s="5" t="inlineStr">
        <is>
          <t>Medium</t>
        </is>
      </c>
    </row>
    <row r="155" ht="19" customHeight="1">
      <c r="A155" s="15" t="inlineStr">
        <is>
          <t>AWARD-092</t>
        </is>
      </c>
      <c r="B155" s="18" t="inlineStr">
        <is>
          <t>FILM-201</t>
        </is>
      </c>
      <c r="C155" s="5" t="inlineStr">
        <is>
          <t>Paa</t>
        </is>
      </c>
      <c r="D155" s="17" t="n">
        <v>2010</v>
      </c>
      <c r="E155" s="5" t="inlineStr">
        <is>
          <t>Screen Awards</t>
        </is>
      </c>
      <c r="F155" s="5" t="inlineStr">
        <is>
          <t>Jodi No. 1 (with Abhishek Bachchan)</t>
        </is>
      </c>
      <c r="G155" s="5" t="inlineStr">
        <is>
          <t>Amitabh Bachchan</t>
        </is>
      </c>
      <c r="H155" s="5" t="inlineStr">
        <is>
          <t>Actor</t>
        </is>
      </c>
      <c r="I155" s="5" t="inlineStr">
        <is>
          <t>Win</t>
        </is>
      </c>
      <c r="J155" s="5" t="inlineStr">
        <is>
          <t>Competitive</t>
        </is>
      </c>
      <c r="K155" s="5" t="n"/>
      <c r="L155" s="5" t="inlineStr">
        <is>
          <t>SOURCE-890</t>
        </is>
      </c>
      <c r="M155" s="5" t="inlineStr">
        <is>
          <t>Medium</t>
        </is>
      </c>
    </row>
    <row r="156" ht="19" customHeight="1">
      <c r="A156" s="15" t="inlineStr">
        <is>
          <t>AWARD-110</t>
        </is>
      </c>
      <c r="B156" s="18" t="inlineStr">
        <is>
          <t>FILM-201</t>
        </is>
      </c>
      <c r="C156" s="5" t="inlineStr">
        <is>
          <t>Paa</t>
        </is>
      </c>
      <c r="D156" s="17" t="n">
        <v>2010</v>
      </c>
      <c r="E156" s="5" t="inlineStr">
        <is>
          <t>IIFA Awards</t>
        </is>
      </c>
      <c r="F156" s="5" t="inlineStr">
        <is>
          <t>Best Actor</t>
        </is>
      </c>
      <c r="G156" s="5" t="inlineStr">
        <is>
          <t>Amitabh Bachchan</t>
        </is>
      </c>
      <c r="H156" s="5" t="inlineStr">
        <is>
          <t>Actor</t>
        </is>
      </c>
      <c r="I156" s="5" t="inlineStr">
        <is>
          <t>Win</t>
        </is>
      </c>
      <c r="J156" s="5" t="inlineStr">
        <is>
          <t>Competitive</t>
        </is>
      </c>
      <c r="K156" s="5" t="n"/>
      <c r="L156" s="5" t="inlineStr">
        <is>
          <t>SOURCE-890</t>
        </is>
      </c>
      <c r="M156" s="5" t="inlineStr">
        <is>
          <t>Medium</t>
        </is>
      </c>
    </row>
    <row r="157" ht="19" customHeight="1">
      <c r="A157" s="15" t="inlineStr">
        <is>
          <t>AWARD-120</t>
        </is>
      </c>
      <c r="B157" s="18" t="inlineStr">
        <is>
          <t>FILM-201</t>
        </is>
      </c>
      <c r="C157" s="5" t="inlineStr">
        <is>
          <t>Paa</t>
        </is>
      </c>
      <c r="D157" s="17" t="n">
        <v>2010</v>
      </c>
      <c r="E157" s="5" t="inlineStr">
        <is>
          <t>Stardust Awards</t>
        </is>
      </c>
      <c r="F157" s="5" t="inlineStr">
        <is>
          <t>Star of the Year Award – Male</t>
        </is>
      </c>
      <c r="G157" s="5" t="inlineStr">
        <is>
          <t>Amitabh Bachchan</t>
        </is>
      </c>
      <c r="H157" s="5" t="inlineStr">
        <is>
          <t>Actor</t>
        </is>
      </c>
      <c r="I157" s="5" t="inlineStr">
        <is>
          <t>Win</t>
        </is>
      </c>
      <c r="J157" s="5" t="inlineStr">
        <is>
          <t>Competitive</t>
        </is>
      </c>
      <c r="K157" s="5" t="n"/>
      <c r="L157" s="5" t="inlineStr">
        <is>
          <t>SOURCE-890</t>
        </is>
      </c>
      <c r="M157" s="5" t="inlineStr">
        <is>
          <t>Medium</t>
        </is>
      </c>
    </row>
    <row r="158" ht="34" customHeight="1">
      <c r="A158" s="15" t="inlineStr">
        <is>
          <t>AWARD-148</t>
        </is>
      </c>
      <c r="B158" s="18" t="n"/>
      <c r="C158" s="5" t="n"/>
      <c r="D158" s="17" t="n">
        <v>2010</v>
      </c>
      <c r="E158" s="5" t="inlineStr">
        <is>
          <t>Apsara Film &amp; Television Producers Guild Awards</t>
        </is>
      </c>
      <c r="F158" s="5" t="inlineStr">
        <is>
          <t>Lifetime Achievement Award</t>
        </is>
      </c>
      <c r="G158" s="5" t="inlineStr">
        <is>
          <t>Amitabh Bachchan</t>
        </is>
      </c>
      <c r="H158" s="5" t="inlineStr">
        <is>
          <t>Actor</t>
        </is>
      </c>
      <c r="I158" s="5" t="inlineStr">
        <is>
          <t>Win</t>
        </is>
      </c>
      <c r="J158" s="5" t="inlineStr">
        <is>
          <t>Honorary</t>
        </is>
      </c>
      <c r="K158" s="5" t="n"/>
      <c r="L158" s="5" t="inlineStr">
        <is>
          <t>SOURCE-890</t>
        </is>
      </c>
      <c r="M158" s="5" t="inlineStr">
        <is>
          <t>Medium</t>
        </is>
      </c>
    </row>
    <row r="159" ht="34" customHeight="1">
      <c r="A159" s="15" t="inlineStr">
        <is>
          <t>AWARD-151</t>
        </is>
      </c>
      <c r="B159" s="18" t="n"/>
      <c r="C159" s="5" t="n"/>
      <c r="D159" s="17" t="n">
        <v>2010</v>
      </c>
      <c r="E159" s="5" t="inlineStr">
        <is>
          <t>BIG Star Entertainment Awards</t>
        </is>
      </c>
      <c r="F159" s="5" t="inlineStr">
        <is>
          <t>Complete Entertainer of The Decade</t>
        </is>
      </c>
      <c r="G159" s="5" t="inlineStr">
        <is>
          <t>Amitabh Bachchan</t>
        </is>
      </c>
      <c r="H159" s="5" t="inlineStr">
        <is>
          <t>Actor</t>
        </is>
      </c>
      <c r="I159" s="5" t="inlineStr">
        <is>
          <t>Win</t>
        </is>
      </c>
      <c r="J159" s="5" t="inlineStr">
        <is>
          <t>Competitive</t>
        </is>
      </c>
      <c r="K159" s="5" t="inlineStr">
        <is>
          <t>No film named in the source for this citation.</t>
        </is>
      </c>
      <c r="L159" s="5" t="inlineStr">
        <is>
          <t>SOURCE-890</t>
        </is>
      </c>
      <c r="M159" s="5" t="inlineStr">
        <is>
          <t>Medium</t>
        </is>
      </c>
    </row>
    <row r="160" ht="64" customHeight="1">
      <c r="A160" s="15" t="inlineStr">
        <is>
          <t>AWARD-164</t>
        </is>
      </c>
      <c r="B160" s="18" t="n"/>
      <c r="C160" s="5" t="n"/>
      <c r="D160" s="17" t="n">
        <v>2010</v>
      </c>
      <c r="E160" s="5" t="inlineStr">
        <is>
          <t>Indian Television Academy Awards</t>
        </is>
      </c>
      <c r="F160" s="5" t="inlineStr">
        <is>
          <t>Best Anchor Talk/Chat Show</t>
        </is>
      </c>
      <c r="G160" s="5" t="inlineStr">
        <is>
          <t>Amitabh Bachchan</t>
        </is>
      </c>
      <c r="H160" s="5" t="inlineStr">
        <is>
          <t>Actor</t>
        </is>
      </c>
      <c r="I160" s="5" t="inlineStr">
        <is>
          <t>Win</t>
        </is>
      </c>
      <c r="J160" s="5" t="inlineStr">
        <is>
          <t>Competitive</t>
        </is>
      </c>
      <c r="K160" s="5" t="inlineStr">
        <is>
          <t>Television work (Kaun Banega Crorepati / Bigg Boss); outside the film scope of this workbook, recorded here for completeness of the actor's award record.</t>
        </is>
      </c>
      <c r="L160" s="5" t="inlineStr">
        <is>
          <t>SOURCE-890</t>
        </is>
      </c>
      <c r="M160" s="5" t="inlineStr">
        <is>
          <t>Medium</t>
        </is>
      </c>
    </row>
    <row r="161" ht="49" customHeight="1">
      <c r="A161" s="15" t="inlineStr">
        <is>
          <t>AWARD-200</t>
        </is>
      </c>
      <c r="B161" s="18" t="n"/>
      <c r="C161" s="5" t="n"/>
      <c r="D161" s="17" t="n">
        <v>2010</v>
      </c>
      <c r="E161" s="5" t="inlineStr">
        <is>
          <t>Other award</t>
        </is>
      </c>
      <c r="F161" s="5" t="inlineStr">
        <is>
          <t>Special Award</t>
        </is>
      </c>
      <c r="G161" s="5" t="inlineStr">
        <is>
          <t>Amitabh Bachchan</t>
        </is>
      </c>
      <c r="H161" s="5" t="inlineStr">
        <is>
          <t>Actor</t>
        </is>
      </c>
      <c r="I161" s="5" t="inlineStr">
        <is>
          <t>Win</t>
        </is>
      </c>
      <c r="J161" s="5" t="inlineStr">
        <is>
          <t>Honorary</t>
        </is>
      </c>
      <c r="K161" s="5" t="inlineStr">
        <is>
          <t>Source text: Special Award at the Marathi International Film and Theatre Awards (MIFTA) for his excellent work in films.</t>
        </is>
      </c>
      <c r="L161" s="5" t="inlineStr">
        <is>
          <t>SOURCE-890</t>
        </is>
      </c>
      <c r="M161" s="5" t="inlineStr">
        <is>
          <t>Medium</t>
        </is>
      </c>
    </row>
    <row r="162" ht="19" customHeight="1">
      <c r="A162" s="15" t="inlineStr">
        <is>
          <t>AWARD-201</t>
        </is>
      </c>
      <c r="B162" s="18" t="inlineStr">
        <is>
          <t>FILM-201</t>
        </is>
      </c>
      <c r="C162" s="5" t="inlineStr">
        <is>
          <t>Paa</t>
        </is>
      </c>
      <c r="D162" s="17" t="n">
        <v>2010</v>
      </c>
      <c r="E162" s="5" t="inlineStr">
        <is>
          <t>Other award</t>
        </is>
      </c>
      <c r="F162" s="5" t="inlineStr">
        <is>
          <t>Lines Gold Award: Best Actor</t>
        </is>
      </c>
      <c r="G162" s="5" t="inlineStr">
        <is>
          <t>Amitabh Bachchan</t>
        </is>
      </c>
      <c r="H162" s="5" t="inlineStr">
        <is>
          <t>Actor</t>
        </is>
      </c>
      <c r="I162" s="5" t="inlineStr">
        <is>
          <t>Win</t>
        </is>
      </c>
      <c r="J162" s="5" t="inlineStr">
        <is>
          <t>Honorary</t>
        </is>
      </c>
      <c r="K162" s="5" t="n"/>
      <c r="L162" s="5" t="inlineStr">
        <is>
          <t>SOURCE-890</t>
        </is>
      </c>
      <c r="M162" s="5" t="inlineStr">
        <is>
          <t>Medium</t>
        </is>
      </c>
    </row>
    <row r="163" ht="34" customHeight="1">
      <c r="A163" s="15" t="inlineStr">
        <is>
          <t>AWARD-202</t>
        </is>
      </c>
      <c r="B163" s="18" t="inlineStr">
        <is>
          <t>FILM-201</t>
        </is>
      </c>
      <c r="C163" s="5" t="inlineStr">
        <is>
          <t>Paa</t>
        </is>
      </c>
      <c r="D163" s="17" t="n">
        <v>2010</v>
      </c>
      <c r="E163" s="5" t="inlineStr">
        <is>
          <t>Other award</t>
        </is>
      </c>
      <c r="F163" s="5" t="inlineStr">
        <is>
          <t>FICCI Frames 2010' Excellence Awards: Best Actor</t>
        </is>
      </c>
      <c r="G163" s="5" t="inlineStr">
        <is>
          <t>Amitabh Bachchan</t>
        </is>
      </c>
      <c r="H163" s="5" t="inlineStr">
        <is>
          <t>Actor</t>
        </is>
      </c>
      <c r="I163" s="5" t="inlineStr">
        <is>
          <t>Win</t>
        </is>
      </c>
      <c r="J163" s="5" t="inlineStr">
        <is>
          <t>Honorary</t>
        </is>
      </c>
      <c r="K163" s="5" t="n"/>
      <c r="L163" s="5" t="inlineStr">
        <is>
          <t>SOURCE-890</t>
        </is>
      </c>
      <c r="M163" s="5" t="inlineStr">
        <is>
          <t>Medium</t>
        </is>
      </c>
    </row>
    <row r="164" ht="34" customHeight="1">
      <c r="A164" s="15" t="inlineStr">
        <is>
          <t>AWARD-203</t>
        </is>
      </c>
      <c r="B164" s="18" t="n"/>
      <c r="C164" s="5" t="n"/>
      <c r="D164" s="17" t="n">
        <v>2010</v>
      </c>
      <c r="E164" s="5" t="inlineStr">
        <is>
          <t>Other award</t>
        </is>
      </c>
      <c r="F164" s="5" t="inlineStr">
        <is>
          <t>Taj Enlighten Tareef Award for his contribution to Indian film industry</t>
        </is>
      </c>
      <c r="G164" s="5" t="inlineStr">
        <is>
          <t>Amitabh Bachchan</t>
        </is>
      </c>
      <c r="H164" s="5" t="inlineStr">
        <is>
          <t>Actor</t>
        </is>
      </c>
      <c r="I164" s="5" t="inlineStr">
        <is>
          <t>Win</t>
        </is>
      </c>
      <c r="J164" s="5" t="inlineStr">
        <is>
          <t>Honorary</t>
        </is>
      </c>
      <c r="K164" s="5" t="n"/>
      <c r="L164" s="5" t="inlineStr">
        <is>
          <t>SOURCE-890</t>
        </is>
      </c>
      <c r="M164" s="5" t="inlineStr">
        <is>
          <t>Medium</t>
        </is>
      </c>
    </row>
    <row r="165" ht="34" customHeight="1">
      <c r="A165" s="15" t="inlineStr">
        <is>
          <t>AWARD-204</t>
        </is>
      </c>
      <c r="B165" s="18" t="n"/>
      <c r="C165" s="5" t="n"/>
      <c r="D165" s="17" t="n">
        <v>2010</v>
      </c>
      <c r="E165" s="5" t="inlineStr">
        <is>
          <t>Other award</t>
        </is>
      </c>
      <c r="F165" s="5" t="inlineStr">
        <is>
          <t>Timeless Icon award at the 'Hello! Hall of Fame</t>
        </is>
      </c>
      <c r="G165" s="5" t="inlineStr">
        <is>
          <t>Amitabh Bachchan</t>
        </is>
      </c>
      <c r="H165" s="5" t="inlineStr">
        <is>
          <t>Actor</t>
        </is>
      </c>
      <c r="I165" s="5" t="inlineStr">
        <is>
          <t>Win</t>
        </is>
      </c>
      <c r="J165" s="5" t="inlineStr">
        <is>
          <t>Honorary</t>
        </is>
      </c>
      <c r="K165" s="5" t="n"/>
      <c r="L165" s="5" t="inlineStr">
        <is>
          <t>SOURCE-890</t>
        </is>
      </c>
      <c r="M165" s="5" t="inlineStr">
        <is>
          <t>Medium</t>
        </is>
      </c>
    </row>
    <row r="166" ht="34" customHeight="1">
      <c r="A166" s="15" t="inlineStr">
        <is>
          <t>AWARD-205</t>
        </is>
      </c>
      <c r="B166" s="18" t="n"/>
      <c r="C166" s="5" t="n"/>
      <c r="D166" s="17" t="n">
        <v>2010</v>
      </c>
      <c r="E166" s="5" t="inlineStr">
        <is>
          <t>Other award</t>
        </is>
      </c>
      <c r="F166" s="5" t="inlineStr">
        <is>
          <t>Lifetime Achievement Award by Asianet Film Awards</t>
        </is>
      </c>
      <c r="G166" s="5" t="inlineStr">
        <is>
          <t>Amitabh Bachchan</t>
        </is>
      </c>
      <c r="H166" s="5" t="inlineStr">
        <is>
          <t>Actor</t>
        </is>
      </c>
      <c r="I166" s="5" t="inlineStr">
        <is>
          <t>Win</t>
        </is>
      </c>
      <c r="J166" s="5" t="inlineStr">
        <is>
          <t>Honorary</t>
        </is>
      </c>
      <c r="K166" s="5" t="n"/>
      <c r="L166" s="5" t="inlineStr">
        <is>
          <t>SOURCE-890</t>
        </is>
      </c>
      <c r="M166" s="5" t="inlineStr">
        <is>
          <t>Medium</t>
        </is>
      </c>
    </row>
    <row r="167" ht="34" customHeight="1">
      <c r="A167" s="15" t="inlineStr">
        <is>
          <t>AWARD-206</t>
        </is>
      </c>
      <c r="B167" s="18" t="n"/>
      <c r="C167" s="5" t="n"/>
      <c r="D167" s="17" t="n">
        <v>2010</v>
      </c>
      <c r="E167" s="5" t="inlineStr">
        <is>
          <t>Other award</t>
        </is>
      </c>
      <c r="F167" s="5" t="inlineStr">
        <is>
          <t>Asian Awards: Lifetime Achievement Award</t>
        </is>
      </c>
      <c r="G167" s="5" t="inlineStr">
        <is>
          <t>Amitabh Bachchan</t>
        </is>
      </c>
      <c r="H167" s="5" t="inlineStr">
        <is>
          <t>Actor</t>
        </is>
      </c>
      <c r="I167" s="5" t="inlineStr">
        <is>
          <t>Win</t>
        </is>
      </c>
      <c r="J167" s="5" t="inlineStr">
        <is>
          <t>Honorary</t>
        </is>
      </c>
      <c r="K167" s="5" t="n"/>
      <c r="L167" s="5" t="inlineStr">
        <is>
          <t>SOURCE-890</t>
        </is>
      </c>
      <c r="M167" s="5" t="inlineStr">
        <is>
          <t>Medium</t>
        </is>
      </c>
    </row>
    <row r="168" ht="64" customHeight="1">
      <c r="A168" s="15" t="inlineStr">
        <is>
          <t>AWARD-252</t>
        </is>
      </c>
      <c r="B168" s="18" t="n"/>
      <c r="C168" s="5" t="n"/>
      <c r="D168" s="17" t="n">
        <v>2010</v>
      </c>
      <c r="E168" s="5" t="inlineStr">
        <is>
          <t>International honour</t>
        </is>
      </c>
      <c r="F168" s="5" t="inlineStr">
        <is>
          <t>Lifetime Achievement Award</t>
        </is>
      </c>
      <c r="G168" s="5" t="inlineStr">
        <is>
          <t>Amitabh Bachchan</t>
        </is>
      </c>
      <c r="H168" s="5" t="inlineStr">
        <is>
          <t>Actor</t>
        </is>
      </c>
      <c r="I168" s="5" t="inlineStr">
        <is>
          <t>Win</t>
        </is>
      </c>
      <c r="J168" s="5" t="inlineStr">
        <is>
          <t>Honorary</t>
        </is>
      </c>
      <c r="K168" s="5" t="inlineStr">
        <is>
          <t>Source text: In February 2010, he was honoured with a Lifetime Achievement Award at the Sixth Muscat, Oman International Film Festival (Miff).</t>
        </is>
      </c>
      <c r="L168" s="5" t="inlineStr">
        <is>
          <t>SOURCE-890</t>
        </is>
      </c>
      <c r="M168" s="5" t="inlineStr">
        <is>
          <t>Medium</t>
        </is>
      </c>
    </row>
    <row r="169" ht="34" customHeight="1">
      <c r="A169" s="15" t="inlineStr">
        <is>
          <t>AWARD-253</t>
        </is>
      </c>
      <c r="B169" s="18" t="n"/>
      <c r="C169" s="5" t="n"/>
      <c r="D169" s="17" t="n">
        <v>2010</v>
      </c>
      <c r="E169" s="5" t="inlineStr">
        <is>
          <t>International honour</t>
        </is>
      </c>
      <c r="F169" s="5" t="inlineStr">
        <is>
          <t>Named to CNN's top 25 Asian actors of all time</t>
        </is>
      </c>
      <c r="G169" s="5" t="inlineStr">
        <is>
          <t>Amitabh Bachchan</t>
        </is>
      </c>
      <c r="H169" s="5" t="inlineStr">
        <is>
          <t>Actor</t>
        </is>
      </c>
      <c r="I169" s="5" t="inlineStr">
        <is>
          <t>Win</t>
        </is>
      </c>
      <c r="J169" s="5" t="inlineStr">
        <is>
          <t>Honorary</t>
        </is>
      </c>
      <c r="K169" s="5" t="n"/>
      <c r="L169" s="5" t="inlineStr">
        <is>
          <t>SOURCE-890</t>
        </is>
      </c>
      <c r="M169" s="5" t="inlineStr">
        <is>
          <t>Medium</t>
        </is>
      </c>
    </row>
    <row r="170" ht="49" customHeight="1">
      <c r="A170" s="15" t="inlineStr">
        <is>
          <t>AWARD-254</t>
        </is>
      </c>
      <c r="B170" s="18" t="n"/>
      <c r="C170" s="5" t="n"/>
      <c r="D170" s="17" t="n">
        <v>2010</v>
      </c>
      <c r="E170" s="5" t="inlineStr">
        <is>
          <t>International honour</t>
        </is>
      </c>
      <c r="F170" s="5" t="inlineStr">
        <is>
          <t>Lifetime Achievement Award</t>
        </is>
      </c>
      <c r="G170" s="5" t="inlineStr">
        <is>
          <t>Amitabh Bachchan</t>
        </is>
      </c>
      <c r="H170" s="5" t="inlineStr">
        <is>
          <t>Actor</t>
        </is>
      </c>
      <c r="I170" s="5" t="inlineStr">
        <is>
          <t>Win</t>
        </is>
      </c>
      <c r="J170" s="5" t="inlineStr">
        <is>
          <t>Honorary</t>
        </is>
      </c>
      <c r="K170" s="5" t="inlineStr">
        <is>
          <t>Source text: In March 2010, he has won the Lifetime Achievement Award at the 34th Hong Kong International Film Festival.</t>
        </is>
      </c>
      <c r="L170" s="5" t="inlineStr">
        <is>
          <t>SOURCE-890</t>
        </is>
      </c>
      <c r="M170" s="5" t="inlineStr">
        <is>
          <t>Medium</t>
        </is>
      </c>
    </row>
    <row r="171" ht="49" customHeight="1">
      <c r="A171" s="15" t="inlineStr">
        <is>
          <t>AWARD-255</t>
        </is>
      </c>
      <c r="B171" s="18" t="n"/>
      <c r="C171" s="5" t="n"/>
      <c r="D171" s="17" t="n">
        <v>2010</v>
      </c>
      <c r="E171" s="5" t="inlineStr">
        <is>
          <t>International honour</t>
        </is>
      </c>
      <c r="F171" s="5" t="inlineStr">
        <is>
          <t>Lifetime Achievement Award</t>
        </is>
      </c>
      <c r="G171" s="5" t="inlineStr">
        <is>
          <t>Amitabh Bachchan</t>
        </is>
      </c>
      <c r="H171" s="5" t="inlineStr">
        <is>
          <t>Actor</t>
        </is>
      </c>
      <c r="I171" s="5" t="inlineStr">
        <is>
          <t>Win</t>
        </is>
      </c>
      <c r="J171" s="5" t="inlineStr">
        <is>
          <t>Honorary</t>
        </is>
      </c>
      <c r="K171" s="5" t="inlineStr">
        <is>
          <t>Source text: In October 2010, he was honoured with a Lifetime Achievement Award at The Asian Awards in London.</t>
        </is>
      </c>
      <c r="L171" s="5" t="inlineStr">
        <is>
          <t>SOURCE-890</t>
        </is>
      </c>
      <c r="M171" s="5" t="inlineStr">
        <is>
          <t>Medium</t>
        </is>
      </c>
    </row>
    <row r="172" ht="64" customHeight="1">
      <c r="A172" s="15" t="inlineStr">
        <is>
          <t>AWARD-010</t>
        </is>
      </c>
      <c r="B172" s="18" t="n"/>
      <c r="C172" s="5" t="n"/>
      <c r="D172" s="17" t="n">
        <v>2011</v>
      </c>
      <c r="E172" s="5" t="inlineStr">
        <is>
          <t>Honorary doctorate</t>
        </is>
      </c>
      <c r="F172" s="5" t="inlineStr">
        <is>
          <t>Honorary Doctorate</t>
        </is>
      </c>
      <c r="G172" s="5" t="inlineStr">
        <is>
          <t>Amitabh Bachchan</t>
        </is>
      </c>
      <c r="H172" s="5" t="inlineStr">
        <is>
          <t>Actor</t>
        </is>
      </c>
      <c r="I172" s="5" t="inlineStr">
        <is>
          <t>Win</t>
        </is>
      </c>
      <c r="J172" s="5" t="inlineStr">
        <is>
          <t>Honorary</t>
        </is>
      </c>
      <c r="K172" s="5" t="inlineStr">
        <is>
          <t>Source text: Honorary Doctorate by the Queensland University of Technology in Brisbane, Australia for his contribution to the world of entertainment.</t>
        </is>
      </c>
      <c r="L172" s="5" t="inlineStr">
        <is>
          <t>SOURCE-890</t>
        </is>
      </c>
      <c r="M172" s="5" t="inlineStr">
        <is>
          <t>Medium</t>
        </is>
      </c>
    </row>
    <row r="173" ht="34" customHeight="1">
      <c r="A173" s="15" t="inlineStr">
        <is>
          <t>AWARD-021</t>
        </is>
      </c>
      <c r="B173" s="18" t="n"/>
      <c r="C173" s="5" t="n"/>
      <c r="D173" s="17" t="n">
        <v>2011</v>
      </c>
      <c r="E173" s="5" t="inlineStr">
        <is>
          <t>National honour</t>
        </is>
      </c>
      <c r="F173" s="5" t="inlineStr">
        <is>
          <t>Abhinaya Chakravarthy Award by the President of India Pratibha Patil</t>
        </is>
      </c>
      <c r="G173" s="5" t="inlineStr">
        <is>
          <t>Amitabh Bachchan</t>
        </is>
      </c>
      <c r="H173" s="5" t="inlineStr">
        <is>
          <t>Actor</t>
        </is>
      </c>
      <c r="I173" s="5" t="inlineStr">
        <is>
          <t>Win</t>
        </is>
      </c>
      <c r="J173" s="5" t="inlineStr">
        <is>
          <t>Honorary</t>
        </is>
      </c>
      <c r="K173" s="5" t="n"/>
      <c r="L173" s="5" t="inlineStr">
        <is>
          <t>SOURCE-890</t>
        </is>
      </c>
      <c r="M173" s="5" t="inlineStr">
        <is>
          <t>Medium</t>
        </is>
      </c>
    </row>
    <row r="174" ht="49" customHeight="1">
      <c r="A174" s="15" t="inlineStr">
        <is>
          <t>AWARD-022</t>
        </is>
      </c>
      <c r="B174" s="18" t="n"/>
      <c r="C174" s="5" t="n"/>
      <c r="D174" s="17" t="n">
        <v>2011</v>
      </c>
      <c r="E174" s="5" t="inlineStr">
        <is>
          <t>National honour</t>
        </is>
      </c>
      <c r="F174" s="5" t="inlineStr">
        <is>
          <t>Maharashtrian of the Year-the Maanbindu Award by the President of India Pratibha Patil</t>
        </is>
      </c>
      <c r="G174" s="5" t="inlineStr">
        <is>
          <t>Amitabh Bachchan</t>
        </is>
      </c>
      <c r="H174" s="5" t="inlineStr">
        <is>
          <t>Actor</t>
        </is>
      </c>
      <c r="I174" s="5" t="inlineStr">
        <is>
          <t>Win</t>
        </is>
      </c>
      <c r="J174" s="5" t="inlineStr">
        <is>
          <t>Honorary</t>
        </is>
      </c>
      <c r="K174" s="5" t="n"/>
      <c r="L174" s="5" t="inlineStr">
        <is>
          <t>SOURCE-890</t>
        </is>
      </c>
      <c r="M174" s="5" t="inlineStr">
        <is>
          <t>Medium</t>
        </is>
      </c>
    </row>
    <row r="175" ht="64" customHeight="1">
      <c r="A175" s="15" t="inlineStr">
        <is>
          <t>AWARD-023</t>
        </is>
      </c>
      <c r="B175" s="18" t="n"/>
      <c r="C175" s="5" t="n"/>
      <c r="D175" s="17" t="n">
        <v>2011</v>
      </c>
      <c r="E175" s="5" t="inlineStr">
        <is>
          <t>National honour</t>
        </is>
      </c>
      <c r="F175" s="5" t="inlineStr">
        <is>
          <t>NTR National Award</t>
        </is>
      </c>
      <c r="G175" s="5" t="inlineStr">
        <is>
          <t>Amitabh Bachchan</t>
        </is>
      </c>
      <c r="H175" s="5" t="inlineStr">
        <is>
          <t>Actor</t>
        </is>
      </c>
      <c r="I175" s="5" t="inlineStr">
        <is>
          <t>Win</t>
        </is>
      </c>
      <c r="J175" s="5" t="inlineStr">
        <is>
          <t>Honorary</t>
        </is>
      </c>
      <c r="K175" s="5" t="inlineStr">
        <is>
          <t>Source text: NTR National Award in recognition of his outstanding contribution toIndian Cinema by the Government of Andhra Pradesh.</t>
        </is>
      </c>
      <c r="L175" s="5" t="inlineStr">
        <is>
          <t>SOURCE-890</t>
        </is>
      </c>
      <c r="M175" s="5" t="inlineStr">
        <is>
          <t>Medium</t>
        </is>
      </c>
    </row>
    <row r="176" ht="19" customHeight="1">
      <c r="A176" s="15" t="inlineStr">
        <is>
          <t>AWARD-084</t>
        </is>
      </c>
      <c r="B176" s="18" t="n"/>
      <c r="C176" s="5" t="n"/>
      <c r="D176" s="17" t="n">
        <v>2011</v>
      </c>
      <c r="E176" s="5" t="inlineStr">
        <is>
          <t>Filmfare Awards</t>
        </is>
      </c>
      <c r="F176" s="5" t="inlineStr">
        <is>
          <t>Special Award ()</t>
        </is>
      </c>
      <c r="G176" s="5" t="inlineStr">
        <is>
          <t>Amitabh Bachchan</t>
        </is>
      </c>
      <c r="H176" s="5" t="inlineStr">
        <is>
          <t>Actor</t>
        </is>
      </c>
      <c r="I176" s="5" t="inlineStr">
        <is>
          <t>Win</t>
        </is>
      </c>
      <c r="J176" s="5" t="inlineStr">
        <is>
          <t>Honorary</t>
        </is>
      </c>
      <c r="K176" s="5" t="n"/>
      <c r="L176" s="5" t="inlineStr">
        <is>
          <t>SOURCE-890</t>
        </is>
      </c>
      <c r="M176" s="5" t="inlineStr">
        <is>
          <t>Medium</t>
        </is>
      </c>
    </row>
    <row r="177" ht="19" customHeight="1">
      <c r="A177" s="15" t="inlineStr">
        <is>
          <t>AWARD-121</t>
        </is>
      </c>
      <c r="B177" s="18" t="n"/>
      <c r="C177" s="5" t="n"/>
      <c r="D177" s="17" t="n">
        <v>2011</v>
      </c>
      <c r="E177" s="5" t="inlineStr">
        <is>
          <t>Stardust Awards</t>
        </is>
      </c>
      <c r="F177" s="5" t="inlineStr">
        <is>
          <t>Pride of the Industry Award</t>
        </is>
      </c>
      <c r="G177" s="5" t="inlineStr">
        <is>
          <t>Amitabh Bachchan</t>
        </is>
      </c>
      <c r="H177" s="5" t="inlineStr">
        <is>
          <t>Actor</t>
        </is>
      </c>
      <c r="I177" s="5" t="inlineStr">
        <is>
          <t>Win</t>
        </is>
      </c>
      <c r="J177" s="5" t="inlineStr">
        <is>
          <t>Honorary</t>
        </is>
      </c>
      <c r="K177" s="5" t="n"/>
      <c r="L177" s="5" t="inlineStr">
        <is>
          <t>SOURCE-890</t>
        </is>
      </c>
      <c r="M177" s="5" t="inlineStr">
        <is>
          <t>Medium</t>
        </is>
      </c>
    </row>
    <row r="178" ht="34" customHeight="1">
      <c r="A178" s="15" t="inlineStr">
        <is>
          <t>AWARD-149</t>
        </is>
      </c>
      <c r="B178" s="18" t="inlineStr">
        <is>
          <t>FILM-201</t>
        </is>
      </c>
      <c r="C178" s="5" t="inlineStr">
        <is>
          <t>Paa</t>
        </is>
      </c>
      <c r="D178" s="17" t="n">
        <v>2011</v>
      </c>
      <c r="E178" s="5" t="inlineStr">
        <is>
          <t>Apsara Film &amp; Television Producers Guild Awards</t>
        </is>
      </c>
      <c r="F178" s="5" t="inlineStr">
        <is>
          <t>Best Actor in a Leading Role</t>
        </is>
      </c>
      <c r="G178" s="5" t="inlineStr">
        <is>
          <t>Amitabh Bachchan</t>
        </is>
      </c>
      <c r="H178" s="5" t="inlineStr">
        <is>
          <t>Actor</t>
        </is>
      </c>
      <c r="I178" s="5" t="inlineStr">
        <is>
          <t>Win</t>
        </is>
      </c>
      <c r="J178" s="5" t="inlineStr">
        <is>
          <t>Competitive</t>
        </is>
      </c>
      <c r="K178" s="5" t="n"/>
      <c r="L178" s="5" t="inlineStr">
        <is>
          <t>SOURCE-890</t>
        </is>
      </c>
      <c r="M178" s="5" t="inlineStr">
        <is>
          <t>Medium</t>
        </is>
      </c>
    </row>
    <row r="179" ht="19" customHeight="1">
      <c r="A179" s="15" t="inlineStr">
        <is>
          <t>AWARD-152</t>
        </is>
      </c>
      <c r="B179" s="18" t="inlineStr">
        <is>
          <t>FILM-206</t>
        </is>
      </c>
      <c r="C179" s="5" t="inlineStr">
        <is>
          <t>Aarakshan</t>
        </is>
      </c>
      <c r="D179" s="17" t="n">
        <v>2011</v>
      </c>
      <c r="E179" s="5" t="inlineStr">
        <is>
          <t>BIG Star Entertainment Awards</t>
        </is>
      </c>
      <c r="F179" s="5" t="inlineStr">
        <is>
          <t>Best Actor (Social Role)</t>
        </is>
      </c>
      <c r="G179" s="5" t="inlineStr">
        <is>
          <t>Amitabh Bachchan</t>
        </is>
      </c>
      <c r="H179" s="5" t="inlineStr">
        <is>
          <t>Actor</t>
        </is>
      </c>
      <c r="I179" s="5" t="inlineStr">
        <is>
          <t>Win</t>
        </is>
      </c>
      <c r="J179" s="5" t="inlineStr">
        <is>
          <t>Competitive</t>
        </is>
      </c>
      <c r="K179" s="5" t="n"/>
      <c r="L179" s="5" t="inlineStr">
        <is>
          <t>SOURCE-890</t>
        </is>
      </c>
      <c r="M179" s="5" t="inlineStr">
        <is>
          <t>Medium</t>
        </is>
      </c>
    </row>
    <row r="180" ht="34" customHeight="1">
      <c r="A180" s="15" t="inlineStr">
        <is>
          <t>AWARD-153</t>
        </is>
      </c>
      <c r="B180" s="18" t="n"/>
      <c r="C180" s="5" t="n"/>
      <c r="D180" s="17" t="n">
        <v>2011</v>
      </c>
      <c r="E180" s="5" t="inlineStr">
        <is>
          <t>BIG Star Entertainment Awards</t>
        </is>
      </c>
      <c r="F180" s="5" t="inlineStr">
        <is>
          <t>Complete Entertainer</t>
        </is>
      </c>
      <c r="G180" s="5" t="inlineStr">
        <is>
          <t>Amitabh Bachchan</t>
        </is>
      </c>
      <c r="H180" s="5" t="inlineStr">
        <is>
          <t>Actor</t>
        </is>
      </c>
      <c r="I180" s="5" t="inlineStr">
        <is>
          <t>Win</t>
        </is>
      </c>
      <c r="J180" s="5" t="inlineStr">
        <is>
          <t>Competitive</t>
        </is>
      </c>
      <c r="K180" s="5" t="inlineStr">
        <is>
          <t>No film named in the source for this citation.</t>
        </is>
      </c>
      <c r="L180" s="5" t="inlineStr">
        <is>
          <t>SOURCE-890</t>
        </is>
      </c>
      <c r="M180" s="5" t="inlineStr">
        <is>
          <t>Medium</t>
        </is>
      </c>
    </row>
    <row r="181" ht="34" customHeight="1">
      <c r="A181" s="15" t="inlineStr">
        <is>
          <t>AWARD-165</t>
        </is>
      </c>
      <c r="B181" s="18" t="n"/>
      <c r="C181" s="5" t="n"/>
      <c r="D181" s="17" t="n">
        <v>2011</v>
      </c>
      <c r="E181" s="5" t="inlineStr">
        <is>
          <t>Indian Television Academy Awards</t>
        </is>
      </c>
      <c r="F181" s="5" t="inlineStr">
        <is>
          <t>ITA Achiever of The Year</t>
        </is>
      </c>
      <c r="G181" s="5" t="inlineStr">
        <is>
          <t>Amitabh Bachchan</t>
        </is>
      </c>
      <c r="H181" s="5" t="inlineStr">
        <is>
          <t>Actor</t>
        </is>
      </c>
      <c r="I181" s="5" t="inlineStr">
        <is>
          <t>Win</t>
        </is>
      </c>
      <c r="J181" s="5" t="inlineStr">
        <is>
          <t>Honorary</t>
        </is>
      </c>
      <c r="K181" s="5" t="n"/>
      <c r="L181" s="5" t="inlineStr">
        <is>
          <t>SOURCE-890</t>
        </is>
      </c>
      <c r="M181" s="5" t="inlineStr">
        <is>
          <t>Medium</t>
        </is>
      </c>
    </row>
    <row r="182" ht="64" customHeight="1">
      <c r="A182" s="15" t="inlineStr">
        <is>
          <t>AWARD-166</t>
        </is>
      </c>
      <c r="B182" s="18" t="n"/>
      <c r="C182" s="5" t="n"/>
      <c r="D182" s="17" t="n">
        <v>2011</v>
      </c>
      <c r="E182" s="5" t="inlineStr">
        <is>
          <t>Indian Television Academy Awards</t>
        </is>
      </c>
      <c r="F182" s="5" t="inlineStr">
        <is>
          <t>Best Anchor Game/Quiz Show</t>
        </is>
      </c>
      <c r="G182" s="5" t="inlineStr">
        <is>
          <t>Amitabh Bachchan</t>
        </is>
      </c>
      <c r="H182" s="5" t="inlineStr">
        <is>
          <t>Actor</t>
        </is>
      </c>
      <c r="I182" s="5" t="inlineStr">
        <is>
          <t>Win</t>
        </is>
      </c>
      <c r="J182" s="5" t="inlineStr">
        <is>
          <t>Competitive</t>
        </is>
      </c>
      <c r="K182" s="5" t="inlineStr">
        <is>
          <t>Television work (Kaun Banega Crorepati / Bigg Boss); outside the film scope of this workbook, recorded here for completeness of the actor's award record.</t>
        </is>
      </c>
      <c r="L182" s="5" t="inlineStr">
        <is>
          <t>SOURCE-890</t>
        </is>
      </c>
      <c r="M182" s="5" t="inlineStr">
        <is>
          <t>Medium</t>
        </is>
      </c>
    </row>
    <row r="183" ht="64" customHeight="1">
      <c r="A183" s="15" t="inlineStr">
        <is>
          <t>AWARD-173</t>
        </is>
      </c>
      <c r="B183" s="18" t="n"/>
      <c r="C183" s="5" t="n"/>
      <c r="D183" s="17" t="n">
        <v>2011</v>
      </c>
      <c r="E183" s="5" t="inlineStr">
        <is>
          <t>BIG Television Awards</t>
        </is>
      </c>
      <c r="F183" s="5" t="inlineStr">
        <is>
          <t>Shaksiyat of the Year for Kaun Banega Crorepati</t>
        </is>
      </c>
      <c r="G183" s="5" t="inlineStr">
        <is>
          <t>Amitabh Bachchan</t>
        </is>
      </c>
      <c r="H183" s="5" t="inlineStr">
        <is>
          <t>Actor</t>
        </is>
      </c>
      <c r="I183" s="5" t="inlineStr">
        <is>
          <t>Win</t>
        </is>
      </c>
      <c r="J183" s="5" t="inlineStr">
        <is>
          <t>Competitive</t>
        </is>
      </c>
      <c r="K183" s="5" t="inlineStr">
        <is>
          <t>Television work (Kaun Banega Crorepati / Bigg Boss); outside the film scope of this workbook, recorded here for completeness of the actor's award record.</t>
        </is>
      </c>
      <c r="L183" s="5" t="inlineStr">
        <is>
          <t>SOURCE-890</t>
        </is>
      </c>
      <c r="M183" s="5" t="inlineStr">
        <is>
          <t>Medium</t>
        </is>
      </c>
    </row>
    <row r="184" ht="34" customHeight="1">
      <c r="A184" s="15" t="inlineStr">
        <is>
          <t>AWARD-174</t>
        </is>
      </c>
      <c r="B184" s="18" t="n"/>
      <c r="C184" s="5" t="n"/>
      <c r="D184" s="17" t="n">
        <v>2011</v>
      </c>
      <c r="E184" s="5" t="inlineStr">
        <is>
          <t>BIG Television Awards</t>
        </is>
      </c>
      <c r="F184" s="5" t="inlineStr">
        <is>
          <t>Distinguished Personality Award</t>
        </is>
      </c>
      <c r="G184" s="5" t="inlineStr">
        <is>
          <t>Amitabh Bachchan</t>
        </is>
      </c>
      <c r="H184" s="5" t="inlineStr">
        <is>
          <t>Actor</t>
        </is>
      </c>
      <c r="I184" s="5" t="inlineStr">
        <is>
          <t>Win</t>
        </is>
      </c>
      <c r="J184" s="5" t="inlineStr">
        <is>
          <t>Competitive</t>
        </is>
      </c>
      <c r="K184" s="5" t="inlineStr">
        <is>
          <t>No film named in the source for this citation.</t>
        </is>
      </c>
      <c r="L184" s="5" t="inlineStr">
        <is>
          <t>SOURCE-890</t>
        </is>
      </c>
      <c r="M184" s="5" t="inlineStr">
        <is>
          <t>Medium</t>
        </is>
      </c>
    </row>
    <row r="185" ht="34" customHeight="1">
      <c r="A185" s="15" t="inlineStr">
        <is>
          <t>AWARD-207</t>
        </is>
      </c>
      <c r="B185" s="18" t="n"/>
      <c r="C185" s="5" t="n"/>
      <c r="D185" s="17" t="n">
        <v>2011</v>
      </c>
      <c r="E185" s="5" t="inlineStr">
        <is>
          <t>Other award</t>
        </is>
      </c>
      <c r="F185" s="5" t="inlineStr">
        <is>
          <t>CNN-IBN Indian of the Year in Entertainment</t>
        </is>
      </c>
      <c r="G185" s="5" t="inlineStr">
        <is>
          <t>Amitabh Bachchan</t>
        </is>
      </c>
      <c r="H185" s="5" t="inlineStr">
        <is>
          <t>Actor</t>
        </is>
      </c>
      <c r="I185" s="5" t="inlineStr">
        <is>
          <t>Win</t>
        </is>
      </c>
      <c r="J185" s="5" t="inlineStr">
        <is>
          <t>Honorary</t>
        </is>
      </c>
      <c r="K185" s="5" t="n"/>
      <c r="L185" s="5" t="inlineStr">
        <is>
          <t>SOURCE-890</t>
        </is>
      </c>
      <c r="M185" s="5" t="inlineStr">
        <is>
          <t>Medium</t>
        </is>
      </c>
    </row>
    <row r="186" ht="19" customHeight="1">
      <c r="A186" s="15" t="inlineStr">
        <is>
          <t>AWARD-064</t>
        </is>
      </c>
      <c r="B186" s="18" t="inlineStr">
        <is>
          <t>FILM-206</t>
        </is>
      </c>
      <c r="C186" s="5" t="inlineStr">
        <is>
          <t>Aarakshan</t>
        </is>
      </c>
      <c r="D186" s="17" t="n">
        <v>2012</v>
      </c>
      <c r="E186" s="5" t="inlineStr">
        <is>
          <t>Filmfare Awards</t>
        </is>
      </c>
      <c r="F186" s="5" t="inlineStr">
        <is>
          <t>Best Actor</t>
        </is>
      </c>
      <c r="G186" s="5" t="inlineStr">
        <is>
          <t>Amitabh Bachchan</t>
        </is>
      </c>
      <c r="H186" s="5" t="inlineStr">
        <is>
          <t>Actor</t>
        </is>
      </c>
      <c r="I186" s="5" t="inlineStr">
        <is>
          <t>Nomination</t>
        </is>
      </c>
      <c r="J186" s="5" t="inlineStr">
        <is>
          <t>Competitive</t>
        </is>
      </c>
      <c r="K186" s="5" t="n"/>
      <c r="L186" s="5" t="inlineStr">
        <is>
          <t>SOURCE-890</t>
        </is>
      </c>
      <c r="M186" s="5" t="inlineStr">
        <is>
          <t>Medium</t>
        </is>
      </c>
    </row>
    <row r="187" ht="64" customHeight="1">
      <c r="A187" s="15" t="inlineStr">
        <is>
          <t>AWARD-150</t>
        </is>
      </c>
      <c r="B187" s="18" t="n"/>
      <c r="C187" s="5" t="n"/>
      <c r="D187" s="17" t="n">
        <v>2012</v>
      </c>
      <c r="E187" s="5" t="inlineStr">
        <is>
          <t>Apsara Film &amp; Television Producers Guild Awards</t>
        </is>
      </c>
      <c r="F187" s="5" t="inlineStr">
        <is>
          <t>Apsara Awards: Guild Honor For Excellence on TV</t>
        </is>
      </c>
      <c r="G187" s="5" t="inlineStr">
        <is>
          <t>Amitabh Bachchan</t>
        </is>
      </c>
      <c r="H187" s="5" t="inlineStr">
        <is>
          <t>Actor</t>
        </is>
      </c>
      <c r="I187" s="5" t="inlineStr">
        <is>
          <t>Win</t>
        </is>
      </c>
      <c r="J187" s="5" t="inlineStr">
        <is>
          <t>Honorary</t>
        </is>
      </c>
      <c r="K187" s="5" t="inlineStr">
        <is>
          <t>Television work (Kaun Banega Crorepati / Bigg Boss); outside the film scope of this workbook, recorded here for completeness of the actor's award record.</t>
        </is>
      </c>
      <c r="L187" s="5" t="inlineStr">
        <is>
          <t>SOURCE-890</t>
        </is>
      </c>
      <c r="M187" s="5" t="inlineStr">
        <is>
          <t>Medium</t>
        </is>
      </c>
    </row>
    <row r="188" ht="64" customHeight="1">
      <c r="A188" s="15" t="inlineStr">
        <is>
          <t>AWARD-158</t>
        </is>
      </c>
      <c r="B188" s="18" t="n"/>
      <c r="C188" s="5" t="n"/>
      <c r="D188" s="17" t="n">
        <v>2012</v>
      </c>
      <c r="E188" s="5" t="inlineStr">
        <is>
          <t>People's Choice Awards</t>
        </is>
      </c>
      <c r="F188" s="5" t="inlineStr">
        <is>
          <t>Best Non-Fiction Show Host for Kaun Banega Crorepati</t>
        </is>
      </c>
      <c r="G188" s="5" t="inlineStr">
        <is>
          <t>Amitabh Bachchan</t>
        </is>
      </c>
      <c r="H188" s="5" t="inlineStr">
        <is>
          <t>Actor</t>
        </is>
      </c>
      <c r="I188" s="5" t="inlineStr">
        <is>
          <t>Win</t>
        </is>
      </c>
      <c r="J188" s="5" t="inlineStr">
        <is>
          <t>Competitive</t>
        </is>
      </c>
      <c r="K188" s="5" t="inlineStr">
        <is>
          <t>Television work (Kaun Banega Crorepati / Bigg Boss); outside the film scope of this workbook, recorded here for completeness of the actor's award record.</t>
        </is>
      </c>
      <c r="L188" s="5" t="inlineStr">
        <is>
          <t>SOURCE-890</t>
        </is>
      </c>
      <c r="M188" s="5" t="inlineStr">
        <is>
          <t>Medium</t>
        </is>
      </c>
    </row>
    <row r="189" ht="64" customHeight="1">
      <c r="A189" s="15" t="inlineStr">
        <is>
          <t>AWARD-171</t>
        </is>
      </c>
      <c r="B189" s="18" t="n"/>
      <c r="C189" s="5" t="n"/>
      <c r="D189" s="17" t="n">
        <v>2012</v>
      </c>
      <c r="E189" s="5" t="inlineStr">
        <is>
          <t>Indian Telly Awards</t>
        </is>
      </c>
      <c r="F189" s="5" t="inlineStr">
        <is>
          <t>Best TV Anchor</t>
        </is>
      </c>
      <c r="G189" s="5" t="inlineStr">
        <is>
          <t>Amitabh Bachchan</t>
        </is>
      </c>
      <c r="H189" s="5" t="inlineStr">
        <is>
          <t>Actor</t>
        </is>
      </c>
      <c r="I189" s="5" t="inlineStr">
        <is>
          <t>Win</t>
        </is>
      </c>
      <c r="J189" s="5" t="inlineStr">
        <is>
          <t>Competitive</t>
        </is>
      </c>
      <c r="K189" s="5" t="inlineStr">
        <is>
          <t>Television work (Kaun Banega Crorepati / Bigg Boss); outside the film scope of this workbook, recorded here for completeness of the actor's award record.</t>
        </is>
      </c>
      <c r="L189" s="5" t="inlineStr">
        <is>
          <t>SOURCE-890</t>
        </is>
      </c>
      <c r="M189" s="5" t="inlineStr">
        <is>
          <t>Medium</t>
        </is>
      </c>
    </row>
    <row r="190" ht="49" customHeight="1">
      <c r="A190" s="15" t="inlineStr">
        <is>
          <t>AWARD-208</t>
        </is>
      </c>
      <c r="B190" s="18" t="n"/>
      <c r="C190" s="5" t="n"/>
      <c r="D190" s="17" t="n">
        <v>2012</v>
      </c>
      <c r="E190" s="5" t="inlineStr">
        <is>
          <t>Other award</t>
        </is>
      </c>
      <c r="F190" s="5" t="inlineStr">
        <is>
          <t>Lifetime Achievement Award</t>
        </is>
      </c>
      <c r="G190" s="5" t="inlineStr">
        <is>
          <t>Amitabh Bachchan</t>
        </is>
      </c>
      <c r="H190" s="5" t="inlineStr">
        <is>
          <t>Actor</t>
        </is>
      </c>
      <c r="I190" s="5" t="inlineStr">
        <is>
          <t>Win</t>
        </is>
      </c>
      <c r="J190" s="5" t="inlineStr">
        <is>
          <t>Honorary</t>
        </is>
      </c>
      <c r="K190" s="5" t="inlineStr">
        <is>
          <t>Source text: Lifetime Achievement Award at the Pune International Film Festival (PIFF) for contribution to cinema.</t>
        </is>
      </c>
      <c r="L190" s="5" t="inlineStr">
        <is>
          <t>SOURCE-890</t>
        </is>
      </c>
      <c r="M190" s="5" t="inlineStr">
        <is>
          <t>Medium</t>
        </is>
      </c>
    </row>
    <row r="191" ht="49" customHeight="1">
      <c r="A191" s="15" t="inlineStr">
        <is>
          <t>AWARD-209</t>
        </is>
      </c>
      <c r="B191" s="18" t="n"/>
      <c r="C191" s="5" t="n"/>
      <c r="D191" s="17" t="n">
        <v>2012</v>
      </c>
      <c r="E191" s="5" t="inlineStr">
        <is>
          <t>Other award</t>
        </is>
      </c>
      <c r="F191" s="5" t="inlineStr">
        <is>
          <t>FICCI Frames 2012' Excellence Awards: Award for maximum impact made by a Personality</t>
        </is>
      </c>
      <c r="G191" s="5" t="inlineStr">
        <is>
          <t>Amitabh Bachchan</t>
        </is>
      </c>
      <c r="H191" s="5" t="inlineStr">
        <is>
          <t>Actor</t>
        </is>
      </c>
      <c r="I191" s="5" t="inlineStr">
        <is>
          <t>Win</t>
        </is>
      </c>
      <c r="J191" s="5" t="inlineStr">
        <is>
          <t>Honorary</t>
        </is>
      </c>
      <c r="K191" s="5" t="n"/>
      <c r="L191" s="5" t="inlineStr">
        <is>
          <t>SOURCE-890</t>
        </is>
      </c>
      <c r="M191" s="5" t="inlineStr">
        <is>
          <t>Medium</t>
        </is>
      </c>
    </row>
    <row r="192" ht="34" customHeight="1">
      <c r="A192" s="15" t="inlineStr">
        <is>
          <t>AWARD-210</t>
        </is>
      </c>
      <c r="B192" s="18" t="n"/>
      <c r="C192" s="5" t="n"/>
      <c r="D192" s="17" t="n">
        <v>2012</v>
      </c>
      <c r="E192" s="5" t="inlineStr">
        <is>
          <t>Other award</t>
        </is>
      </c>
      <c r="F192" s="5" t="inlineStr">
        <is>
          <t>Phalke Ratna Award at the Dadasaheb Phalke Academy Awards</t>
        </is>
      </c>
      <c r="G192" s="5" t="inlineStr">
        <is>
          <t>Amitabh Bachchan</t>
        </is>
      </c>
      <c r="H192" s="5" t="inlineStr">
        <is>
          <t>Actor</t>
        </is>
      </c>
      <c r="I192" s="5" t="inlineStr">
        <is>
          <t>Win</t>
        </is>
      </c>
      <c r="J192" s="5" t="inlineStr">
        <is>
          <t>Honorary</t>
        </is>
      </c>
      <c r="K192" s="5" t="n"/>
      <c r="L192" s="5" t="inlineStr">
        <is>
          <t>SOURCE-890</t>
        </is>
      </c>
      <c r="M192" s="5" t="inlineStr">
        <is>
          <t>Medium</t>
        </is>
      </c>
    </row>
    <row r="193" ht="49" customHeight="1">
      <c r="A193" s="15" t="inlineStr">
        <is>
          <t>AWARD-211</t>
        </is>
      </c>
      <c r="B193" s="18" t="n"/>
      <c r="C193" s="5" t="n"/>
      <c r="D193" s="17" t="n">
        <v>2012</v>
      </c>
      <c r="E193" s="5" t="inlineStr">
        <is>
          <t>Other award</t>
        </is>
      </c>
      <c r="F193" s="5" t="inlineStr">
        <is>
          <t>Honoured as the "John Walker &amp; Sons Game Changer of the Century" for his Achievements</t>
        </is>
      </c>
      <c r="G193" s="5" t="inlineStr">
        <is>
          <t>Amitabh Bachchan</t>
        </is>
      </c>
      <c r="H193" s="5" t="inlineStr">
        <is>
          <t>Actor</t>
        </is>
      </c>
      <c r="I193" s="5" t="inlineStr">
        <is>
          <t>Win</t>
        </is>
      </c>
      <c r="J193" s="5" t="inlineStr">
        <is>
          <t>Honorary</t>
        </is>
      </c>
      <c r="K193" s="5" t="n"/>
      <c r="L193" s="5" t="inlineStr">
        <is>
          <t>SOURCE-890</t>
        </is>
      </c>
      <c r="M193" s="5" t="inlineStr">
        <is>
          <t>Medium</t>
        </is>
      </c>
    </row>
    <row r="194" ht="49" customHeight="1">
      <c r="A194" s="15" t="inlineStr">
        <is>
          <t>AWARD-212</t>
        </is>
      </c>
      <c r="B194" s="18" t="n"/>
      <c r="C194" s="5" t="n"/>
      <c r="D194" s="17" t="n">
        <v>2012</v>
      </c>
      <c r="E194" s="5" t="inlineStr">
        <is>
          <t>Other award</t>
        </is>
      </c>
      <c r="F194" s="5" t="inlineStr">
        <is>
          <t>Sri Chandrashekarendra Saraswati National Eminence Award</t>
        </is>
      </c>
      <c r="G194" s="5" t="inlineStr">
        <is>
          <t>Amitabh Bachchan</t>
        </is>
      </c>
      <c r="H194" s="5" t="inlineStr">
        <is>
          <t>Actor</t>
        </is>
      </c>
      <c r="I194" s="5" t="inlineStr">
        <is>
          <t>Win</t>
        </is>
      </c>
      <c r="J194" s="5" t="inlineStr">
        <is>
          <t>Honorary</t>
        </is>
      </c>
      <c r="K194" s="5" t="inlineStr">
        <is>
          <t>Source text: South Indian Education Society (SIES) Sri Chandrashekarendra Saraswati National Eminence award.</t>
        </is>
      </c>
      <c r="L194" s="5" t="inlineStr">
        <is>
          <t>SOURCE-890</t>
        </is>
      </c>
      <c r="M194" s="5" t="inlineStr">
        <is>
          <t>Medium</t>
        </is>
      </c>
    </row>
    <row r="195" ht="34" customHeight="1">
      <c r="A195" s="15" t="inlineStr">
        <is>
          <t>AWARD-213</t>
        </is>
      </c>
      <c r="B195" s="18" t="n"/>
      <c r="C195" s="5" t="n"/>
      <c r="D195" s="17" t="n">
        <v>2012</v>
      </c>
      <c r="E195" s="5" t="inlineStr">
        <is>
          <t>Other award</t>
        </is>
      </c>
      <c r="F195" s="5" t="inlineStr">
        <is>
          <t>Mirchi Music Awards Living Legend With Golden Voice</t>
        </is>
      </c>
      <c r="G195" s="5" t="inlineStr">
        <is>
          <t>Amitabh Bachchan</t>
        </is>
      </c>
      <c r="H195" s="5" t="inlineStr">
        <is>
          <t>Actor</t>
        </is>
      </c>
      <c r="I195" s="5" t="inlineStr">
        <is>
          <t>Win</t>
        </is>
      </c>
      <c r="J195" s="5" t="inlineStr">
        <is>
          <t>Honorary</t>
        </is>
      </c>
      <c r="K195" s="5" t="n"/>
      <c r="L195" s="5" t="inlineStr">
        <is>
          <t>SOURCE-890</t>
        </is>
      </c>
      <c r="M195" s="5" t="inlineStr">
        <is>
          <t>Medium</t>
        </is>
      </c>
    </row>
    <row r="196" ht="79" customHeight="1">
      <c r="A196" s="15" t="inlineStr">
        <is>
          <t>AWARD-256</t>
        </is>
      </c>
      <c r="B196" s="18" t="n"/>
      <c r="C196" s="5" t="n"/>
      <c r="D196" s="17" t="n">
        <v>2012</v>
      </c>
      <c r="E196" s="5" t="inlineStr">
        <is>
          <t>International honour</t>
        </is>
      </c>
      <c r="F196" s="5" t="inlineStr">
        <is>
          <t>Polio Eradication Champion Award</t>
        </is>
      </c>
      <c r="G196" s="5" t="inlineStr">
        <is>
          <t>Amitabh Bachchan</t>
        </is>
      </c>
      <c r="H196" s="5" t="inlineStr">
        <is>
          <t>Actor</t>
        </is>
      </c>
      <c r="I196" s="5" t="inlineStr">
        <is>
          <t>Win</t>
        </is>
      </c>
      <c r="J196" s="5" t="inlineStr">
        <is>
          <t>Honorary</t>
        </is>
      </c>
      <c r="K196" s="5" t="inlineStr">
        <is>
          <t>Source text: In April 2012, he was conferred the Polio Eradication Champion award by Rotary International for his invaluable support to the Polio Eradication Programme in India.</t>
        </is>
      </c>
      <c r="L196" s="5" t="inlineStr">
        <is>
          <t>SOURCE-890</t>
        </is>
      </c>
      <c r="M196" s="5" t="inlineStr">
        <is>
          <t>Medium</t>
        </is>
      </c>
    </row>
    <row r="197" ht="64" customHeight="1">
      <c r="A197" s="15" t="inlineStr">
        <is>
          <t>AWARD-257</t>
        </is>
      </c>
      <c r="B197" s="18" t="n"/>
      <c r="C197" s="5" t="n"/>
      <c r="D197" s="17" t="n">
        <v>2012</v>
      </c>
      <c r="E197" s="5" t="inlineStr">
        <is>
          <t>International honour</t>
        </is>
      </c>
      <c r="F197" s="5" t="inlineStr">
        <is>
          <t>Olympic torchbearer, London</t>
        </is>
      </c>
      <c r="G197" s="5" t="inlineStr">
        <is>
          <t>Amitabh Bachchan</t>
        </is>
      </c>
      <c r="H197" s="5" t="inlineStr">
        <is>
          <t>Actor</t>
        </is>
      </c>
      <c r="I197" s="5" t="inlineStr">
        <is>
          <t>Win</t>
        </is>
      </c>
      <c r="J197" s="5" t="inlineStr">
        <is>
          <t>Honorary</t>
        </is>
      </c>
      <c r="K197" s="5" t="inlineStr">
        <is>
          <t>Source text: In July 2012, he was given the due honor to carry the Olympic torch during the last leg of its relay in London's Southwark.</t>
        </is>
      </c>
      <c r="L197" s="5" t="inlineStr">
        <is>
          <t>SOURCE-890</t>
        </is>
      </c>
      <c r="M197" s="5" t="inlineStr">
        <is>
          <t>Medium</t>
        </is>
      </c>
    </row>
    <row r="198" ht="64" customHeight="1">
      <c r="A198" s="15" t="inlineStr">
        <is>
          <t>AWARD-258</t>
        </is>
      </c>
      <c r="B198" s="18" t="n"/>
      <c r="C198" s="5" t="n"/>
      <c r="D198" s="17" t="n">
        <v>2012</v>
      </c>
      <c r="E198" s="5" t="inlineStr">
        <is>
          <t>International honour</t>
        </is>
      </c>
      <c r="F198" s="5" t="inlineStr">
        <is>
          <t>Honour from the Australian Government</t>
        </is>
      </c>
      <c r="G198" s="5" t="inlineStr">
        <is>
          <t>Amitabh Bachchan</t>
        </is>
      </c>
      <c r="H198" s="5" t="inlineStr">
        <is>
          <t>Actor</t>
        </is>
      </c>
      <c r="I198" s="5" t="inlineStr">
        <is>
          <t>Win</t>
        </is>
      </c>
      <c r="J198" s="5" t="inlineStr">
        <is>
          <t>Honorary</t>
        </is>
      </c>
      <c r="K198" s="5" t="inlineStr">
        <is>
          <t>Source text: In November 2012, he was honoured by the Australian Government for his remarkable contribution to the Indian cinema, which is celebrating its centenary year.</t>
        </is>
      </c>
      <c r="L198" s="5" t="inlineStr">
        <is>
          <t>SOURCE-890</t>
        </is>
      </c>
      <c r="M198" s="5" t="inlineStr">
        <is>
          <t>Medium</t>
        </is>
      </c>
    </row>
    <row r="199" ht="64" customHeight="1">
      <c r="A199" s="15" t="inlineStr">
        <is>
          <t>AWARD-259</t>
        </is>
      </c>
      <c r="B199" s="18" t="n"/>
      <c r="C199" s="5" t="n"/>
      <c r="D199" s="17" t="n">
        <v>2012</v>
      </c>
      <c r="E199" s="5" t="inlineStr">
        <is>
          <t>International honour</t>
        </is>
      </c>
      <c r="F199" s="5" t="inlineStr">
        <is>
          <t>Tribute to Hindi Cinema Award</t>
        </is>
      </c>
      <c r="G199" s="5" t="inlineStr">
        <is>
          <t>Amitabh Bachchan</t>
        </is>
      </c>
      <c r="H199" s="5" t="inlineStr">
        <is>
          <t>Actor</t>
        </is>
      </c>
      <c r="I199" s="5" t="inlineStr">
        <is>
          <t>Win</t>
        </is>
      </c>
      <c r="J199" s="5" t="inlineStr">
        <is>
          <t>Honorary</t>
        </is>
      </c>
      <c r="K199" s="5" t="inlineStr">
        <is>
          <t>Source text: In December 2012, he was honoured with the Tribute to Hindi Cinema Award at the 12th Marrakech International Film Festival.</t>
        </is>
      </c>
      <c r="L199" s="5" t="inlineStr">
        <is>
          <t>SOURCE-890</t>
        </is>
      </c>
      <c r="M199" s="5" t="inlineStr">
        <is>
          <t>Medium</t>
        </is>
      </c>
    </row>
    <row r="200" ht="64" customHeight="1">
      <c r="A200" s="15" t="inlineStr">
        <is>
          <t>AWARD-260</t>
        </is>
      </c>
      <c r="B200" s="18" t="n"/>
      <c r="C200" s="5" t="n"/>
      <c r="D200" s="17" t="n">
        <v>2012</v>
      </c>
      <c r="E200" s="5" t="inlineStr">
        <is>
          <t>International honour</t>
        </is>
      </c>
      <c r="F200" s="5" t="inlineStr">
        <is>
          <t>Keys to the City of Florence</t>
        </is>
      </c>
      <c r="G200" s="5" t="inlineStr">
        <is>
          <t>Amitabh Bachchan</t>
        </is>
      </c>
      <c r="H200" s="5" t="inlineStr">
        <is>
          <t>Actor</t>
        </is>
      </c>
      <c r="I200" s="5" t="inlineStr">
        <is>
          <t>Win</t>
        </is>
      </c>
      <c r="J200" s="5" t="inlineStr">
        <is>
          <t>Honorary</t>
        </is>
      </c>
      <c r="K200" s="5" t="inlineStr">
        <is>
          <t>Source text: On 10 December 2012, he was honoured with the "Keys to the City of Florence" at the River to River. Florence Indian Film Festival in Italy.</t>
        </is>
      </c>
      <c r="L200" s="5" t="inlineStr">
        <is>
          <t>SOURCE-890</t>
        </is>
      </c>
      <c r="M200" s="5" t="inlineStr">
        <is>
          <t>Medium</t>
        </is>
      </c>
    </row>
    <row r="201" ht="49" customHeight="1">
      <c r="A201" s="15" t="inlineStr">
        <is>
          <t>AWARD-011</t>
        </is>
      </c>
      <c r="B201" s="18" t="n"/>
      <c r="C201" s="5" t="n"/>
      <c r="D201" s="17" t="n">
        <v>2013</v>
      </c>
      <c r="E201" s="5" t="inlineStr">
        <is>
          <t>Honorary doctorate</t>
        </is>
      </c>
      <c r="F201" s="5" t="inlineStr">
        <is>
          <t>Honorary Doctorate</t>
        </is>
      </c>
      <c r="G201" s="5" t="inlineStr">
        <is>
          <t>Amitabh Bachchan</t>
        </is>
      </c>
      <c r="H201" s="5" t="inlineStr">
        <is>
          <t>Actor</t>
        </is>
      </c>
      <c r="I201" s="5" t="inlineStr">
        <is>
          <t>Win</t>
        </is>
      </c>
      <c r="J201" s="5" t="inlineStr">
        <is>
          <t>Honorary</t>
        </is>
      </c>
      <c r="K201" s="5" t="inlineStr">
        <is>
          <t>Source text: Honorary Doctorate by the Jodhpur National University, India for his exceptional contribution to Indian Cinema.</t>
        </is>
      </c>
      <c r="L201" s="5" t="inlineStr">
        <is>
          <t>SOURCE-890</t>
        </is>
      </c>
      <c r="M201" s="5" t="inlineStr">
        <is>
          <t>Medium</t>
        </is>
      </c>
    </row>
    <row r="202" ht="49" customHeight="1">
      <c r="A202" s="15" t="inlineStr">
        <is>
          <t>AWARD-024</t>
        </is>
      </c>
      <c r="B202" s="18" t="n"/>
      <c r="C202" s="5" t="n"/>
      <c r="D202" s="17" t="n">
        <v>2013</v>
      </c>
      <c r="E202" s="5" t="inlineStr">
        <is>
          <t>National honour</t>
        </is>
      </c>
      <c r="F202" s="5" t="inlineStr">
        <is>
          <t>President of India 'Medallion of Honour' for contribution to 100 Years of Indian Cinema</t>
        </is>
      </c>
      <c r="G202" s="5" t="inlineStr">
        <is>
          <t>Amitabh Bachchan</t>
        </is>
      </c>
      <c r="H202" s="5" t="inlineStr">
        <is>
          <t>Actor</t>
        </is>
      </c>
      <c r="I202" s="5" t="inlineStr">
        <is>
          <t>Win</t>
        </is>
      </c>
      <c r="J202" s="5" t="inlineStr">
        <is>
          <t>Honorary</t>
        </is>
      </c>
      <c r="K202" s="5" t="n"/>
      <c r="L202" s="5" t="inlineStr">
        <is>
          <t>SOURCE-890</t>
        </is>
      </c>
      <c r="M202" s="5" t="inlineStr">
        <is>
          <t>Medium</t>
        </is>
      </c>
    </row>
    <row r="203" ht="19" customHeight="1">
      <c r="A203" s="15" t="inlineStr">
        <is>
          <t>AWARD-093</t>
        </is>
      </c>
      <c r="B203" s="18" t="n"/>
      <c r="C203" s="5" t="n"/>
      <c r="D203" s="17" t="n">
        <v>2013</v>
      </c>
      <c r="E203" s="5" t="inlineStr">
        <is>
          <t>Screen Awards</t>
        </is>
      </c>
      <c r="F203" s="5" t="inlineStr">
        <is>
          <t>Iconic Legend Award</t>
        </is>
      </c>
      <c r="G203" s="5" t="inlineStr">
        <is>
          <t>Amitabh Bachchan</t>
        </is>
      </c>
      <c r="H203" s="5" t="inlineStr">
        <is>
          <t>Actor</t>
        </is>
      </c>
      <c r="I203" s="5" t="inlineStr">
        <is>
          <t>Win</t>
        </is>
      </c>
      <c r="J203" s="5" t="inlineStr">
        <is>
          <t>Honorary</t>
        </is>
      </c>
      <c r="K203" s="5" t="n"/>
      <c r="L203" s="5" t="inlineStr">
        <is>
          <t>SOURCE-890</t>
        </is>
      </c>
      <c r="M203" s="5" t="inlineStr">
        <is>
          <t>Medium</t>
        </is>
      </c>
    </row>
    <row r="204" ht="19" customHeight="1">
      <c r="A204" s="15" t="inlineStr">
        <is>
          <t>AWARD-122</t>
        </is>
      </c>
      <c r="B204" s="18" t="n"/>
      <c r="C204" s="5" t="n"/>
      <c r="D204" s="17" t="n">
        <v>2013</v>
      </c>
      <c r="E204" s="5" t="inlineStr">
        <is>
          <t>Stardust Awards</t>
        </is>
      </c>
      <c r="F204" s="5" t="inlineStr">
        <is>
          <t>Star of the Century Award</t>
        </is>
      </c>
      <c r="G204" s="5" t="inlineStr">
        <is>
          <t>Amitabh Bachchan</t>
        </is>
      </c>
      <c r="H204" s="5" t="inlineStr">
        <is>
          <t>Actor</t>
        </is>
      </c>
      <c r="I204" s="5" t="inlineStr">
        <is>
          <t>Win</t>
        </is>
      </c>
      <c r="J204" s="5" t="inlineStr">
        <is>
          <t>Honorary</t>
        </is>
      </c>
      <c r="K204" s="5" t="n"/>
      <c r="L204" s="5" t="inlineStr">
        <is>
          <t>SOURCE-890</t>
        </is>
      </c>
      <c r="M204" s="5" t="inlineStr">
        <is>
          <t>Medium</t>
        </is>
      </c>
    </row>
    <row r="205" ht="19" customHeight="1">
      <c r="A205" s="15" t="inlineStr">
        <is>
          <t>AWARD-154</t>
        </is>
      </c>
      <c r="B205" s="18" t="n"/>
      <c r="C205" s="5" t="n"/>
      <c r="D205" s="17" t="n">
        <v>2013</v>
      </c>
      <c r="E205" s="5" t="inlineStr">
        <is>
          <t>BIG Star Entertainment Awards</t>
        </is>
      </c>
      <c r="F205" s="5" t="inlineStr">
        <is>
          <t>Star of the Millennium</t>
        </is>
      </c>
      <c r="G205" s="5" t="inlineStr">
        <is>
          <t>Amitabh Bachchan</t>
        </is>
      </c>
      <c r="H205" s="5" t="inlineStr">
        <is>
          <t>Actor</t>
        </is>
      </c>
      <c r="I205" s="5" t="inlineStr">
        <is>
          <t>Win</t>
        </is>
      </c>
      <c r="J205" s="5" t="inlineStr">
        <is>
          <t>Honorary</t>
        </is>
      </c>
      <c r="K205" s="5" t="n"/>
      <c r="L205" s="5" t="inlineStr">
        <is>
          <t>SOURCE-890</t>
        </is>
      </c>
      <c r="M205" s="5" t="inlineStr">
        <is>
          <t>Medium</t>
        </is>
      </c>
    </row>
    <row r="206" ht="19" customHeight="1">
      <c r="A206" s="15" t="inlineStr">
        <is>
          <t>AWARD-155</t>
        </is>
      </c>
      <c r="B206" s="18" t="inlineStr">
        <is>
          <t>FILM-216</t>
        </is>
      </c>
      <c r="C206" s="5" t="inlineStr">
        <is>
          <t>Satyagraha</t>
        </is>
      </c>
      <c r="D206" s="17" t="n">
        <v>2013</v>
      </c>
      <c r="E206" s="5" t="inlineStr">
        <is>
          <t>BIG Star Entertainment Awards</t>
        </is>
      </c>
      <c r="F206" s="5" t="inlineStr">
        <is>
          <t>Best Actor (Social Role)</t>
        </is>
      </c>
      <c r="G206" s="5" t="inlineStr">
        <is>
          <t>Amitabh Bachchan</t>
        </is>
      </c>
      <c r="H206" s="5" t="inlineStr">
        <is>
          <t>Actor</t>
        </is>
      </c>
      <c r="I206" s="5" t="inlineStr">
        <is>
          <t>Win</t>
        </is>
      </c>
      <c r="J206" s="5" t="inlineStr">
        <is>
          <t>Competitive</t>
        </is>
      </c>
      <c r="K206" s="5" t="n"/>
      <c r="L206" s="5" t="inlineStr">
        <is>
          <t>SOURCE-890</t>
        </is>
      </c>
      <c r="M206" s="5" t="inlineStr">
        <is>
          <t>Medium</t>
        </is>
      </c>
    </row>
    <row r="207" ht="64" customHeight="1">
      <c r="A207" s="15" t="inlineStr">
        <is>
          <t>AWARD-167</t>
        </is>
      </c>
      <c r="B207" s="18" t="n"/>
      <c r="C207" s="5" t="n"/>
      <c r="D207" s="17" t="n">
        <v>2013</v>
      </c>
      <c r="E207" s="5" t="inlineStr">
        <is>
          <t>Indian Television Academy Awards</t>
        </is>
      </c>
      <c r="F207" s="5" t="inlineStr">
        <is>
          <t>Best Anchor Game/Quiz Show</t>
        </is>
      </c>
      <c r="G207" s="5" t="inlineStr">
        <is>
          <t>Amitabh Bachchan</t>
        </is>
      </c>
      <c r="H207" s="5" t="inlineStr">
        <is>
          <t>Actor</t>
        </is>
      </c>
      <c r="I207" s="5" t="inlineStr">
        <is>
          <t>Win</t>
        </is>
      </c>
      <c r="J207" s="5" t="inlineStr">
        <is>
          <t>Competitive</t>
        </is>
      </c>
      <c r="K207" s="5" t="inlineStr">
        <is>
          <t>Television work (Kaun Banega Crorepati / Bigg Boss); outside the film scope of this workbook, recorded here for completeness of the actor's award record.</t>
        </is>
      </c>
      <c r="L207" s="5" t="inlineStr">
        <is>
          <t>SOURCE-890</t>
        </is>
      </c>
      <c r="M207" s="5" t="inlineStr">
        <is>
          <t>Medium</t>
        </is>
      </c>
    </row>
    <row r="208" ht="19" customHeight="1">
      <c r="A208" s="15" t="inlineStr">
        <is>
          <t>AWARD-214</t>
        </is>
      </c>
      <c r="B208" s="18" t="n"/>
      <c r="C208" s="5" t="n"/>
      <c r="D208" s="17" t="n">
        <v>2013</v>
      </c>
      <c r="E208" s="5" t="inlineStr">
        <is>
          <t>Other award</t>
        </is>
      </c>
      <c r="F208" s="5" t="inlineStr">
        <is>
          <t>Honoured by University of Mumbai</t>
        </is>
      </c>
      <c r="G208" s="5" t="inlineStr">
        <is>
          <t>Amitabh Bachchan</t>
        </is>
      </c>
      <c r="H208" s="5" t="inlineStr">
        <is>
          <t>Actor</t>
        </is>
      </c>
      <c r="I208" s="5" t="inlineStr">
        <is>
          <t>Win</t>
        </is>
      </c>
      <c r="J208" s="5" t="inlineStr">
        <is>
          <t>Honorary</t>
        </is>
      </c>
      <c r="K208" s="5" t="n"/>
      <c r="L208" s="5" t="inlineStr">
        <is>
          <t>SOURCE-890</t>
        </is>
      </c>
      <c r="M208" s="5" t="inlineStr">
        <is>
          <t>Medium</t>
        </is>
      </c>
    </row>
    <row r="209" ht="19" customHeight="1">
      <c r="A209" s="15" t="inlineStr">
        <is>
          <t>AWARD-215</t>
        </is>
      </c>
      <c r="B209" s="18" t="n"/>
      <c r="C209" s="5" t="n"/>
      <c r="D209" s="17" t="n">
        <v>2013</v>
      </c>
      <c r="E209" s="5" t="inlineStr">
        <is>
          <t>Other award</t>
        </is>
      </c>
      <c r="F209" s="5" t="inlineStr">
        <is>
          <t>Crowned India's Prime Icon of 2012</t>
        </is>
      </c>
      <c r="G209" s="5" t="inlineStr">
        <is>
          <t>Amitabh Bachchan</t>
        </is>
      </c>
      <c r="H209" s="5" t="inlineStr">
        <is>
          <t>Actor</t>
        </is>
      </c>
      <c r="I209" s="5" t="inlineStr">
        <is>
          <t>Win</t>
        </is>
      </c>
      <c r="J209" s="5" t="inlineStr">
        <is>
          <t>Honorary</t>
        </is>
      </c>
      <c r="K209" s="5" t="n"/>
      <c r="L209" s="5" t="inlineStr">
        <is>
          <t>SOURCE-890</t>
        </is>
      </c>
      <c r="M209" s="5" t="inlineStr">
        <is>
          <t>Medium</t>
        </is>
      </c>
    </row>
    <row r="210" ht="19" customHeight="1">
      <c r="A210" s="15" t="inlineStr">
        <is>
          <t>AWARD-216</t>
        </is>
      </c>
      <c r="B210" s="18" t="n"/>
      <c r="C210" s="5" t="n"/>
      <c r="D210" s="17" t="n">
        <v>2013</v>
      </c>
      <c r="E210" s="5" t="inlineStr">
        <is>
          <t>Other award</t>
        </is>
      </c>
      <c r="F210" s="5" t="inlineStr">
        <is>
          <t>Timeless Style Icon</t>
        </is>
      </c>
      <c r="G210" s="5" t="inlineStr">
        <is>
          <t>Amitabh Bachchan</t>
        </is>
      </c>
      <c r="H210" s="5" t="inlineStr">
        <is>
          <t>Actor</t>
        </is>
      </c>
      <c r="I210" s="5" t="inlineStr">
        <is>
          <t>Win</t>
        </is>
      </c>
      <c r="J210" s="5" t="inlineStr">
        <is>
          <t>Honorary</t>
        </is>
      </c>
      <c r="K210" s="5" t="n"/>
      <c r="L210" s="5" t="inlineStr">
        <is>
          <t>SOURCE-890</t>
        </is>
      </c>
      <c r="M210" s="5" t="inlineStr">
        <is>
          <t>Medium</t>
        </is>
      </c>
    </row>
    <row r="211" ht="49" customHeight="1">
      <c r="A211" s="15" t="inlineStr">
        <is>
          <t>AWARD-217</t>
        </is>
      </c>
      <c r="B211" s="18" t="n"/>
      <c r="C211" s="5" t="n"/>
      <c r="D211" s="17" t="n">
        <v>2013</v>
      </c>
      <c r="E211" s="5" t="inlineStr">
        <is>
          <t>Other award</t>
        </is>
      </c>
      <c r="F211" s="5" t="inlineStr">
        <is>
          <t>Global Indian Award</t>
        </is>
      </c>
      <c r="G211" s="5" t="inlineStr">
        <is>
          <t>Amitabh Bachchan</t>
        </is>
      </c>
      <c r="H211" s="5" t="inlineStr">
        <is>
          <t>Actor</t>
        </is>
      </c>
      <c r="I211" s="5" t="inlineStr">
        <is>
          <t>Win</t>
        </is>
      </c>
      <c r="J211" s="5" t="inlineStr">
        <is>
          <t>Honorary</t>
        </is>
      </c>
      <c r="K211" s="5" t="inlineStr">
        <is>
          <t>Source text: NASSCOM Global Leadership Awards: "Global Indian Award" for being the ambassador for Indian cinema.</t>
        </is>
      </c>
      <c r="L211" s="5" t="inlineStr">
        <is>
          <t>SOURCE-890</t>
        </is>
      </c>
      <c r="M211" s="5" t="inlineStr">
        <is>
          <t>Medium</t>
        </is>
      </c>
    </row>
    <row r="212" ht="19" customHeight="1">
      <c r="A212" s="15" t="inlineStr">
        <is>
          <t>AWARD-218</t>
        </is>
      </c>
      <c r="B212" s="18" t="n"/>
      <c r="C212" s="5" t="n"/>
      <c r="D212" s="17" t="n">
        <v>2013</v>
      </c>
      <c r="E212" s="5" t="inlineStr">
        <is>
          <t>Other award</t>
        </is>
      </c>
      <c r="F212" s="5" t="inlineStr">
        <is>
          <t>Honoured by the Rotary International</t>
        </is>
      </c>
      <c r="G212" s="5" t="inlineStr">
        <is>
          <t>Amitabh Bachchan</t>
        </is>
      </c>
      <c r="H212" s="5" t="inlineStr">
        <is>
          <t>Actor</t>
        </is>
      </c>
      <c r="I212" s="5" t="inlineStr">
        <is>
          <t>Win</t>
        </is>
      </c>
      <c r="J212" s="5" t="inlineStr">
        <is>
          <t>Honorary</t>
        </is>
      </c>
      <c r="K212" s="5" t="n"/>
      <c r="L212" s="5" t="inlineStr">
        <is>
          <t>SOURCE-890</t>
        </is>
      </c>
      <c r="M212" s="5" t="inlineStr">
        <is>
          <t>Medium</t>
        </is>
      </c>
    </row>
    <row r="213" ht="34" customHeight="1">
      <c r="A213" s="15" t="inlineStr">
        <is>
          <t>AWARD-219</t>
        </is>
      </c>
      <c r="B213" s="18" t="n"/>
      <c r="C213" s="5" t="n"/>
      <c r="D213" s="17" t="n">
        <v>2013</v>
      </c>
      <c r="E213" s="5" t="inlineStr">
        <is>
          <t>Other award</t>
        </is>
      </c>
      <c r="F213" s="5" t="inlineStr">
        <is>
          <t>Maestro Award by the Whistling Woods International Institute</t>
        </is>
      </c>
      <c r="G213" s="5" t="inlineStr">
        <is>
          <t>Amitabh Bachchan</t>
        </is>
      </c>
      <c r="H213" s="5" t="inlineStr">
        <is>
          <t>Actor</t>
        </is>
      </c>
      <c r="I213" s="5" t="inlineStr">
        <is>
          <t>Win</t>
        </is>
      </c>
      <c r="J213" s="5" t="inlineStr">
        <is>
          <t>Honorary</t>
        </is>
      </c>
      <c r="K213" s="5" t="n"/>
      <c r="L213" s="5" t="inlineStr">
        <is>
          <t>SOURCE-890</t>
        </is>
      </c>
      <c r="M213" s="5" t="inlineStr">
        <is>
          <t>Medium</t>
        </is>
      </c>
    </row>
    <row r="214" ht="34" customHeight="1">
      <c r="A214" s="15" t="inlineStr">
        <is>
          <t>AWARD-220</t>
        </is>
      </c>
      <c r="B214" s="18" t="n"/>
      <c r="C214" s="5" t="n"/>
      <c r="D214" s="17" t="n">
        <v>2013</v>
      </c>
      <c r="E214" s="5" t="inlineStr">
        <is>
          <t>Other award</t>
        </is>
      </c>
      <c r="F214" s="5" t="inlineStr">
        <is>
          <t>Super Achiever of the Year Award by Society Magazine in Mumbai</t>
        </is>
      </c>
      <c r="G214" s="5" t="inlineStr">
        <is>
          <t>Amitabh Bachchan</t>
        </is>
      </c>
      <c r="H214" s="5" t="inlineStr">
        <is>
          <t>Actor</t>
        </is>
      </c>
      <c r="I214" s="5" t="inlineStr">
        <is>
          <t>Win</t>
        </is>
      </c>
      <c r="J214" s="5" t="inlineStr">
        <is>
          <t>Honorary</t>
        </is>
      </c>
      <c r="K214" s="5" t="n"/>
      <c r="L214" s="5" t="inlineStr">
        <is>
          <t>SOURCE-890</t>
        </is>
      </c>
      <c r="M214" s="5" t="inlineStr">
        <is>
          <t>Medium</t>
        </is>
      </c>
    </row>
    <row r="215" ht="49" customHeight="1">
      <c r="A215" s="15" t="inlineStr">
        <is>
          <t>AWARD-221</t>
        </is>
      </c>
      <c r="B215" s="18" t="n"/>
      <c r="C215" s="5" t="n"/>
      <c r="D215" s="17" t="n">
        <v>2013</v>
      </c>
      <c r="E215" s="5" t="inlineStr">
        <is>
          <t>Other award</t>
        </is>
      </c>
      <c r="F215" s="5" t="inlineStr">
        <is>
          <t>Honoured with "Hridaynath Mangeshkar Award" for his contribution in the film industry</t>
        </is>
      </c>
      <c r="G215" s="5" t="inlineStr">
        <is>
          <t>Amitabh Bachchan</t>
        </is>
      </c>
      <c r="H215" s="5" t="inlineStr">
        <is>
          <t>Actor</t>
        </is>
      </c>
      <c r="I215" s="5" t="inlineStr">
        <is>
          <t>Win</t>
        </is>
      </c>
      <c r="J215" s="5" t="inlineStr">
        <is>
          <t>Honorary</t>
        </is>
      </c>
      <c r="K215" s="5" t="n"/>
      <c r="L215" s="5" t="inlineStr">
        <is>
          <t>SOURCE-890</t>
        </is>
      </c>
      <c r="M215" s="5" t="inlineStr">
        <is>
          <t>Medium</t>
        </is>
      </c>
    </row>
    <row r="216" ht="49" customHeight="1">
      <c r="A216" s="15" t="inlineStr">
        <is>
          <t>AWARD-222</t>
        </is>
      </c>
      <c r="B216" s="18" t="n"/>
      <c r="C216" s="5" t="n"/>
      <c r="D216" s="17" t="n">
        <v>2013</v>
      </c>
      <c r="E216" s="5" t="inlineStr">
        <is>
          <t>Other award</t>
        </is>
      </c>
      <c r="F216" s="5" t="inlineStr">
        <is>
          <t>Honoured at the Rashtrapati Bhavan as one of NDTV's 25 greatest living global Indians</t>
        </is>
      </c>
      <c r="G216" s="5" t="inlineStr">
        <is>
          <t>Amitabh Bachchan</t>
        </is>
      </c>
      <c r="H216" s="5" t="inlineStr">
        <is>
          <t>Actor</t>
        </is>
      </c>
      <c r="I216" s="5" t="inlineStr">
        <is>
          <t>Win</t>
        </is>
      </c>
      <c r="J216" s="5" t="inlineStr">
        <is>
          <t>Honorary</t>
        </is>
      </c>
      <c r="K216" s="5" t="n"/>
      <c r="L216" s="5" t="inlineStr">
        <is>
          <t>SOURCE-890</t>
        </is>
      </c>
      <c r="M216" s="5" t="inlineStr">
        <is>
          <t>Medium</t>
        </is>
      </c>
    </row>
    <row r="217" ht="79" customHeight="1">
      <c r="A217" s="15" t="inlineStr">
        <is>
          <t>AWARD-261</t>
        </is>
      </c>
      <c r="B217" s="18" t="n"/>
      <c r="C217" s="5" t="n"/>
      <c r="D217" s="17" t="n">
        <v>2013</v>
      </c>
      <c r="E217" s="5" t="inlineStr">
        <is>
          <t>International honour</t>
        </is>
      </c>
      <c r="F217" s="5" t="inlineStr">
        <is>
          <t>La Trobe University Global Citizenship Award</t>
        </is>
      </c>
      <c r="G217" s="5" t="inlineStr">
        <is>
          <t>Amitabh Bachchan</t>
        </is>
      </c>
      <c r="H217" s="5" t="inlineStr">
        <is>
          <t>Actor</t>
        </is>
      </c>
      <c r="I217" s="5" t="inlineStr">
        <is>
          <t>Win</t>
        </is>
      </c>
      <c r="J217" s="5" t="inlineStr">
        <is>
          <t>Honorary</t>
        </is>
      </c>
      <c r="K217" s="5" t="inlineStr">
        <is>
          <t>Source text: In May 2013, he will be honoured with "La Trobe University Global Citizenship Award" by the La Trobe University in Melbourne. The university is also introducing a Phd Scholarship c.</t>
        </is>
      </c>
      <c r="L217" s="5" t="inlineStr">
        <is>
          <t>SOURCE-890</t>
        </is>
      </c>
      <c r="M217" s="5" t="inlineStr">
        <is>
          <t>Medium</t>
        </is>
      </c>
    </row>
    <row r="218" ht="79" customHeight="1">
      <c r="A218" s="15" t="inlineStr">
        <is>
          <t>AWARD-262</t>
        </is>
      </c>
      <c r="B218" s="18" t="n"/>
      <c r="C218" s="5" t="n"/>
      <c r="D218" s="17" t="n">
        <v>2013</v>
      </c>
      <c r="E218" s="5" t="inlineStr">
        <is>
          <t>International honour</t>
        </is>
      </c>
      <c r="F218" s="5" t="inlineStr">
        <is>
          <t>International Screen Icon Award</t>
        </is>
      </c>
      <c r="G218" s="5" t="inlineStr">
        <is>
          <t>Amitabh Bachchan</t>
        </is>
      </c>
      <c r="H218" s="5" t="inlineStr">
        <is>
          <t>Actor</t>
        </is>
      </c>
      <c r="I218" s="5" t="inlineStr">
        <is>
          <t>Win</t>
        </is>
      </c>
      <c r="J218" s="5" t="inlineStr">
        <is>
          <t>Honorary</t>
        </is>
      </c>
      <c r="K218" s="5" t="inlineStr">
        <is>
          <t>Source text: In May 2013, he will be honoured with "International Screen Icon" award by the Victorian Government and the "Ambassador of Goodwill" award from the Vice Chancellor of La Trobe Univ.</t>
        </is>
      </c>
      <c r="L218" s="5" t="inlineStr">
        <is>
          <t>SOURCE-890</t>
        </is>
      </c>
      <c r="M218" s="5" t="inlineStr">
        <is>
          <t>Medium</t>
        </is>
      </c>
    </row>
    <row r="219" ht="79" customHeight="1">
      <c r="A219" s="15" t="inlineStr">
        <is>
          <t>AWARD-263</t>
        </is>
      </c>
      <c r="B219" s="18" t="n"/>
      <c r="C219" s="5" t="n"/>
      <c r="D219" s="17" t="n">
        <v>2013</v>
      </c>
      <c r="E219" s="5" t="inlineStr">
        <is>
          <t>International honour</t>
        </is>
      </c>
      <c r="F219" s="5" t="inlineStr">
        <is>
          <t>Global Diversity Award</t>
        </is>
      </c>
      <c r="G219" s="5" t="inlineStr">
        <is>
          <t>Amitabh Bachchan</t>
        </is>
      </c>
      <c r="H219" s="5" t="inlineStr">
        <is>
          <t>Actor</t>
        </is>
      </c>
      <c r="I219" s="5" t="inlineStr">
        <is>
          <t>Win</t>
        </is>
      </c>
      <c r="J219" s="5" t="inlineStr">
        <is>
          <t>Honorary</t>
        </is>
      </c>
      <c r="K219" s="5" t="inlineStr">
        <is>
          <t>Source text: In September 2013, he was honoured with the "Global Diversity Award" in the British Parliament. Speaker of the House of Commons, presented the ornately sculpted glass Award to Bach.</t>
        </is>
      </c>
      <c r="L219" s="5" t="inlineStr">
        <is>
          <t>SOURCE-890</t>
        </is>
      </c>
      <c r="M219" s="5" t="inlineStr">
        <is>
          <t>Medium</t>
        </is>
      </c>
    </row>
    <row r="220" ht="19" customHeight="1">
      <c r="A220" s="15" t="inlineStr">
        <is>
          <t>AWARD-025</t>
        </is>
      </c>
      <c r="B220" s="18" t="n"/>
      <c r="C220" s="5" t="n"/>
      <c r="D220" s="17" t="n">
        <v>2014</v>
      </c>
      <c r="E220" s="5" t="inlineStr">
        <is>
          <t>National honour</t>
        </is>
      </c>
      <c r="F220" s="5" t="inlineStr">
        <is>
          <t>ANR National Award</t>
        </is>
      </c>
      <c r="G220" s="5" t="inlineStr">
        <is>
          <t>Amitabh Bachchan</t>
        </is>
      </c>
      <c r="H220" s="5" t="inlineStr">
        <is>
          <t>Actor</t>
        </is>
      </c>
      <c r="I220" s="5" t="inlineStr">
        <is>
          <t>Win</t>
        </is>
      </c>
      <c r="J220" s="5" t="inlineStr">
        <is>
          <t>Honorary</t>
        </is>
      </c>
      <c r="K220" s="5" t="n"/>
      <c r="L220" s="5" t="inlineStr">
        <is>
          <t>SOURCE-890</t>
        </is>
      </c>
      <c r="M220" s="5" t="inlineStr">
        <is>
          <t>Medium</t>
        </is>
      </c>
    </row>
    <row r="221" ht="19" customHeight="1">
      <c r="A221" s="15" t="inlineStr">
        <is>
          <t>AWARD-094</t>
        </is>
      </c>
      <c r="B221" s="18" t="n"/>
      <c r="C221" s="5" t="n"/>
      <c r="D221" s="17" t="n">
        <v>2014</v>
      </c>
      <c r="E221" s="5" t="inlineStr">
        <is>
          <t>Screen Awards</t>
        </is>
      </c>
      <c r="F221" s="5" t="inlineStr">
        <is>
          <t>Lifetime Achievement Award</t>
        </is>
      </c>
      <c r="G221" s="5" t="inlineStr">
        <is>
          <t>Amitabh Bachchan</t>
        </is>
      </c>
      <c r="H221" s="5" t="inlineStr">
        <is>
          <t>Actor</t>
        </is>
      </c>
      <c r="I221" s="5" t="inlineStr">
        <is>
          <t>Win</t>
        </is>
      </c>
      <c r="J221" s="5" t="inlineStr">
        <is>
          <t>Honorary</t>
        </is>
      </c>
      <c r="K221" s="5" t="n"/>
      <c r="L221" s="5" t="inlineStr">
        <is>
          <t>SOURCE-890</t>
        </is>
      </c>
      <c r="M221" s="5" t="inlineStr">
        <is>
          <t>Medium</t>
        </is>
      </c>
    </row>
    <row r="222" ht="19" customHeight="1">
      <c r="A222" s="15" t="inlineStr">
        <is>
          <t>AWARD-123</t>
        </is>
      </c>
      <c r="B222" s="18" t="n"/>
      <c r="C222" s="5" t="n"/>
      <c r="D222" s="17" t="n">
        <v>2014</v>
      </c>
      <c r="E222" s="5" t="inlineStr">
        <is>
          <t>Stardust Awards</t>
        </is>
      </c>
      <c r="F222" s="5" t="inlineStr">
        <is>
          <t>International Icon of the Year Award</t>
        </is>
      </c>
      <c r="G222" s="5" t="inlineStr">
        <is>
          <t>Amitabh Bachchan</t>
        </is>
      </c>
      <c r="H222" s="5" t="inlineStr">
        <is>
          <t>Actor</t>
        </is>
      </c>
      <c r="I222" s="5" t="inlineStr">
        <is>
          <t>Win</t>
        </is>
      </c>
      <c r="J222" s="5" t="inlineStr">
        <is>
          <t>Honorary</t>
        </is>
      </c>
      <c r="K222" s="5" t="n"/>
      <c r="L222" s="5" t="inlineStr">
        <is>
          <t>SOURCE-890</t>
        </is>
      </c>
      <c r="M222" s="5" t="inlineStr">
        <is>
          <t>Medium</t>
        </is>
      </c>
    </row>
    <row r="223" ht="19" customHeight="1">
      <c r="A223" s="15" t="inlineStr">
        <is>
          <t>AWARD-156</t>
        </is>
      </c>
      <c r="B223" s="18" t="inlineStr">
        <is>
          <t>FILM-220</t>
        </is>
      </c>
      <c r="C223" s="5" t="inlineStr">
        <is>
          <t>Bhoothnath Returns</t>
        </is>
      </c>
      <c r="D223" s="17" t="n">
        <v>2014</v>
      </c>
      <c r="E223" s="5" t="inlineStr">
        <is>
          <t>BIG Star Entertainment Awards</t>
        </is>
      </c>
      <c r="F223" s="5" t="inlineStr">
        <is>
          <t>Best Actor (Social Role)</t>
        </is>
      </c>
      <c r="G223" s="5" t="inlineStr">
        <is>
          <t>Amitabh Bachchan</t>
        </is>
      </c>
      <c r="H223" s="5" t="inlineStr">
        <is>
          <t>Actor</t>
        </is>
      </c>
      <c r="I223" s="5" t="inlineStr">
        <is>
          <t>Win</t>
        </is>
      </c>
      <c r="J223" s="5" t="inlineStr">
        <is>
          <t>Competitive</t>
        </is>
      </c>
      <c r="K223" s="5" t="n"/>
      <c r="L223" s="5" t="inlineStr">
        <is>
          <t>SOURCE-890</t>
        </is>
      </c>
      <c r="M223" s="5" t="inlineStr">
        <is>
          <t>Medium</t>
        </is>
      </c>
    </row>
    <row r="224" ht="64" customHeight="1">
      <c r="A224" s="15" t="inlineStr">
        <is>
          <t>AWARD-223</t>
        </is>
      </c>
      <c r="B224" s="18" t="n"/>
      <c r="C224" s="5" t="n"/>
      <c r="D224" s="17" t="n">
        <v>2014</v>
      </c>
      <c r="E224" s="5" t="inlineStr">
        <is>
          <t>Other award</t>
        </is>
      </c>
      <c r="F224" s="5" t="inlineStr">
        <is>
          <t>Pune Pandit Award</t>
        </is>
      </c>
      <c r="G224" s="5" t="inlineStr">
        <is>
          <t>Amitabh Bachchan</t>
        </is>
      </c>
      <c r="H224" s="5" t="inlineStr">
        <is>
          <t>Actor</t>
        </is>
      </c>
      <c r="I224" s="5" t="inlineStr">
        <is>
          <t>Win</t>
        </is>
      </c>
      <c r="J224" s="5" t="inlineStr">
        <is>
          <t>Honorary</t>
        </is>
      </c>
      <c r="K224" s="5" t="inlineStr">
        <is>
          <t>Source text: Honoured with the "Pune Pandit Award" – 2013 by The Art &amp; Music Foundation for honouring &amp; celebrating his accomplishments with 100 years of Indian Cinema.</t>
        </is>
      </c>
      <c r="L224" s="5" t="inlineStr">
        <is>
          <t>SOURCE-890</t>
        </is>
      </c>
      <c r="M224" s="5" t="inlineStr">
        <is>
          <t>Medium</t>
        </is>
      </c>
    </row>
    <row r="225" ht="34" customHeight="1">
      <c r="A225" s="15" t="inlineStr">
        <is>
          <t>AWARD-224</t>
        </is>
      </c>
      <c r="B225" s="18" t="n"/>
      <c r="C225" s="5" t="n"/>
      <c r="D225" s="17" t="n">
        <v>2014</v>
      </c>
      <c r="E225" s="5" t="inlineStr">
        <is>
          <t>Other award</t>
        </is>
      </c>
      <c r="F225" s="5" t="inlineStr">
        <is>
          <t>Global Icon of the Year award at the NRI of the Year awards</t>
        </is>
      </c>
      <c r="G225" s="5" t="inlineStr">
        <is>
          <t>Amitabh Bachchan</t>
        </is>
      </c>
      <c r="H225" s="5" t="inlineStr">
        <is>
          <t>Actor</t>
        </is>
      </c>
      <c r="I225" s="5" t="inlineStr">
        <is>
          <t>Win</t>
        </is>
      </c>
      <c r="J225" s="5" t="inlineStr">
        <is>
          <t>Honorary</t>
        </is>
      </c>
      <c r="K225" s="5" t="n"/>
      <c r="L225" s="5" t="inlineStr">
        <is>
          <t>SOURCE-890</t>
        </is>
      </c>
      <c r="M225" s="5" t="inlineStr">
        <is>
          <t>Medium</t>
        </is>
      </c>
    </row>
    <row r="226" ht="49" customHeight="1">
      <c r="A226" s="15" t="inlineStr">
        <is>
          <t>AWARD-225</t>
        </is>
      </c>
      <c r="B226" s="18" t="inlineStr">
        <is>
          <t>FILM-107</t>
        </is>
      </c>
      <c r="C226" s="5" t="inlineStr">
        <is>
          <t>Shahenshah</t>
        </is>
      </c>
      <c r="D226" s="17" t="n">
        <v>2014</v>
      </c>
      <c r="E226" s="5" t="inlineStr">
        <is>
          <t>Other award</t>
        </is>
      </c>
      <c r="F226" s="5" t="inlineStr">
        <is>
          <t>Honoured with "Box office Shahenshah Award" at the Star Box Office India Awards</t>
        </is>
      </c>
      <c r="G226" s="5" t="inlineStr">
        <is>
          <t>Amitabh Bachchan</t>
        </is>
      </c>
      <c r="H226" s="5" t="inlineStr">
        <is>
          <t>Actor</t>
        </is>
      </c>
      <c r="I226" s="5" t="inlineStr">
        <is>
          <t>Win</t>
        </is>
      </c>
      <c r="J226" s="5" t="inlineStr">
        <is>
          <t>Honorary</t>
        </is>
      </c>
      <c r="K226" s="5" t="n"/>
      <c r="L226" s="5" t="inlineStr">
        <is>
          <t>SOURCE-890</t>
        </is>
      </c>
      <c r="M226" s="5" t="inlineStr">
        <is>
          <t>Medium</t>
        </is>
      </c>
    </row>
    <row r="227" ht="19" customHeight="1">
      <c r="A227" s="15" t="inlineStr">
        <is>
          <t>AWARD-226</t>
        </is>
      </c>
      <c r="B227" s="18" t="n"/>
      <c r="C227" s="5" t="n"/>
      <c r="D227" s="17" t="n">
        <v>2014</v>
      </c>
      <c r="E227" s="5" t="inlineStr">
        <is>
          <t>Other award</t>
        </is>
      </c>
      <c r="F227" s="5" t="inlineStr">
        <is>
          <t>Yash Chopra Memorial Award</t>
        </is>
      </c>
      <c r="G227" s="5" t="inlineStr">
        <is>
          <t>Amitabh Bachchan</t>
        </is>
      </c>
      <c r="H227" s="5" t="inlineStr">
        <is>
          <t>Actor</t>
        </is>
      </c>
      <c r="I227" s="5" t="inlineStr">
        <is>
          <t>Win</t>
        </is>
      </c>
      <c r="J227" s="5" t="inlineStr">
        <is>
          <t>Honorary</t>
        </is>
      </c>
      <c r="K227" s="5" t="n"/>
      <c r="L227" s="5" t="inlineStr">
        <is>
          <t>SOURCE-890</t>
        </is>
      </c>
      <c r="M227" s="5" t="inlineStr">
        <is>
          <t>Medium</t>
        </is>
      </c>
    </row>
    <row r="228" ht="34" customHeight="1">
      <c r="A228" s="15" t="inlineStr">
        <is>
          <t>AWARD-227</t>
        </is>
      </c>
      <c r="B228" s="18" t="n"/>
      <c r="C228" s="5" t="n"/>
      <c r="D228" s="17" t="n">
        <v>2014</v>
      </c>
      <c r="E228" s="5" t="inlineStr">
        <is>
          <t>Other award</t>
        </is>
      </c>
      <c r="F228" s="5" t="inlineStr">
        <is>
          <t>Indian Film Festival of Melbourne: IFFM Excellence in Cinema Award</t>
        </is>
      </c>
      <c r="G228" s="5" t="inlineStr">
        <is>
          <t>Amitabh Bachchan</t>
        </is>
      </c>
      <c r="H228" s="5" t="inlineStr">
        <is>
          <t>Actor</t>
        </is>
      </c>
      <c r="I228" s="5" t="inlineStr">
        <is>
          <t>Win</t>
        </is>
      </c>
      <c r="J228" s="5" t="inlineStr">
        <is>
          <t>Honorary</t>
        </is>
      </c>
      <c r="K228" s="5" t="n"/>
      <c r="L228" s="5" t="inlineStr">
        <is>
          <t>SOURCE-890</t>
        </is>
      </c>
      <c r="M228" s="5" t="inlineStr">
        <is>
          <t>Medium</t>
        </is>
      </c>
    </row>
    <row r="229" ht="49" customHeight="1">
      <c r="A229" s="15" t="inlineStr">
        <is>
          <t>AWARD-264</t>
        </is>
      </c>
      <c r="B229" s="18" t="n"/>
      <c r="C229" s="5" t="n"/>
      <c r="D229" s="17" t="n">
        <v>2014</v>
      </c>
      <c r="E229" s="5" t="inlineStr">
        <is>
          <t>International honour</t>
        </is>
      </c>
      <c r="F229" s="5" t="inlineStr">
        <is>
          <t>Global Icon of the Year Award</t>
        </is>
      </c>
      <c r="G229" s="5" t="inlineStr">
        <is>
          <t>Amitabh Bachchan</t>
        </is>
      </c>
      <c r="H229" s="5" t="inlineStr">
        <is>
          <t>Actor</t>
        </is>
      </c>
      <c r="I229" s="5" t="inlineStr">
        <is>
          <t>Win</t>
        </is>
      </c>
      <c r="J229" s="5" t="inlineStr">
        <is>
          <t>Honorary</t>
        </is>
      </c>
      <c r="K229" s="5" t="inlineStr">
        <is>
          <t>Source text: In March 2014, he was honoured with the "Global Icon of the Year" award at the NRI of the Year awards.</t>
        </is>
      </c>
      <c r="L229" s="5" t="inlineStr">
        <is>
          <t>SOURCE-890</t>
        </is>
      </c>
      <c r="M229" s="5" t="inlineStr">
        <is>
          <t>Medium</t>
        </is>
      </c>
    </row>
    <row r="230" ht="64" customHeight="1">
      <c r="A230" s="15" t="inlineStr">
        <is>
          <t>AWARD-265</t>
        </is>
      </c>
      <c r="B230" s="18" t="n"/>
      <c r="C230" s="5" t="n"/>
      <c r="D230" s="17" t="n">
        <v>2014</v>
      </c>
      <c r="E230" s="5" t="inlineStr">
        <is>
          <t>International honour</t>
        </is>
      </c>
      <c r="F230" s="5" t="inlineStr">
        <is>
          <t>International Screen Icon Award</t>
        </is>
      </c>
      <c r="G230" s="5" t="inlineStr">
        <is>
          <t>Amitabh Bachchan</t>
        </is>
      </c>
      <c r="H230" s="5" t="inlineStr">
        <is>
          <t>Actor</t>
        </is>
      </c>
      <c r="I230" s="5" t="inlineStr">
        <is>
          <t>Win</t>
        </is>
      </c>
      <c r="J230" s="5" t="inlineStr">
        <is>
          <t>Honorary</t>
        </is>
      </c>
      <c r="K230" s="5" t="inlineStr">
        <is>
          <t>Source text: In May 2014, he was honoured with the "International Screen Icon" award during the inaugural awards ceremony at the Indian Film Festival of Melbourne (IFFM).</t>
        </is>
      </c>
      <c r="L230" s="5" t="inlineStr">
        <is>
          <t>SOURCE-890</t>
        </is>
      </c>
      <c r="M230" s="5" t="inlineStr">
        <is>
          <t>Medium</t>
        </is>
      </c>
    </row>
    <row r="231" ht="49" customHeight="1">
      <c r="A231" s="15" t="inlineStr">
        <is>
          <t>AWARD-005</t>
        </is>
      </c>
      <c r="B231" s="18" t="n"/>
      <c r="C231" s="5" t="n"/>
      <c r="D231" s="17" t="n">
        <v>2015</v>
      </c>
      <c r="E231" s="5" t="inlineStr">
        <is>
          <t>Government honour</t>
        </is>
      </c>
      <c r="F231" s="5" t="inlineStr">
        <is>
          <t>Padma Vibhushan, India's second highest civilian honour from the Government of India</t>
        </is>
      </c>
      <c r="G231" s="5" t="inlineStr">
        <is>
          <t>Amitabh Bachchan</t>
        </is>
      </c>
      <c r="H231" s="5" t="inlineStr">
        <is>
          <t>Actor</t>
        </is>
      </c>
      <c r="I231" s="5" t="inlineStr">
        <is>
          <t>Win</t>
        </is>
      </c>
      <c r="J231" s="5" t="inlineStr">
        <is>
          <t>Honorary</t>
        </is>
      </c>
      <c r="K231" s="5" t="n"/>
      <c r="L231" s="5" t="inlineStr">
        <is>
          <t>SOURCE-890</t>
        </is>
      </c>
      <c r="M231" s="5" t="inlineStr">
        <is>
          <t>Medium</t>
        </is>
      </c>
    </row>
    <row r="232" ht="49" customHeight="1">
      <c r="A232" s="15" t="inlineStr">
        <is>
          <t>AWARD-012</t>
        </is>
      </c>
      <c r="B232" s="18" t="n"/>
      <c r="C232" s="5" t="n"/>
      <c r="D232" s="17" t="n">
        <v>2015</v>
      </c>
      <c r="E232" s="5" t="inlineStr">
        <is>
          <t>Honorary doctorate</t>
        </is>
      </c>
      <c r="F232" s="5" t="inlineStr">
        <is>
          <t>Honorary Doctorate</t>
        </is>
      </c>
      <c r="G232" s="5" t="inlineStr">
        <is>
          <t>Amitabh Bachchan</t>
        </is>
      </c>
      <c r="H232" s="5" t="inlineStr">
        <is>
          <t>Actor</t>
        </is>
      </c>
      <c r="I232" s="5" t="inlineStr">
        <is>
          <t>Win</t>
        </is>
      </c>
      <c r="J232" s="5" t="inlineStr">
        <is>
          <t>Honorary</t>
        </is>
      </c>
      <c r="K232" s="5" t="inlineStr">
        <is>
          <t>Source text: Honorary Doctorate from the prestigious Academy of Arts (Egypt) for his contribution to cinema.</t>
        </is>
      </c>
      <c r="L232" s="5" t="inlineStr">
        <is>
          <t>SOURCE-890</t>
        </is>
      </c>
      <c r="M232" s="5" t="inlineStr">
        <is>
          <t>Medium</t>
        </is>
      </c>
    </row>
    <row r="233" ht="19" customHeight="1">
      <c r="A233" s="15" t="inlineStr">
        <is>
          <t>AWARD-031</t>
        </is>
      </c>
      <c r="B233" s="18" t="inlineStr">
        <is>
          <t>FILM-225</t>
        </is>
      </c>
      <c r="C233" s="5" t="inlineStr">
        <is>
          <t>Piku</t>
        </is>
      </c>
      <c r="D233" s="17" t="n">
        <v>2015</v>
      </c>
      <c r="E233" s="5" t="inlineStr">
        <is>
          <t>National Film Awards</t>
        </is>
      </c>
      <c r="F233" s="5" t="inlineStr">
        <is>
          <t>Best Actor</t>
        </is>
      </c>
      <c r="G233" s="5" t="inlineStr">
        <is>
          <t>Amitabh Bachchan</t>
        </is>
      </c>
      <c r="H233" s="5" t="inlineStr">
        <is>
          <t>Actor</t>
        </is>
      </c>
      <c r="I233" s="5" t="inlineStr">
        <is>
          <t>Win</t>
        </is>
      </c>
      <c r="J233" s="5" t="inlineStr">
        <is>
          <t>Competitive</t>
        </is>
      </c>
      <c r="K233" s="5" t="n"/>
      <c r="L233" s="5" t="inlineStr">
        <is>
          <t>SOURCE-890</t>
        </is>
      </c>
      <c r="M233" s="5" t="inlineStr">
        <is>
          <t>Medium</t>
        </is>
      </c>
    </row>
    <row r="234" ht="19" customHeight="1">
      <c r="A234" s="15" t="inlineStr">
        <is>
          <t>AWARD-095</t>
        </is>
      </c>
      <c r="B234" s="18" t="inlineStr">
        <is>
          <t>FILM-225</t>
        </is>
      </c>
      <c r="C234" s="5" t="inlineStr">
        <is>
          <t>Piku</t>
        </is>
      </c>
      <c r="D234" s="17" t="n">
        <v>2015</v>
      </c>
      <c r="E234" s="5" t="inlineStr">
        <is>
          <t>Screen Awards</t>
        </is>
      </c>
      <c r="F234" s="5" t="inlineStr">
        <is>
          <t>Best Actor</t>
        </is>
      </c>
      <c r="G234" s="5" t="inlineStr">
        <is>
          <t>Amitabh Bachchan</t>
        </is>
      </c>
      <c r="H234" s="5" t="inlineStr">
        <is>
          <t>Actor</t>
        </is>
      </c>
      <c r="I234" s="5" t="inlineStr">
        <is>
          <t>Win</t>
        </is>
      </c>
      <c r="J234" s="5" t="inlineStr">
        <is>
          <t>Competitive</t>
        </is>
      </c>
      <c r="K234" s="5" t="n"/>
      <c r="L234" s="5" t="inlineStr">
        <is>
          <t>SOURCE-890</t>
        </is>
      </c>
      <c r="M234" s="5" t="inlineStr">
        <is>
          <t>Medium</t>
        </is>
      </c>
    </row>
    <row r="235" ht="19" customHeight="1">
      <c r="A235" s="15" t="inlineStr">
        <is>
          <t>AWARD-124</t>
        </is>
      </c>
      <c r="B235" s="18" t="inlineStr">
        <is>
          <t>FILM-225</t>
        </is>
      </c>
      <c r="C235" s="5" t="inlineStr">
        <is>
          <t>Piku</t>
        </is>
      </c>
      <c r="D235" s="17" t="n">
        <v>2015</v>
      </c>
      <c r="E235" s="5" t="inlineStr">
        <is>
          <t>Stardust Awards</t>
        </is>
      </c>
      <c r="F235" s="5" t="inlineStr">
        <is>
          <t>Star of the Year Award – Male</t>
        </is>
      </c>
      <c r="G235" s="5" t="inlineStr">
        <is>
          <t>Amitabh Bachchan</t>
        </is>
      </c>
      <c r="H235" s="5" t="inlineStr">
        <is>
          <t>Actor</t>
        </is>
      </c>
      <c r="I235" s="5" t="inlineStr">
        <is>
          <t>Win</t>
        </is>
      </c>
      <c r="J235" s="5" t="inlineStr">
        <is>
          <t>Competitive</t>
        </is>
      </c>
      <c r="K235" s="5" t="n"/>
      <c r="L235" s="5" t="inlineStr">
        <is>
          <t>SOURCE-890</t>
        </is>
      </c>
      <c r="M235" s="5" t="inlineStr">
        <is>
          <t>Medium</t>
        </is>
      </c>
    </row>
    <row r="236" ht="34" customHeight="1">
      <c r="A236" s="15" t="inlineStr">
        <is>
          <t>AWARD-157</t>
        </is>
      </c>
      <c r="B236" s="18" t="inlineStr">
        <is>
          <t>FILM-225</t>
        </is>
      </c>
      <c r="C236" s="5" t="inlineStr">
        <is>
          <t>Piku</t>
        </is>
      </c>
      <c r="D236" s="17" t="n">
        <v>2015</v>
      </c>
      <c r="E236" s="5" t="inlineStr">
        <is>
          <t>BIG Star Entertainment Awards</t>
        </is>
      </c>
      <c r="F236" s="5" t="inlineStr">
        <is>
          <t>Most Entertaining Actor in a Drama Role (Male)</t>
        </is>
      </c>
      <c r="G236" s="5" t="inlineStr">
        <is>
          <t>Amitabh Bachchan</t>
        </is>
      </c>
      <c r="H236" s="5" t="inlineStr">
        <is>
          <t>Actor</t>
        </is>
      </c>
      <c r="I236" s="5" t="inlineStr">
        <is>
          <t>Win</t>
        </is>
      </c>
      <c r="J236" s="5" t="inlineStr">
        <is>
          <t>Competitive</t>
        </is>
      </c>
      <c r="K236" s="5" t="n"/>
      <c r="L236" s="5" t="inlineStr">
        <is>
          <t>SOURCE-890</t>
        </is>
      </c>
      <c r="M236" s="5" t="inlineStr">
        <is>
          <t>Medium</t>
        </is>
      </c>
    </row>
    <row r="237" ht="49" customHeight="1">
      <c r="A237" s="15" t="inlineStr">
        <is>
          <t>AWARD-228</t>
        </is>
      </c>
      <c r="B237" s="18" t="n"/>
      <c r="C237" s="5" t="n"/>
      <c r="D237" s="17" t="n">
        <v>2015</v>
      </c>
      <c r="E237" s="5" t="inlineStr">
        <is>
          <t>Other award</t>
        </is>
      </c>
      <c r="F237" s="5" t="inlineStr">
        <is>
          <t>Social Media Person of the Year Award</t>
        </is>
      </c>
      <c r="G237" s="5" t="inlineStr">
        <is>
          <t>Amitabh Bachchan</t>
        </is>
      </c>
      <c r="H237" s="5" t="inlineStr">
        <is>
          <t>Actor</t>
        </is>
      </c>
      <c r="I237" s="5" t="inlineStr">
        <is>
          <t>Win</t>
        </is>
      </c>
      <c r="J237" s="5" t="inlineStr">
        <is>
          <t>Honorary</t>
        </is>
      </c>
      <c r="K237" s="5" t="inlineStr">
        <is>
          <t>Source text: 'Social Media Person of the Year' award by the Internet and Mobile Association of India (IAMAI).</t>
        </is>
      </c>
      <c r="L237" s="5" t="inlineStr">
        <is>
          <t>SOURCE-890</t>
        </is>
      </c>
      <c r="M237" s="5" t="inlineStr">
        <is>
          <t>Medium</t>
        </is>
      </c>
    </row>
    <row r="238" ht="34" customHeight="1">
      <c r="A238" s="15" t="inlineStr">
        <is>
          <t>AWARD-229</t>
        </is>
      </c>
      <c r="B238" s="18" t="n"/>
      <c r="C238" s="5" t="n"/>
      <c r="D238" s="17" t="n">
        <v>2015</v>
      </c>
      <c r="E238" s="5" t="inlineStr">
        <is>
          <t>Other award</t>
        </is>
      </c>
      <c r="F238" s="5" t="inlineStr">
        <is>
          <t>Filmfare Glamour &amp; Style Awards: Timeless Glamour and Style Icon (Male)</t>
        </is>
      </c>
      <c r="G238" s="5" t="inlineStr">
        <is>
          <t>Amitabh Bachchan</t>
        </is>
      </c>
      <c r="H238" s="5" t="inlineStr">
        <is>
          <t>Actor</t>
        </is>
      </c>
      <c r="I238" s="5" t="inlineStr">
        <is>
          <t>Win</t>
        </is>
      </c>
      <c r="J238" s="5" t="inlineStr">
        <is>
          <t>Honorary</t>
        </is>
      </c>
      <c r="K238" s="5" t="n"/>
      <c r="L238" s="5" t="inlineStr">
        <is>
          <t>SOURCE-890</t>
        </is>
      </c>
      <c r="M238" s="5" t="inlineStr">
        <is>
          <t>Medium</t>
        </is>
      </c>
    </row>
    <row r="239" ht="19" customHeight="1">
      <c r="A239" s="15" t="inlineStr">
        <is>
          <t>AWARD-065</t>
        </is>
      </c>
      <c r="B239" s="18" t="inlineStr">
        <is>
          <t>FILM-225</t>
        </is>
      </c>
      <c r="C239" s="5" t="inlineStr">
        <is>
          <t>Piku</t>
        </is>
      </c>
      <c r="D239" s="17" t="n">
        <v>2016</v>
      </c>
      <c r="E239" s="5" t="inlineStr">
        <is>
          <t>Filmfare Awards</t>
        </is>
      </c>
      <c r="F239" s="5" t="inlineStr">
        <is>
          <t>Best Actor</t>
        </is>
      </c>
      <c r="G239" s="5" t="inlineStr">
        <is>
          <t>Amitabh Bachchan</t>
        </is>
      </c>
      <c r="H239" s="5" t="inlineStr">
        <is>
          <t>Actor</t>
        </is>
      </c>
      <c r="I239" s="5" t="inlineStr">
        <is>
          <t>Nomination</t>
        </is>
      </c>
      <c r="J239" s="5" t="inlineStr">
        <is>
          <t>Competitive</t>
        </is>
      </c>
      <c r="K239" s="5" t="n"/>
      <c r="L239" s="5" t="inlineStr">
        <is>
          <t>SOURCE-890</t>
        </is>
      </c>
      <c r="M239" s="5" t="inlineStr">
        <is>
          <t>Medium</t>
        </is>
      </c>
    </row>
    <row r="240" ht="19" customHeight="1">
      <c r="A240" s="15" t="inlineStr">
        <is>
          <t>AWARD-079</t>
        </is>
      </c>
      <c r="B240" s="18" t="inlineStr">
        <is>
          <t>FILM-225</t>
        </is>
      </c>
      <c r="C240" s="5" t="inlineStr">
        <is>
          <t>Piku</t>
        </is>
      </c>
      <c r="D240" s="17" t="n">
        <v>2016</v>
      </c>
      <c r="E240" s="5" t="inlineStr">
        <is>
          <t>Filmfare Awards</t>
        </is>
      </c>
      <c r="F240" s="5" t="inlineStr">
        <is>
          <t>Best Actor (Critics)</t>
        </is>
      </c>
      <c r="G240" s="5" t="inlineStr">
        <is>
          <t>Amitabh Bachchan</t>
        </is>
      </c>
      <c r="H240" s="5" t="inlineStr">
        <is>
          <t>Actor</t>
        </is>
      </c>
      <c r="I240" s="5" t="inlineStr">
        <is>
          <t>Win</t>
        </is>
      </c>
      <c r="J240" s="5" t="inlineStr">
        <is>
          <t>Competitive</t>
        </is>
      </c>
      <c r="K240" s="5" t="n"/>
      <c r="L240" s="5" t="inlineStr">
        <is>
          <t>SOURCE-890</t>
        </is>
      </c>
      <c r="M240" s="5" t="inlineStr">
        <is>
          <t>Medium</t>
        </is>
      </c>
    </row>
    <row r="241" ht="19" customHeight="1">
      <c r="A241" s="15" t="inlineStr">
        <is>
          <t>AWARD-111</t>
        </is>
      </c>
      <c r="B241" s="18" t="inlineStr">
        <is>
          <t>FILM-225</t>
        </is>
      </c>
      <c r="C241" s="5" t="inlineStr">
        <is>
          <t>Piku</t>
        </is>
      </c>
      <c r="D241" s="17" t="n">
        <v>2016</v>
      </c>
      <c r="E241" s="5" t="inlineStr">
        <is>
          <t>IIFA Awards</t>
        </is>
      </c>
      <c r="F241" s="5" t="inlineStr">
        <is>
          <t>Best Actor</t>
        </is>
      </c>
      <c r="G241" s="5" t="inlineStr">
        <is>
          <t>Amitabh Bachchan</t>
        </is>
      </c>
      <c r="H241" s="5" t="inlineStr">
        <is>
          <t>Actor</t>
        </is>
      </c>
      <c r="I241" s="5" t="inlineStr">
        <is>
          <t>Nomination</t>
        </is>
      </c>
      <c r="J241" s="5" t="inlineStr">
        <is>
          <t>Competitive</t>
        </is>
      </c>
      <c r="K241" s="5" t="n"/>
      <c r="L241" s="5" t="inlineStr">
        <is>
          <t>SOURCE-890</t>
        </is>
      </c>
      <c r="M241" s="5" t="inlineStr">
        <is>
          <t>Medium</t>
        </is>
      </c>
    </row>
    <row r="242" ht="19" customHeight="1">
      <c r="A242" s="15" t="inlineStr">
        <is>
          <t>AWARD-125</t>
        </is>
      </c>
      <c r="B242" s="18" t="inlineStr">
        <is>
          <t>FILM-229</t>
        </is>
      </c>
      <c r="C242" s="5" t="inlineStr">
        <is>
          <t>Pink</t>
        </is>
      </c>
      <c r="D242" s="17" t="n">
        <v>2016</v>
      </c>
      <c r="E242" s="5" t="inlineStr">
        <is>
          <t>Stardust Awards</t>
        </is>
      </c>
      <c r="F242" s="5" t="inlineStr">
        <is>
          <t>Star of the Year Award – Male</t>
        </is>
      </c>
      <c r="G242" s="5" t="inlineStr">
        <is>
          <t>Amitabh Bachchan</t>
        </is>
      </c>
      <c r="H242" s="5" t="inlineStr">
        <is>
          <t>Actor</t>
        </is>
      </c>
      <c r="I242" s="5" t="inlineStr">
        <is>
          <t>Win</t>
        </is>
      </c>
      <c r="J242" s="5" t="inlineStr">
        <is>
          <t>Competitive</t>
        </is>
      </c>
      <c r="K242" s="5" t="n"/>
      <c r="L242" s="5" t="inlineStr">
        <is>
          <t>SOURCE-890</t>
        </is>
      </c>
      <c r="M242" s="5" t="inlineStr">
        <is>
          <t>Medium</t>
        </is>
      </c>
    </row>
    <row r="243" ht="19" customHeight="1">
      <c r="A243" s="15" t="inlineStr">
        <is>
          <t>AWARD-138</t>
        </is>
      </c>
      <c r="B243" s="18" t="inlineStr">
        <is>
          <t>FILM-225</t>
        </is>
      </c>
      <c r="C243" s="5" t="inlineStr">
        <is>
          <t>Piku</t>
        </is>
      </c>
      <c r="D243" s="17" t="n">
        <v>2016</v>
      </c>
      <c r="E243" s="5" t="inlineStr">
        <is>
          <t>Zee Cine Awards</t>
        </is>
      </c>
      <c r="F243" s="5" t="inlineStr">
        <is>
          <t>Best Actor (Critics) – Male</t>
        </is>
      </c>
      <c r="G243" s="5" t="inlineStr">
        <is>
          <t>Amitabh Bachchan</t>
        </is>
      </c>
      <c r="H243" s="5" t="inlineStr">
        <is>
          <t>Actor</t>
        </is>
      </c>
      <c r="I243" s="5" t="inlineStr">
        <is>
          <t>Win</t>
        </is>
      </c>
      <c r="J243" s="5" t="inlineStr">
        <is>
          <t>Competitive</t>
        </is>
      </c>
      <c r="K243" s="5" t="n"/>
      <c r="L243" s="5" t="inlineStr">
        <is>
          <t>SOURCE-890</t>
        </is>
      </c>
      <c r="M243" s="5" t="inlineStr">
        <is>
          <t>Medium</t>
        </is>
      </c>
    </row>
    <row r="244" ht="34" customHeight="1">
      <c r="A244" s="15" t="inlineStr">
        <is>
          <t>AWARD-230</t>
        </is>
      </c>
      <c r="B244" s="18" t="n"/>
      <c r="C244" s="5" t="n"/>
      <c r="D244" s="17" t="n">
        <v>2016</v>
      </c>
      <c r="E244" s="5" t="inlineStr">
        <is>
          <t>Other award</t>
        </is>
      </c>
      <c r="F244" s="5" t="inlineStr">
        <is>
          <t>NDTV Indian of the Year 2015 Awards: Lifetime Achievement</t>
        </is>
      </c>
      <c r="G244" s="5" t="inlineStr">
        <is>
          <t>Amitabh Bachchan</t>
        </is>
      </c>
      <c r="H244" s="5" t="inlineStr">
        <is>
          <t>Actor</t>
        </is>
      </c>
      <c r="I244" s="5" t="inlineStr">
        <is>
          <t>Win</t>
        </is>
      </c>
      <c r="J244" s="5" t="inlineStr">
        <is>
          <t>Honorary</t>
        </is>
      </c>
      <c r="K244" s="5" t="n"/>
      <c r="L244" s="5" t="inlineStr">
        <is>
          <t>SOURCE-890</t>
        </is>
      </c>
      <c r="M244" s="5" t="inlineStr">
        <is>
          <t>Medium</t>
        </is>
      </c>
    </row>
    <row r="245" ht="34" customHeight="1">
      <c r="A245" s="15" t="inlineStr">
        <is>
          <t>AWARD-231</t>
        </is>
      </c>
      <c r="B245" s="18" t="n"/>
      <c r="C245" s="5" t="n"/>
      <c r="D245" s="17" t="n">
        <v>2016</v>
      </c>
      <c r="E245" s="5" t="inlineStr">
        <is>
          <t>Other award</t>
        </is>
      </c>
      <c r="F245" s="5" t="inlineStr">
        <is>
          <t>TOIFA Awards: Best Actor (Critics Choice) Male Piku</t>
        </is>
      </c>
      <c r="G245" s="5" t="inlineStr">
        <is>
          <t>Amitabh Bachchan</t>
        </is>
      </c>
      <c r="H245" s="5" t="inlineStr">
        <is>
          <t>Actor</t>
        </is>
      </c>
      <c r="I245" s="5" t="inlineStr">
        <is>
          <t>Win</t>
        </is>
      </c>
      <c r="J245" s="5" t="inlineStr">
        <is>
          <t>Honorary</t>
        </is>
      </c>
      <c r="K245" s="5" t="n"/>
      <c r="L245" s="5" t="inlineStr">
        <is>
          <t>SOURCE-890</t>
        </is>
      </c>
      <c r="M245" s="5" t="inlineStr">
        <is>
          <t>Medium</t>
        </is>
      </c>
    </row>
    <row r="246" ht="34" customHeight="1">
      <c r="A246" s="15" t="inlineStr">
        <is>
          <t>AWARD-232</t>
        </is>
      </c>
      <c r="B246" s="18" t="n"/>
      <c r="C246" s="5" t="n"/>
      <c r="D246" s="17" t="n">
        <v>2016</v>
      </c>
      <c r="E246" s="5" t="inlineStr">
        <is>
          <t>Other award</t>
        </is>
      </c>
      <c r="F246" s="5" t="inlineStr">
        <is>
          <t>TOIFA Awards: Lifetime Achievement Award</t>
        </is>
      </c>
      <c r="G246" s="5" t="inlineStr">
        <is>
          <t>Amitabh Bachchan</t>
        </is>
      </c>
      <c r="H246" s="5" t="inlineStr">
        <is>
          <t>Actor</t>
        </is>
      </c>
      <c r="I246" s="5" t="inlineStr">
        <is>
          <t>Win</t>
        </is>
      </c>
      <c r="J246" s="5" t="inlineStr">
        <is>
          <t>Honorary</t>
        </is>
      </c>
      <c r="K246" s="5" t="n"/>
      <c r="L246" s="5" t="inlineStr">
        <is>
          <t>SOURCE-890</t>
        </is>
      </c>
      <c r="M246" s="5" t="inlineStr">
        <is>
          <t>Medium</t>
        </is>
      </c>
    </row>
    <row r="247" ht="19" customHeight="1">
      <c r="A247" s="15" t="inlineStr">
        <is>
          <t>AWARD-233</t>
        </is>
      </c>
      <c r="B247" s="18" t="n"/>
      <c r="C247" s="5" t="n"/>
      <c r="D247" s="17" t="n">
        <v>2016</v>
      </c>
      <c r="E247" s="5" t="inlineStr">
        <is>
          <t>Other award</t>
        </is>
      </c>
      <c r="F247" s="5" t="inlineStr">
        <is>
          <t>GQ awards: The GQ Legend Award</t>
        </is>
      </c>
      <c r="G247" s="5" t="inlineStr">
        <is>
          <t>Amitabh Bachchan</t>
        </is>
      </c>
      <c r="H247" s="5" t="inlineStr">
        <is>
          <t>Actor</t>
        </is>
      </c>
      <c r="I247" s="5" t="inlineStr">
        <is>
          <t>Win</t>
        </is>
      </c>
      <c r="J247" s="5" t="inlineStr">
        <is>
          <t>Honorary</t>
        </is>
      </c>
      <c r="K247" s="5" t="n"/>
      <c r="L247" s="5" t="inlineStr">
        <is>
          <t>SOURCE-890</t>
        </is>
      </c>
      <c r="M247" s="5" t="inlineStr">
        <is>
          <t>Medium</t>
        </is>
      </c>
    </row>
    <row r="248" ht="19" customHeight="1">
      <c r="A248" s="15" t="inlineStr">
        <is>
          <t>AWARD-066</t>
        </is>
      </c>
      <c r="B248" s="18" t="inlineStr">
        <is>
          <t>FILM-229</t>
        </is>
      </c>
      <c r="C248" s="5" t="inlineStr">
        <is>
          <t>Pink</t>
        </is>
      </c>
      <c r="D248" s="17" t="n">
        <v>2017</v>
      </c>
      <c r="E248" s="5" t="inlineStr">
        <is>
          <t>Filmfare Awards</t>
        </is>
      </c>
      <c r="F248" s="5" t="inlineStr">
        <is>
          <t>Best Actor</t>
        </is>
      </c>
      <c r="G248" s="5" t="inlineStr">
        <is>
          <t>Amitabh Bachchan</t>
        </is>
      </c>
      <c r="H248" s="5" t="inlineStr">
        <is>
          <t>Actor</t>
        </is>
      </c>
      <c r="I248" s="5" t="inlineStr">
        <is>
          <t>Nomination</t>
        </is>
      </c>
      <c r="J248" s="5" t="inlineStr">
        <is>
          <t>Competitive</t>
        </is>
      </c>
      <c r="K248" s="5" t="n"/>
      <c r="L248" s="5" t="inlineStr">
        <is>
          <t>SOURCE-890</t>
        </is>
      </c>
      <c r="M248" s="5" t="inlineStr">
        <is>
          <t>Medium</t>
        </is>
      </c>
    </row>
    <row r="249" ht="19" customHeight="1">
      <c r="A249" s="15" t="inlineStr">
        <is>
          <t>AWARD-096</t>
        </is>
      </c>
      <c r="B249" s="18" t="inlineStr">
        <is>
          <t>FILM-229</t>
        </is>
      </c>
      <c r="C249" s="5" t="inlineStr">
        <is>
          <t>Pink</t>
        </is>
      </c>
      <c r="D249" s="17" t="n">
        <v>2017</v>
      </c>
      <c r="E249" s="5" t="inlineStr">
        <is>
          <t>Screen Awards</t>
        </is>
      </c>
      <c r="F249" s="5" t="inlineStr">
        <is>
          <t>Best Actor</t>
        </is>
      </c>
      <c r="G249" s="5" t="inlineStr">
        <is>
          <t>Amitabh Bachchan</t>
        </is>
      </c>
      <c r="H249" s="5" t="inlineStr">
        <is>
          <t>Actor</t>
        </is>
      </c>
      <c r="I249" s="5" t="inlineStr">
        <is>
          <t>Win</t>
        </is>
      </c>
      <c r="J249" s="5" t="inlineStr">
        <is>
          <t>Competitive</t>
        </is>
      </c>
      <c r="K249" s="5" t="n"/>
      <c r="L249" s="5" t="inlineStr">
        <is>
          <t>SOURCE-890</t>
        </is>
      </c>
      <c r="M249" s="5" t="inlineStr">
        <is>
          <t>Medium</t>
        </is>
      </c>
    </row>
    <row r="250" ht="19" customHeight="1">
      <c r="A250" s="15" t="inlineStr">
        <is>
          <t>AWARD-112</t>
        </is>
      </c>
      <c r="B250" s="18" t="inlineStr">
        <is>
          <t>FILM-229</t>
        </is>
      </c>
      <c r="C250" s="5" t="inlineStr">
        <is>
          <t>Pink</t>
        </is>
      </c>
      <c r="D250" s="17" t="n">
        <v>2017</v>
      </c>
      <c r="E250" s="5" t="inlineStr">
        <is>
          <t>IIFA Awards</t>
        </is>
      </c>
      <c r="F250" s="5" t="inlineStr">
        <is>
          <t>Best Actor</t>
        </is>
      </c>
      <c r="G250" s="5" t="inlineStr">
        <is>
          <t>Amitabh Bachchan</t>
        </is>
      </c>
      <c r="H250" s="5" t="inlineStr">
        <is>
          <t>Actor</t>
        </is>
      </c>
      <c r="I250" s="5" t="inlineStr">
        <is>
          <t>Win</t>
        </is>
      </c>
      <c r="J250" s="5" t="inlineStr">
        <is>
          <t>Competitive</t>
        </is>
      </c>
      <c r="K250" s="5" t="n"/>
      <c r="L250" s="5" t="inlineStr">
        <is>
          <t>SOURCE-890</t>
        </is>
      </c>
      <c r="M250" s="5" t="inlineStr">
        <is>
          <t>Medium</t>
        </is>
      </c>
    </row>
    <row r="251" ht="19" customHeight="1">
      <c r="A251" s="15" t="inlineStr">
        <is>
          <t>AWARD-113</t>
        </is>
      </c>
      <c r="B251" s="18" t="inlineStr">
        <is>
          <t>FILM-226</t>
        </is>
      </c>
      <c r="C251" s="5" t="inlineStr">
        <is>
          <t>Wazir</t>
        </is>
      </c>
      <c r="D251" s="17" t="n">
        <v>2017</v>
      </c>
      <c r="E251" s="5" t="inlineStr">
        <is>
          <t>IIFA Awards</t>
        </is>
      </c>
      <c r="F251" s="5" t="inlineStr">
        <is>
          <t>Best Supporting Actor</t>
        </is>
      </c>
      <c r="G251" s="5" t="inlineStr">
        <is>
          <t>Amitabh Bachchan</t>
        </is>
      </c>
      <c r="H251" s="5" t="inlineStr">
        <is>
          <t>Actor</t>
        </is>
      </c>
      <c r="I251" s="5" t="inlineStr">
        <is>
          <t>Win</t>
        </is>
      </c>
      <c r="J251" s="5" t="inlineStr">
        <is>
          <t>Competitive</t>
        </is>
      </c>
      <c r="K251" s="5" t="n"/>
      <c r="L251" s="5" t="inlineStr">
        <is>
          <t>SOURCE-890</t>
        </is>
      </c>
      <c r="M251" s="5" t="inlineStr">
        <is>
          <t>Medium</t>
        </is>
      </c>
    </row>
    <row r="252" ht="19" customHeight="1">
      <c r="A252" s="15" t="inlineStr">
        <is>
          <t>AWARD-139</t>
        </is>
      </c>
      <c r="B252" s="18" t="inlineStr">
        <is>
          <t>FILM-229</t>
        </is>
      </c>
      <c r="C252" s="5" t="inlineStr">
        <is>
          <t>Pink</t>
        </is>
      </c>
      <c r="D252" s="17" t="n">
        <v>2017</v>
      </c>
      <c r="E252" s="5" t="inlineStr">
        <is>
          <t>Zee Cine Awards</t>
        </is>
      </c>
      <c r="F252" s="5" t="inlineStr">
        <is>
          <t>Best Actor (Critics) – Male</t>
        </is>
      </c>
      <c r="G252" s="5" t="inlineStr">
        <is>
          <t>Amitabh Bachchan</t>
        </is>
      </c>
      <c r="H252" s="5" t="inlineStr">
        <is>
          <t>Actor</t>
        </is>
      </c>
      <c r="I252" s="5" t="inlineStr">
        <is>
          <t>Win</t>
        </is>
      </c>
      <c r="J252" s="5" t="inlineStr">
        <is>
          <t>Competitive</t>
        </is>
      </c>
      <c r="K252" s="5" t="n"/>
      <c r="L252" s="5" t="inlineStr">
        <is>
          <t>SOURCE-890</t>
        </is>
      </c>
      <c r="M252" s="5" t="inlineStr">
        <is>
          <t>Medium</t>
        </is>
      </c>
    </row>
    <row r="253" ht="19" customHeight="1">
      <c r="A253" s="15" t="inlineStr">
        <is>
          <t>AWARD-140</t>
        </is>
      </c>
      <c r="B253" s="18" t="inlineStr">
        <is>
          <t>FILM-229</t>
        </is>
      </c>
      <c r="C253" s="5" t="inlineStr">
        <is>
          <t>Pink</t>
        </is>
      </c>
      <c r="D253" s="17" t="n">
        <v>2017</v>
      </c>
      <c r="E253" s="5" t="inlineStr">
        <is>
          <t>Zee Cine Awards</t>
        </is>
      </c>
      <c r="F253" s="5" t="inlineStr">
        <is>
          <t>Best Actor – Male</t>
        </is>
      </c>
      <c r="G253" s="5" t="inlineStr">
        <is>
          <t>Amitabh Bachchan</t>
        </is>
      </c>
      <c r="H253" s="5" t="inlineStr">
        <is>
          <t>Actor</t>
        </is>
      </c>
      <c r="I253" s="5" t="inlineStr">
        <is>
          <t>Nomination</t>
        </is>
      </c>
      <c r="J253" s="5" t="inlineStr">
        <is>
          <t>Competitive</t>
        </is>
      </c>
      <c r="K253" s="5" t="n"/>
      <c r="L253" s="5" t="inlineStr">
        <is>
          <t>SOURCE-890</t>
        </is>
      </c>
      <c r="M253" s="5" t="inlineStr">
        <is>
          <t>Medium</t>
        </is>
      </c>
    </row>
    <row r="254" ht="49" customHeight="1">
      <c r="A254" s="15" t="inlineStr">
        <is>
          <t>AWARD-013</t>
        </is>
      </c>
      <c r="B254" s="18" t="n"/>
      <c r="C254" s="5" t="n"/>
      <c r="D254" s="17" t="n">
        <v>2018</v>
      </c>
      <c r="E254" s="5" t="inlineStr">
        <is>
          <t>Honorary doctorate</t>
        </is>
      </c>
      <c r="F254" s="5" t="inlineStr">
        <is>
          <t>Honorary Doctorate from Rabindra Bharati University for his contribution to cinema</t>
        </is>
      </c>
      <c r="G254" s="5" t="inlineStr">
        <is>
          <t>Amitabh Bachchan</t>
        </is>
      </c>
      <c r="H254" s="5" t="inlineStr">
        <is>
          <t>Actor</t>
        </is>
      </c>
      <c r="I254" s="5" t="inlineStr">
        <is>
          <t>Win</t>
        </is>
      </c>
      <c r="J254" s="5" t="inlineStr">
        <is>
          <t>Honorary</t>
        </is>
      </c>
      <c r="K254" s="5" t="n"/>
      <c r="L254" s="5" t="inlineStr">
        <is>
          <t>SOURCE-890</t>
        </is>
      </c>
      <c r="M254" s="5" t="inlineStr">
        <is>
          <t>Medium</t>
        </is>
      </c>
    </row>
    <row r="255" ht="34" customHeight="1">
      <c r="A255" s="15" t="inlineStr">
        <is>
          <t>AWARD-033</t>
        </is>
      </c>
      <c r="B255" s="18" t="n"/>
      <c r="C255" s="5" t="n"/>
      <c r="D255" s="17" t="n">
        <v>2018</v>
      </c>
      <c r="E255" s="5" t="inlineStr">
        <is>
          <t>National Film Awards</t>
        </is>
      </c>
      <c r="F255" s="5" t="inlineStr">
        <is>
          <t>Dadasaheb Phalke Award</t>
        </is>
      </c>
      <c r="G255" s="5" t="inlineStr">
        <is>
          <t>Amitabh Bachchan</t>
        </is>
      </c>
      <c r="H255" s="5" t="inlineStr">
        <is>
          <t>Actor</t>
        </is>
      </c>
      <c r="I255" s="5" t="inlineStr">
        <is>
          <t>Win</t>
        </is>
      </c>
      <c r="J255" s="5" t="inlineStr">
        <is>
          <t>Honorary</t>
        </is>
      </c>
      <c r="K255" s="5" t="inlineStr">
        <is>
          <t>Lifetime honour for contribution to Indian cinema, not a competitive category.</t>
        </is>
      </c>
      <c r="L255" s="5" t="inlineStr">
        <is>
          <t>SOURCE-890</t>
        </is>
      </c>
      <c r="M255" s="5" t="inlineStr">
        <is>
          <t>Medium</t>
        </is>
      </c>
    </row>
    <row r="256" ht="19" customHeight="1">
      <c r="A256" s="15" t="inlineStr">
        <is>
          <t>AWARD-141</t>
        </is>
      </c>
      <c r="B256" s="18" t="n"/>
      <c r="C256" s="5" t="n"/>
      <c r="D256" s="17" t="n">
        <v>2018</v>
      </c>
      <c r="E256" s="5" t="inlineStr">
        <is>
          <t>Zee Cine Awards</t>
        </is>
      </c>
      <c r="F256" s="5" t="inlineStr">
        <is>
          <t>Legend Extraordinaire</t>
        </is>
      </c>
      <c r="G256" s="5" t="inlineStr">
        <is>
          <t>Amitabh Bachchan</t>
        </is>
      </c>
      <c r="H256" s="5" t="inlineStr">
        <is>
          <t>Actor</t>
        </is>
      </c>
      <c r="I256" s="5" t="inlineStr">
        <is>
          <t>Win</t>
        </is>
      </c>
      <c r="J256" s="5" t="inlineStr">
        <is>
          <t>Honorary</t>
        </is>
      </c>
      <c r="K256" s="5" t="n"/>
      <c r="L256" s="5" t="inlineStr">
        <is>
          <t>SOURCE-890</t>
        </is>
      </c>
      <c r="M256" s="5" t="inlineStr">
        <is>
          <t>Medium</t>
        </is>
      </c>
    </row>
    <row r="257" ht="34" customHeight="1">
      <c r="A257" s="15" t="inlineStr">
        <is>
          <t>AWARD-234</t>
        </is>
      </c>
      <c r="B257" s="18" t="n"/>
      <c r="C257" s="5" t="n"/>
      <c r="D257" s="17" t="n">
        <v>2018</v>
      </c>
      <c r="E257" s="5" t="inlineStr">
        <is>
          <t>Other award</t>
        </is>
      </c>
      <c r="F257" s="5" t="inlineStr">
        <is>
          <t>Femina Beauty Awards: Style Legend of All Time</t>
        </is>
      </c>
      <c r="G257" s="5" t="inlineStr">
        <is>
          <t>Amitabh Bachchan</t>
        </is>
      </c>
      <c r="H257" s="5" t="inlineStr">
        <is>
          <t>Actor</t>
        </is>
      </c>
      <c r="I257" s="5" t="inlineStr">
        <is>
          <t>Win</t>
        </is>
      </c>
      <c r="J257" s="5" t="inlineStr">
        <is>
          <t>Honorary</t>
        </is>
      </c>
      <c r="K257" s="5" t="n"/>
      <c r="L257" s="5" t="inlineStr">
        <is>
          <t>SOURCE-890</t>
        </is>
      </c>
      <c r="M257" s="5" t="inlineStr">
        <is>
          <t>Medium</t>
        </is>
      </c>
    </row>
    <row r="258" ht="34" customHeight="1">
      <c r="A258" s="15" t="inlineStr">
        <is>
          <t>AWARD-235</t>
        </is>
      </c>
      <c r="B258" s="18" t="n"/>
      <c r="C258" s="5" t="n"/>
      <c r="D258" s="17" t="n">
        <v>2018</v>
      </c>
      <c r="E258" s="5" t="inlineStr">
        <is>
          <t>Other award</t>
        </is>
      </c>
      <c r="F258" s="5" t="inlineStr">
        <is>
          <t>Sayaji Ratna Award by Baroda Management Association</t>
        </is>
      </c>
      <c r="G258" s="5" t="inlineStr">
        <is>
          <t>Amitabh Bachchan</t>
        </is>
      </c>
      <c r="H258" s="5" t="inlineStr">
        <is>
          <t>Actor</t>
        </is>
      </c>
      <c r="I258" s="5" t="inlineStr">
        <is>
          <t>Win</t>
        </is>
      </c>
      <c r="J258" s="5" t="inlineStr">
        <is>
          <t>Honorary</t>
        </is>
      </c>
      <c r="K258" s="5" t="n"/>
      <c r="L258" s="5" t="inlineStr">
        <is>
          <t>SOURCE-890</t>
        </is>
      </c>
      <c r="M258" s="5" t="inlineStr">
        <is>
          <t>Medium</t>
        </is>
      </c>
    </row>
    <row r="259" ht="34" customHeight="1">
      <c r="A259" s="15" t="inlineStr">
        <is>
          <t>AWARD-026</t>
        </is>
      </c>
      <c r="B259" s="18" t="n"/>
      <c r="C259" s="5" t="n"/>
      <c r="D259" s="17" t="n">
        <v>2019</v>
      </c>
      <c r="E259" s="5" t="inlineStr">
        <is>
          <t>National honour</t>
        </is>
      </c>
      <c r="F259" s="5" t="inlineStr">
        <is>
          <t>Government of India confers Dadasaheb Phalke Award for the year 2018</t>
        </is>
      </c>
      <c r="G259" s="5" t="inlineStr">
        <is>
          <t>Amitabh Bachchan</t>
        </is>
      </c>
      <c r="H259" s="5" t="inlineStr">
        <is>
          <t>Actor</t>
        </is>
      </c>
      <c r="I259" s="5" t="inlineStr">
        <is>
          <t>Win</t>
        </is>
      </c>
      <c r="J259" s="5" t="inlineStr">
        <is>
          <t>Honorary</t>
        </is>
      </c>
      <c r="K259" s="5" t="n"/>
      <c r="L259" s="5" t="inlineStr">
        <is>
          <t>SOURCE-890</t>
        </is>
      </c>
      <c r="M259" s="5" t="inlineStr">
        <is>
          <t>Medium</t>
        </is>
      </c>
    </row>
    <row r="260" ht="19" customHeight="1">
      <c r="A260" s="15" t="inlineStr">
        <is>
          <t>AWARD-067</t>
        </is>
      </c>
      <c r="B260" s="18" t="inlineStr">
        <is>
          <t>FILM-245</t>
        </is>
      </c>
      <c r="C260" s="5" t="inlineStr">
        <is>
          <t>Gulabo Sitabo</t>
        </is>
      </c>
      <c r="D260" s="17" t="n">
        <v>2021</v>
      </c>
      <c r="E260" s="5" t="inlineStr">
        <is>
          <t>Filmfare Awards</t>
        </is>
      </c>
      <c r="F260" s="5" t="inlineStr">
        <is>
          <t>Best Actor</t>
        </is>
      </c>
      <c r="G260" s="5" t="inlineStr">
        <is>
          <t>Amitabh Bachchan</t>
        </is>
      </c>
      <c r="H260" s="5" t="inlineStr">
        <is>
          <t>Actor</t>
        </is>
      </c>
      <c r="I260" s="5" t="inlineStr">
        <is>
          <t>Nomination</t>
        </is>
      </c>
      <c r="J260" s="5" t="inlineStr">
        <is>
          <t>Competitive</t>
        </is>
      </c>
      <c r="K260" s="5" t="n"/>
      <c r="L260" s="5" t="inlineStr">
        <is>
          <t>SOURCE-890</t>
        </is>
      </c>
      <c r="M260" s="5" t="inlineStr">
        <is>
          <t>Medium</t>
        </is>
      </c>
    </row>
    <row r="261" ht="19" customHeight="1">
      <c r="A261" s="15" t="inlineStr">
        <is>
          <t>AWARD-080</t>
        </is>
      </c>
      <c r="B261" s="18" t="inlineStr">
        <is>
          <t>FILM-245</t>
        </is>
      </c>
      <c r="C261" s="5" t="inlineStr">
        <is>
          <t>Gulabo Sitabo</t>
        </is>
      </c>
      <c r="D261" s="17" t="n">
        <v>2021</v>
      </c>
      <c r="E261" s="5" t="inlineStr">
        <is>
          <t>Filmfare Awards</t>
        </is>
      </c>
      <c r="F261" s="5" t="inlineStr">
        <is>
          <t>Best Actor (Critics)</t>
        </is>
      </c>
      <c r="G261" s="5" t="inlineStr">
        <is>
          <t>Amitabh Bachchan</t>
        </is>
      </c>
      <c r="H261" s="5" t="inlineStr">
        <is>
          <t>Actor</t>
        </is>
      </c>
      <c r="I261" s="5" t="inlineStr">
        <is>
          <t>Win</t>
        </is>
      </c>
      <c r="J261" s="5" t="inlineStr">
        <is>
          <t>Competitive</t>
        </is>
      </c>
      <c r="K261" s="5" t="n"/>
      <c r="L261" s="5" t="inlineStr">
        <is>
          <t>SOURCE-890</t>
        </is>
      </c>
      <c r="M261" s="5" t="inlineStr">
        <is>
          <t>Medium</t>
        </is>
      </c>
    </row>
    <row r="262" ht="64" customHeight="1">
      <c r="A262" s="15" t="inlineStr">
        <is>
          <t>AWARD-266</t>
        </is>
      </c>
      <c r="B262" s="18" t="n"/>
      <c r="C262" s="5" t="n"/>
      <c r="D262" s="17" t="n">
        <v>2021</v>
      </c>
      <c r="E262" s="5" t="inlineStr">
        <is>
          <t>International honour</t>
        </is>
      </c>
      <c r="F262" s="5" t="inlineStr">
        <is>
          <t>FIAF Award</t>
        </is>
      </c>
      <c r="G262" s="5" t="inlineStr">
        <is>
          <t>Amitabh Bachchan</t>
        </is>
      </c>
      <c r="H262" s="5" t="inlineStr">
        <is>
          <t>Actor</t>
        </is>
      </c>
      <c r="I262" s="5" t="inlineStr">
        <is>
          <t>Win</t>
        </is>
      </c>
      <c r="J262" s="5" t="inlineStr">
        <is>
          <t>Honorary</t>
        </is>
      </c>
      <c r="K262" s="5" t="inlineStr">
        <is>
          <t>Source text: In March 2021, he was honoured with the "International Federation of Film Archives (FIAF)" award for his contribution in preserving India's film heritage.</t>
        </is>
      </c>
      <c r="L262" s="5" t="inlineStr">
        <is>
          <t>SOURCE-890</t>
        </is>
      </c>
      <c r="M262" s="5" t="inlineStr">
        <is>
          <t>Medium</t>
        </is>
      </c>
    </row>
    <row r="263" ht="19" customHeight="1">
      <c r="A263" s="15" t="inlineStr">
        <is>
          <t>AWARD-068</t>
        </is>
      </c>
      <c r="B263" s="18" t="inlineStr">
        <is>
          <t>FILM-254</t>
        </is>
      </c>
      <c r="C263" s="5" t="inlineStr">
        <is>
          <t>Uunchai</t>
        </is>
      </c>
      <c r="D263" s="17" t="n">
        <v>2023</v>
      </c>
      <c r="E263" s="5" t="inlineStr">
        <is>
          <t>Filmfare Awards</t>
        </is>
      </c>
      <c r="F263" s="5" t="inlineStr">
        <is>
          <t>Best Actor</t>
        </is>
      </c>
      <c r="G263" s="5" t="inlineStr">
        <is>
          <t>Amitabh Bachchan</t>
        </is>
      </c>
      <c r="H263" s="5" t="inlineStr">
        <is>
          <t>Actor</t>
        </is>
      </c>
      <c r="I263" s="5" t="inlineStr">
        <is>
          <t>Nomination</t>
        </is>
      </c>
      <c r="J263" s="5" t="inlineStr">
        <is>
          <t>Competitive</t>
        </is>
      </c>
      <c r="K263" s="5" t="n"/>
      <c r="L263" s="5" t="inlineStr">
        <is>
          <t>SOURCE-890</t>
        </is>
      </c>
      <c r="M263" s="5" t="inlineStr">
        <is>
          <t>Medium</t>
        </is>
      </c>
    </row>
    <row r="264" ht="34" customHeight="1">
      <c r="A264" s="15" t="inlineStr">
        <is>
          <t>AWARD-236</t>
        </is>
      </c>
      <c r="B264" s="18" t="n"/>
      <c r="C264" s="5" t="n"/>
      <c r="D264" s="17" t="n">
        <v>2023</v>
      </c>
      <c r="E264" s="5" t="inlineStr">
        <is>
          <t>Other award</t>
        </is>
      </c>
      <c r="F264" s="5" t="inlineStr">
        <is>
          <t>Living Legend at the India UK Achievers Honours</t>
        </is>
      </c>
      <c r="G264" s="5" t="inlineStr">
        <is>
          <t>Amitabh Bachchan</t>
        </is>
      </c>
      <c r="H264" s="5" t="inlineStr">
        <is>
          <t>Actor</t>
        </is>
      </c>
      <c r="I264" s="5" t="inlineStr">
        <is>
          <t>Win</t>
        </is>
      </c>
      <c r="J264" s="5" t="inlineStr">
        <is>
          <t>Honorary</t>
        </is>
      </c>
      <c r="K264" s="5" t="n"/>
      <c r="L264" s="5" t="inlineStr">
        <is>
          <t>SOURCE-890</t>
        </is>
      </c>
      <c r="M264" s="5" t="inlineStr">
        <is>
          <t>Medium</t>
        </is>
      </c>
    </row>
    <row r="265" ht="19" customHeight="1">
      <c r="A265" s="15" t="inlineStr">
        <is>
          <t>AWARD-085</t>
        </is>
      </c>
      <c r="B265" s="18" t="n"/>
      <c r="C265" s="5" t="n"/>
      <c r="D265" s="17" t="n">
        <v>2025</v>
      </c>
      <c r="E265" s="5" t="inlineStr">
        <is>
          <t>Filmfare Awards</t>
        </is>
      </c>
      <c r="F265" s="5" t="inlineStr">
        <is>
          <t>Special Award (Cine Icon Award)</t>
        </is>
      </c>
      <c r="G265" s="5" t="inlineStr">
        <is>
          <t>Amitabh Bachchan</t>
        </is>
      </c>
      <c r="H265" s="5" t="inlineStr">
        <is>
          <t>Actor</t>
        </is>
      </c>
      <c r="I265" s="5" t="inlineStr">
        <is>
          <t>Win</t>
        </is>
      </c>
      <c r="J265" s="5" t="inlineStr">
        <is>
          <t>Honorary</t>
        </is>
      </c>
      <c r="K265" s="5" t="n"/>
      <c r="L265" s="5" t="inlineStr">
        <is>
          <t>SOURCE-890</t>
        </is>
      </c>
      <c r="M265" s="5" t="inlineStr">
        <is>
          <t>Medium</t>
        </is>
      </c>
    </row>
    <row r="266" ht="34" customHeight="1">
      <c r="A266" s="15" t="inlineStr">
        <is>
          <t>AWARD-126</t>
        </is>
      </c>
      <c r="B266" s="18" t="inlineStr">
        <is>
          <t>FILM-257</t>
        </is>
      </c>
      <c r="C266" s="5" t="inlineStr">
        <is>
          <t>Kalki 2898 AD</t>
        </is>
      </c>
      <c r="D266" s="17" t="n">
        <v>2025</v>
      </c>
      <c r="E266" s="5" t="inlineStr">
        <is>
          <t>South Indian International Movie Awards</t>
        </is>
      </c>
      <c r="F266" s="5" t="inlineStr">
        <is>
          <t>Best Supporting Actor – Telugu</t>
        </is>
      </c>
      <c r="G266" s="5" t="inlineStr">
        <is>
          <t>Amitabh Bachchan</t>
        </is>
      </c>
      <c r="H266" s="5" t="inlineStr">
        <is>
          <t>Actor</t>
        </is>
      </c>
      <c r="I266" s="5" t="inlineStr">
        <is>
          <t>Win</t>
        </is>
      </c>
      <c r="J266" s="5" t="inlineStr">
        <is>
          <t>Competitive</t>
        </is>
      </c>
      <c r="K266" s="5" t="n"/>
      <c r="L266" s="5" t="inlineStr">
        <is>
          <t>SOURCE-890</t>
        </is>
      </c>
      <c r="M266" s="5" t="inlineStr">
        <is>
          <t>Medium</t>
        </is>
      </c>
    </row>
    <row r="267" ht="94" customHeight="1">
      <c r="A267" s="15" t="inlineStr">
        <is>
          <t>AWARD-244</t>
        </is>
      </c>
      <c r="B267" s="18" t="n"/>
      <c r="C267" s="5" t="n"/>
      <c r="D267" s="18" t="n"/>
      <c r="E267" s="5" t="inlineStr">
        <is>
          <t>International honour</t>
        </is>
      </c>
      <c r="F267" s="5" t="inlineStr">
        <is>
          <t>Festival honour (Rabat, Morocco)</t>
        </is>
      </c>
      <c r="G267" s="5" t="inlineStr">
        <is>
          <t>Amitabh Bachchan</t>
        </is>
      </c>
      <c r="H267" s="5" t="inlineStr">
        <is>
          <t>Actor</t>
        </is>
      </c>
      <c r="I267" s="5" t="inlineStr">
        <is>
          <t>Win</t>
        </is>
      </c>
      <c r="J267" s="5" t="inlineStr">
        <is>
          <t>Honorary</t>
        </is>
      </c>
      <c r="K267" s="5" t="inlineStr">
        <is>
          <t>Source text: He was honoured along with actors and directors from Hollywood at an International Film Festival in Rabat, Morocco. The source gives no year for this honour, so Ceremony Year is left blank rather than estimated.</t>
        </is>
      </c>
      <c r="L267" s="5" t="inlineStr">
        <is>
          <t>SOURCE-890</t>
        </is>
      </c>
      <c r="M267" s="5" t="inlineStr">
        <is>
          <t>Medium</t>
        </is>
      </c>
    </row>
  </sheetData>
  <autoFilter ref="A1:M267"/>
  <dataValidations count="3">
    <dataValidation sqref="I2:I467" showDropDown="0" showInputMessage="0" showErrorMessage="1" allowBlank="1" errorTitle="Win or Nomination" error="Choose a value from the list." type="list">
      <formula1>"Win,Nomination"</formula1>
    </dataValidation>
    <dataValidation sqref="J2:J467" showDropDown="0" showInputMessage="0" showErrorMessage="1" allowBlank="1" errorTitle="Competitive or Honorary" error="Choose a value from the list." type="list">
      <formula1>"Competitive,Honorary"</formula1>
    </dataValidation>
    <dataValidation sqref="M2:M467" showDropDown="0" showInputMessage="0" showErrorMessage="1" allowBlank="1" errorTitle="Confidence Grade" error="Choose a value from the list." type="list">
      <formula1>"High,Medium,Low,Unknown"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2" customWidth="1" min="3" max="3"/>
    <col width="40" customWidth="1" min="4" max="4"/>
    <col width="22" customWidth="1" min="5" max="5"/>
    <col width="20" customWidth="1" min="6" max="6"/>
    <col width="12" customWidth="1" min="7" max="7"/>
    <col width="42" customWidth="1" min="8" max="8"/>
    <col width="12" customWidth="1" min="9" max="9"/>
    <col width="40" customWidth="1" min="10" max="10"/>
    <col width="18" customWidth="1" min="11" max="11"/>
    <col width="10" customWidth="1" min="12" max="12"/>
    <col width="36" customWidth="1" min="13" max="13"/>
  </cols>
  <sheetData>
    <row r="1" ht="36" customHeight="1">
      <c r="A1" s="12" t="inlineStr">
        <is>
          <t>Source ID</t>
        </is>
      </c>
      <c r="B1" s="12" t="inlineStr">
        <is>
          <t>Film IDs Supported</t>
        </is>
      </c>
      <c r="C1" s="12" t="inlineStr">
        <is>
          <t>Pairing IDs Supported</t>
        </is>
      </c>
      <c r="D1" s="12" t="inlineStr">
        <is>
          <t>Source Title</t>
        </is>
      </c>
      <c r="E1" s="12" t="inlineStr">
        <is>
          <t>Publisher</t>
        </is>
      </c>
      <c r="F1" s="12" t="inlineStr">
        <is>
          <t>Author</t>
        </is>
      </c>
      <c r="G1" s="12" t="inlineStr">
        <is>
          <t>Publication Date</t>
        </is>
      </c>
      <c r="H1" s="12" t="inlineStr">
        <is>
          <t>URL</t>
        </is>
      </c>
      <c r="I1" s="12" t="inlineStr">
        <is>
          <t>Access Date</t>
        </is>
      </c>
      <c r="J1" s="12" t="inlineStr">
        <is>
          <t>Claims Supported</t>
        </is>
      </c>
      <c r="K1" s="12" t="inlineStr">
        <is>
          <t>Source Type</t>
        </is>
      </c>
      <c r="L1" s="12" t="inlineStr">
        <is>
          <t>Reliability Tier</t>
        </is>
      </c>
      <c r="M1" s="12" t="inlineStr">
        <is>
          <t>Notes</t>
        </is>
      </c>
    </row>
    <row r="2" ht="409" customHeight="1">
      <c r="A2" s="15" t="inlineStr">
        <is>
          <t>SOURCE-001</t>
        </is>
      </c>
      <c r="B2" s="5" t="inlineStr">
        <is>
          <t>FILM-001; FILM-002; FILM-003; FILM-004; FILM-005; FILM-006; FILM-007; FILM-008; FILM-009; FILM-010; FILM-011; FILM-012; FILM-013; FILM-014; FILM-015; FILM-016; FILM-017; FILM-018; FILM-019; FILM-020; FILM-021; FILM-022; FILM-023; FILM-024; FILM-025; FILM-026; FILM-027; FILM-028; FILM-029; FILM-030; FILM-031; FILM-032; FILM-033; FILM-034; FILM-035; FILM-036; FILM-037; FILM-038; FILM-039; FILM-040; FILM-041; FILM-042; FILM-043; FILM-044; FILM-045; FILM-046; FILM-047; FILM-048; FILM-049; FILM-050; FILM-051; FILM-052; FILM-053; FILM-054; FILM-055; FILM-056; FILM-057; FILM-058; FILM-059; FILM-060; FILM-061; FILM-062; FILM-063; FILM-064; FILM-065; FILM-066; FILM-067; FILM-068; FILM-069; FILM-070; FILM-071; FILM-072; FILM-073; FILM-074; FILM-075; FILM-076; FILM-077; FILM-078; FILM-079; FILM-080; FILM-081; FILM-082; FILM-083; FILM-084; FILM-085; FILM-086; FILM-087; FILM-088; FILM-089; FILM-090; FILM-091; FILM-092; FILM-093; FILM-094; FILM-095; FILM-096; FILM-097; FILM-098; FILM-099; FILM-100; FILM-101; FILM-102; FILM-103; FILM-104; FILM-105; FILM-106; FILM-107; FILM-108; FILM-109; FILM-110; FILM-111; FILM-112; FILM-113; FILM-114; FILM-115; FILM-116; FILM-117; FILM-118; FILM-119; FILM-120; FILM-121; FILM-122; FILM-123; FILM-124; FILM-125; FILM-126; FILM-127; FILM-128; FILM-129; FILM-130; FILM-131; FILM-132; FILM-133; FILM-134; FILM-135; FILM-136; FILM-137; FILM-138; FILM-139; FILM-140; FILM-141; FILM-142; FILM-143; FILM-144; FILM-145; FILM-146; FILM-147; FILM-148; FILM-149; FILM-150; FILM-151; FILM-152; FILM-153; FILM-154; FILM-155; FILM-156; FILM-157; FILM-158; FILM-159; FILM-160; FILM-161; FILM-162; FILM-163; FILM-164; FILM-165; FILM-166; FILM-167; FILM-168; FILM-169; FILM-170; FILM-171; FILM-172; FILM-173; FILM-174; FILM-175; FILM-176; FILM-177; FILM-178; FILM-179; FILM-180; FILM-181; FILM-182; FILM-183; FILM-184; FILM-185; FILM-186; FILM-187; FILM-188; FILM-189; FILM-190; FILM-191; FILM-192; FILM-193; FILM-194; FILM-195; FILM-196; FILM-197; FILM-198; FILM-199; FILM-200; FILM-201; FILM-202; FILM-203; FILM-204; FILM-205; FILM-206; FILM-207; FILM-208; FILM-209; FILM-210; FILM-211; FILM-212; FILM-213; FILM-214; FILM-215; FILM-216; FILM-217; FILM-218; FILM-219; FILM-220; FILM-221; FILM-222; FILM-223; FILM-224; FILM-225; FILM-226; FILM-227; FILM-228; FILM-229; FILM-230; FILM-231; FILM-232; FILM-233; FILM-234; FILM-235; FILM-236; FILM-237; FILM-238; FILM-239; FILM-240; FILM-241; FILM-242; FILM-243; FILM-244; FILM-245; FILM-246; FILM-247; FILM-248; FILM-249; FILM-250; FILM-251; FILM-252; FILM-253; FILM-254; FILM-255; FILM-256; FILM-257; FILM-258; FILM-259; FILM-260</t>
        </is>
      </c>
      <c r="C2" s="5" t="n"/>
      <c r="D2" s="5" t="inlineStr">
        <is>
          <t>Amitabh Bachchan filmography</t>
        </is>
      </c>
      <c r="E2" s="5" t="inlineStr">
        <is>
          <t>Wikipedia</t>
        </is>
      </c>
      <c r="F2" s="5" t="n"/>
      <c r="G2" s="5" t="n"/>
      <c r="H2" s="22" t="inlineStr">
        <is>
          <t>https://en.wikipedia.org/wiki/Amitabh_Bachchan_filmography</t>
        </is>
      </c>
      <c r="I2" s="16" t="n">
        <v>46278</v>
      </c>
      <c r="J2" s="5" t="inlineStr">
        <is>
          <t>Feature-film acting credits, character names, and cameo, special-appearance, narration and voice notes.</t>
        </is>
      </c>
      <c r="K2" s="5" t="inlineStr">
        <is>
          <t>Reference encyclopedia</t>
        </is>
      </c>
      <c r="L2" s="5" t="inlineStr">
        <is>
          <t>C</t>
        </is>
      </c>
      <c r="M2" s="5" t="inlineStr">
        <is>
          <t>Downloaded as raw wikitext.</t>
        </is>
      </c>
    </row>
    <row r="3" ht="49" customHeight="1">
      <c r="A3" s="15" t="inlineStr">
        <is>
          <t>SOURCE-002</t>
        </is>
      </c>
      <c r="B3" s="5" t="inlineStr">
        <is>
          <t>FILM-002</t>
        </is>
      </c>
      <c r="C3" s="5" t="n"/>
      <c r="D3" s="5" t="inlineStr">
        <is>
          <t>Saat Hindustani</t>
        </is>
      </c>
      <c r="E3" s="5" t="inlineStr">
        <is>
          <t>Wikipedia</t>
        </is>
      </c>
      <c r="F3" s="5" t="n"/>
      <c r="G3" s="5" t="n"/>
      <c r="H3" s="22" t="inlineStr">
        <is>
          <t>https://en.wikipedia.org/wiki/Saat_Hindustani</t>
        </is>
      </c>
      <c r="I3" s="16" t="n">
        <v>46278</v>
      </c>
      <c r="J3" s="5" t="inlineStr">
        <is>
          <t>Infobox: release date, language, runtime, director, producers, writers, song composer, billing position, domestic nett, currency.</t>
        </is>
      </c>
      <c r="K3" s="5" t="inlineStr">
        <is>
          <t>Reference encyclopedia</t>
        </is>
      </c>
      <c r="L3" s="5" t="inlineStr">
        <is>
          <t>C</t>
        </is>
      </c>
      <c r="M3" s="5" t="inlineStr">
        <is>
          <t>Film article; downloaded as raw wikitext.</t>
        </is>
      </c>
    </row>
    <row r="4" ht="34" customHeight="1">
      <c r="A4" s="15" t="inlineStr">
        <is>
          <t>SOURCE-003</t>
        </is>
      </c>
      <c r="B4" s="5" t="inlineStr">
        <is>
          <t>FILM-001</t>
        </is>
      </c>
      <c r="C4" s="5" t="n"/>
      <c r="D4" s="5" t="inlineStr">
        <is>
          <t>Bhuvan Shome</t>
        </is>
      </c>
      <c r="E4" s="5" t="inlineStr">
        <is>
          <t>Wikipedia</t>
        </is>
      </c>
      <c r="F4" s="5" t="n"/>
      <c r="G4" s="5" t="n"/>
      <c r="H4" s="22" t="inlineStr">
        <is>
          <t>https://en.wikipedia.org/wiki/Bhuvan_Shome</t>
        </is>
      </c>
      <c r="I4" s="16" t="n">
        <v>46278</v>
      </c>
      <c r="J4" s="5" t="inlineStr">
        <is>
          <t>Infobox: release date, language, runtime, director, producers, writers, song composer.</t>
        </is>
      </c>
      <c r="K4" s="5" t="inlineStr">
        <is>
          <t>Reference encyclopedia</t>
        </is>
      </c>
      <c r="L4" s="5" t="inlineStr">
        <is>
          <t>C</t>
        </is>
      </c>
      <c r="M4" s="5" t="inlineStr">
        <is>
          <t>Film article; downloaded as raw wikitext.</t>
        </is>
      </c>
    </row>
    <row r="5" ht="49" customHeight="1">
      <c r="A5" s="15" t="inlineStr">
        <is>
          <t>SOURCE-004</t>
        </is>
      </c>
      <c r="B5" s="5" t="inlineStr">
        <is>
          <t>FILM-003</t>
        </is>
      </c>
      <c r="C5" s="5" t="n"/>
      <c r="D5" s="5" t="inlineStr">
        <is>
          <t>Bombay Talkie</t>
        </is>
      </c>
      <c r="E5" s="5" t="inlineStr">
        <is>
          <t>Wikipedia</t>
        </is>
      </c>
      <c r="F5" s="5" t="n"/>
      <c r="G5" s="5" t="n"/>
      <c r="H5" s="22" t="inlineStr">
        <is>
          <t>https://en.wikipedia.org/wiki/Bombay_Talkie</t>
        </is>
      </c>
      <c r="I5" s="16" t="n">
        <v>46278</v>
      </c>
      <c r="J5" s="5" t="inlineStr">
        <is>
          <t>Infobox: release date, language, runtime, director, producers, production banner, writers, song composer, budget, currency.</t>
        </is>
      </c>
      <c r="K5" s="5" t="inlineStr">
        <is>
          <t>Reference encyclopedia</t>
        </is>
      </c>
      <c r="L5" s="5" t="inlineStr">
        <is>
          <t>C</t>
        </is>
      </c>
      <c r="M5" s="5" t="inlineStr">
        <is>
          <t>Film article; downloaded as raw wikitext.</t>
        </is>
      </c>
    </row>
    <row r="6" ht="49" customHeight="1">
      <c r="A6" s="15" t="inlineStr">
        <is>
          <t>SOURCE-005</t>
        </is>
      </c>
      <c r="B6" s="5" t="inlineStr">
        <is>
          <t>FILM-004</t>
        </is>
      </c>
      <c r="C6" s="5" t="inlineStr">
        <is>
          <t>PAIR-001</t>
        </is>
      </c>
      <c r="D6" s="5" t="inlineStr">
        <is>
          <t>Anand (1971 film)</t>
        </is>
      </c>
      <c r="E6" s="5" t="inlineStr">
        <is>
          <t>Wikipedia</t>
        </is>
      </c>
      <c r="F6" s="5" t="n"/>
      <c r="G6" s="5" t="n"/>
      <c r="H6" s="22" t="inlineStr">
        <is>
          <t>https://en.wikipedia.org/wiki/Anand_(1971_film)</t>
        </is>
      </c>
      <c r="I6" s="16" t="n">
        <v>46278</v>
      </c>
      <c r="J6" s="5" t="inlineStr">
        <is>
          <t>Infobox: release date, language, runtime, director, producers, writers, song composer, lyricist, billing position.</t>
        </is>
      </c>
      <c r="K6" s="5" t="inlineStr">
        <is>
          <t>Reference encyclopedia</t>
        </is>
      </c>
      <c r="L6" s="5" t="inlineStr">
        <is>
          <t>C</t>
        </is>
      </c>
      <c r="M6" s="5" t="inlineStr">
        <is>
          <t>Film article; downloaded as raw wikitext.</t>
        </is>
      </c>
    </row>
    <row r="7" ht="49" customHeight="1">
      <c r="A7" s="15" t="inlineStr">
        <is>
          <t>SOURCE-006</t>
        </is>
      </c>
      <c r="B7" s="5" t="inlineStr">
        <is>
          <t>FILM-005</t>
        </is>
      </c>
      <c r="C7" s="5" t="inlineStr">
        <is>
          <t>PAIR-002</t>
        </is>
      </c>
      <c r="D7" s="5" t="inlineStr">
        <is>
          <t>Pyar Ki Kahani</t>
        </is>
      </c>
      <c r="E7" s="5" t="inlineStr">
        <is>
          <t>Wikipedia</t>
        </is>
      </c>
      <c r="F7" s="5" t="n"/>
      <c r="G7" s="5" t="n"/>
      <c r="H7" s="22" t="inlineStr">
        <is>
          <t>https://en.wikipedia.org/wiki/Pyar_Ki_Kahani</t>
        </is>
      </c>
      <c r="I7" s="16" t="n">
        <v>46278</v>
      </c>
      <c r="J7" s="5" t="inlineStr">
        <is>
          <t>Infobox: release date, language, director, producers, source material, song composer, billing position.</t>
        </is>
      </c>
      <c r="K7" s="5" t="inlineStr">
        <is>
          <t>Reference encyclopedia</t>
        </is>
      </c>
      <c r="L7" s="5" t="inlineStr">
        <is>
          <t>C</t>
        </is>
      </c>
      <c r="M7" s="5" t="inlineStr">
        <is>
          <t>Film article; downloaded as raw wikitext.</t>
        </is>
      </c>
    </row>
    <row r="8" ht="49" customHeight="1">
      <c r="A8" s="15" t="inlineStr">
        <is>
          <t>SOURCE-007</t>
        </is>
      </c>
      <c r="B8" s="5" t="inlineStr">
        <is>
          <t>FILM-006</t>
        </is>
      </c>
      <c r="C8" s="5" t="inlineStr">
        <is>
          <t>PAIR-003</t>
        </is>
      </c>
      <c r="D8" s="5" t="inlineStr">
        <is>
          <t>Parwana (1971 film)</t>
        </is>
      </c>
      <c r="E8" s="5" t="inlineStr">
        <is>
          <t>Wikipedia</t>
        </is>
      </c>
      <c r="F8" s="5" t="n"/>
      <c r="G8" s="5" t="n"/>
      <c r="H8" s="22" t="inlineStr">
        <is>
          <t>https://en.wikipedia.org/wiki/Parwana_(1971_film)</t>
        </is>
      </c>
      <c r="I8" s="16" t="n">
        <v>46278</v>
      </c>
      <c r="J8" s="5" t="inlineStr">
        <is>
          <t>Infobox: release date, language, runtime, director, producers, writers, song composer, lyricist, billing position.</t>
        </is>
      </c>
      <c r="K8" s="5" t="inlineStr">
        <is>
          <t>Reference encyclopedia</t>
        </is>
      </c>
      <c r="L8" s="5" t="inlineStr">
        <is>
          <t>C</t>
        </is>
      </c>
      <c r="M8" s="5" t="inlineStr">
        <is>
          <t>Film article; downloaded as raw wikitext.</t>
        </is>
      </c>
    </row>
    <row r="9" ht="49" customHeight="1">
      <c r="A9" s="15" t="inlineStr">
        <is>
          <t>SOURCE-008</t>
        </is>
      </c>
      <c r="B9" s="5" t="inlineStr">
        <is>
          <t>FILM-007</t>
        </is>
      </c>
      <c r="C9" s="5" t="n"/>
      <c r="D9" s="5" t="inlineStr">
        <is>
          <t>Reshma Aur Shera</t>
        </is>
      </c>
      <c r="E9" s="5" t="inlineStr">
        <is>
          <t>Wikipedia</t>
        </is>
      </c>
      <c r="F9" s="5" t="n"/>
      <c r="G9" s="5" t="n"/>
      <c r="H9" s="22" t="inlineStr">
        <is>
          <t>https://en.wikipedia.org/wiki/Reshma_Aur_Shera</t>
        </is>
      </c>
      <c r="I9" s="16" t="n">
        <v>46278</v>
      </c>
      <c r="J9" s="5" t="inlineStr">
        <is>
          <t>Infobox: release date, language, runtime, director, producers, production banner, writers, song composer, billing position.</t>
        </is>
      </c>
      <c r="K9" s="5" t="inlineStr">
        <is>
          <t>Reference encyclopedia</t>
        </is>
      </c>
      <c r="L9" s="5" t="inlineStr">
        <is>
          <t>C</t>
        </is>
      </c>
      <c r="M9" s="5" t="inlineStr">
        <is>
          <t>Film article; downloaded as raw wikitext.</t>
        </is>
      </c>
    </row>
    <row r="10" ht="49" customHeight="1">
      <c r="A10" s="15" t="inlineStr">
        <is>
          <t>SOURCE-009</t>
        </is>
      </c>
      <c r="B10" s="5" t="inlineStr">
        <is>
          <t>FILM-008</t>
        </is>
      </c>
      <c r="C10" s="5" t="n"/>
      <c r="D10" s="5" t="inlineStr">
        <is>
          <t>Guddi (1971 film)</t>
        </is>
      </c>
      <c r="E10" s="5" t="inlineStr">
        <is>
          <t>Wikipedia</t>
        </is>
      </c>
      <c r="F10" s="5" t="n"/>
      <c r="G10" s="5" t="n"/>
      <c r="H10" s="22" t="inlineStr">
        <is>
          <t>https://en.wikipedia.org/wiki/Guddi_(1971_film)</t>
        </is>
      </c>
      <c r="I10" s="16" t="n">
        <v>46278</v>
      </c>
      <c r="J10" s="5" t="inlineStr">
        <is>
          <t>Infobox: release date, language, runtime, director, producers, writers, song composer, background score composer, lyricist.</t>
        </is>
      </c>
      <c r="K10" s="5" t="inlineStr">
        <is>
          <t>Reference encyclopedia</t>
        </is>
      </c>
      <c r="L10" s="5" t="inlineStr">
        <is>
          <t>C</t>
        </is>
      </c>
      <c r="M10" s="5" t="inlineStr">
        <is>
          <t>Film article; downloaded as raw wikitext.</t>
        </is>
      </c>
    </row>
    <row r="11" ht="49" customHeight="1">
      <c r="A11" s="15" t="inlineStr">
        <is>
          <t>SOURCE-010</t>
        </is>
      </c>
      <c r="B11" s="5" t="inlineStr">
        <is>
          <t>FILM-010</t>
        </is>
      </c>
      <c r="C11" s="5" t="n"/>
      <c r="D11" s="5" t="inlineStr">
        <is>
          <t>Piya Ka Ghar</t>
        </is>
      </c>
      <c r="E11" s="5" t="inlineStr">
        <is>
          <t>Wikipedia</t>
        </is>
      </c>
      <c r="F11" s="5" t="n"/>
      <c r="G11" s="5" t="n"/>
      <c r="H11" s="22" t="inlineStr">
        <is>
          <t>https://en.wikipedia.org/wiki/Piya_Ka_Ghar</t>
        </is>
      </c>
      <c r="I11" s="16" t="n">
        <v>46278</v>
      </c>
      <c r="J11" s="5" t="inlineStr">
        <is>
          <t>Infobox: release date, language, runtime, director, producers, production banner, writers, source material, song composer, lyricist.</t>
        </is>
      </c>
      <c r="K11" s="5" t="inlineStr">
        <is>
          <t>Reference encyclopedia</t>
        </is>
      </c>
      <c r="L11" s="5" t="inlineStr">
        <is>
          <t>C</t>
        </is>
      </c>
      <c r="M11" s="5" t="inlineStr">
        <is>
          <t>Film article; downloaded as raw wikitext.</t>
        </is>
      </c>
    </row>
    <row r="12" ht="49" customHeight="1">
      <c r="A12" s="15" t="inlineStr">
        <is>
          <t>SOURCE-011</t>
        </is>
      </c>
      <c r="B12" s="5" t="inlineStr">
        <is>
          <t>FILM-011</t>
        </is>
      </c>
      <c r="C12" s="5" t="inlineStr">
        <is>
          <t>PAIR-004; PAIR-005</t>
        </is>
      </c>
      <c r="D12" s="5" t="inlineStr">
        <is>
          <t>Sanjog (1972 film)</t>
        </is>
      </c>
      <c r="E12" s="5" t="inlineStr">
        <is>
          <t>Wikipedia</t>
        </is>
      </c>
      <c r="F12" s="5" t="n"/>
      <c r="G12" s="5" t="n"/>
      <c r="H12" s="22" t="inlineStr">
        <is>
          <t>https://en.wikipedia.org/wiki/Sanjog_(1972_film)</t>
        </is>
      </c>
      <c r="I12" s="16" t="n">
        <v>46278</v>
      </c>
      <c r="J12" s="5" t="inlineStr">
        <is>
          <t>Infobox: release date, language, director, producers, production banner, source material, song composer, billing position.</t>
        </is>
      </c>
      <c r="K12" s="5" t="inlineStr">
        <is>
          <t>Reference encyclopedia</t>
        </is>
      </c>
      <c r="L12" s="5" t="inlineStr">
        <is>
          <t>C</t>
        </is>
      </c>
      <c r="M12" s="5" t="inlineStr">
        <is>
          <t>Film article; downloaded as raw wikitext.</t>
        </is>
      </c>
    </row>
    <row r="13" ht="49" customHeight="1">
      <c r="A13" s="15" t="inlineStr">
        <is>
          <t>SOURCE-012</t>
        </is>
      </c>
      <c r="B13" s="5" t="inlineStr">
        <is>
          <t>FILM-012</t>
        </is>
      </c>
      <c r="C13" s="5" t="inlineStr">
        <is>
          <t>PAIR-006</t>
        </is>
      </c>
      <c r="D13" s="5" t="inlineStr">
        <is>
          <t>Bombay to Goa (1972 film)</t>
        </is>
      </c>
      <c r="E13" s="5" t="inlineStr">
        <is>
          <t>Wikipedia</t>
        </is>
      </c>
      <c r="F13" s="5" t="n"/>
      <c r="G13" s="5" t="n"/>
      <c r="H13" s="22" t="inlineStr">
        <is>
          <t>https://en.wikipedia.org/wiki/Bombay_to_Goa_(1972_film)</t>
        </is>
      </c>
      <c r="I13" s="16" t="n">
        <v>46278</v>
      </c>
      <c r="J13" s="5" t="inlineStr">
        <is>
          <t>Infobox: release date, language, director, producers, production banner, writers, source material, song composer, billing position.</t>
        </is>
      </c>
      <c r="K13" s="5" t="inlineStr">
        <is>
          <t>Reference encyclopedia</t>
        </is>
      </c>
      <c r="L13" s="5" t="inlineStr">
        <is>
          <t>C</t>
        </is>
      </c>
      <c r="M13" s="5" t="inlineStr">
        <is>
          <t>Film article; downloaded as raw wikitext.</t>
        </is>
      </c>
    </row>
    <row r="14" ht="49" customHeight="1">
      <c r="A14" s="15" t="inlineStr">
        <is>
          <t>SOURCE-013</t>
        </is>
      </c>
      <c r="B14" s="5" t="inlineStr">
        <is>
          <t>FILM-014</t>
        </is>
      </c>
      <c r="C14" s="5" t="inlineStr">
        <is>
          <t>PAIR-007</t>
        </is>
      </c>
      <c r="D14" s="5" t="inlineStr">
        <is>
          <t>Ek Nazar</t>
        </is>
      </c>
      <c r="E14" s="5" t="inlineStr">
        <is>
          <t>Wikipedia</t>
        </is>
      </c>
      <c r="F14" s="5" t="n"/>
      <c r="G14" s="5" t="n"/>
      <c r="H14" s="22" t="inlineStr">
        <is>
          <t>https://en.wikipedia.org/wiki/Ek_Nazar</t>
        </is>
      </c>
      <c r="I14" s="16" t="n">
        <v>46278</v>
      </c>
      <c r="J14" s="5" t="inlineStr">
        <is>
          <t>Infobox: release date, language, runtime, director, producers, writers, song composer, billing position.</t>
        </is>
      </c>
      <c r="K14" s="5" t="inlineStr">
        <is>
          <t>Reference encyclopedia</t>
        </is>
      </c>
      <c r="L14" s="5" t="inlineStr">
        <is>
          <t>C</t>
        </is>
      </c>
      <c r="M14" s="5" t="inlineStr">
        <is>
          <t>Film article; downloaded as raw wikitext.</t>
        </is>
      </c>
    </row>
    <row r="15" ht="34" customHeight="1">
      <c r="A15" s="15" t="inlineStr">
        <is>
          <t>SOURCE-014</t>
        </is>
      </c>
      <c r="B15" s="5" t="inlineStr">
        <is>
          <t>FILM-016</t>
        </is>
      </c>
      <c r="C15" s="5" t="inlineStr">
        <is>
          <t>PAIR-008</t>
        </is>
      </c>
      <c r="D15" s="5" t="inlineStr">
        <is>
          <t>Bansi Birju</t>
        </is>
      </c>
      <c r="E15" s="5" t="inlineStr">
        <is>
          <t>Wikipedia</t>
        </is>
      </c>
      <c r="F15" s="5" t="n"/>
      <c r="G15" s="5" t="n"/>
      <c r="H15" s="22" t="inlineStr">
        <is>
          <t>https://en.wikipedia.org/wiki/Bansi_Birju</t>
        </is>
      </c>
      <c r="I15" s="16" t="n">
        <v>46278</v>
      </c>
      <c r="J15" s="5" t="inlineStr">
        <is>
          <t>Infobox: release date, language, director, billing position.</t>
        </is>
      </c>
      <c r="K15" s="5" t="inlineStr">
        <is>
          <t>Reference encyclopedia</t>
        </is>
      </c>
      <c r="L15" s="5" t="inlineStr">
        <is>
          <t>C</t>
        </is>
      </c>
      <c r="M15" s="5" t="inlineStr">
        <is>
          <t>Film article; downloaded as raw wikitext.</t>
        </is>
      </c>
    </row>
    <row r="16" ht="49" customHeight="1">
      <c r="A16" s="15" t="inlineStr">
        <is>
          <t>SOURCE-015</t>
        </is>
      </c>
      <c r="B16" s="5" t="inlineStr">
        <is>
          <t>FILM-017</t>
        </is>
      </c>
      <c r="C16" s="5" t="inlineStr">
        <is>
          <t>PAIR-009</t>
        </is>
      </c>
      <c r="D16" s="5" t="inlineStr">
        <is>
          <t>Raaste Kaa Patthar</t>
        </is>
      </c>
      <c r="E16" s="5" t="inlineStr">
        <is>
          <t>Wikipedia</t>
        </is>
      </c>
      <c r="F16" s="5" t="n"/>
      <c r="G16" s="5" t="n"/>
      <c r="H16" s="22" t="inlineStr">
        <is>
          <t>https://en.wikipedia.org/wiki/Raaste_Kaa_Patthar</t>
        </is>
      </c>
      <c r="I16" s="16" t="n">
        <v>46278</v>
      </c>
      <c r="J16" s="5" t="inlineStr">
        <is>
          <t>Infobox: release date, language, runtime, director, producers, writers, song composer, billing position.</t>
        </is>
      </c>
      <c r="K16" s="5" t="inlineStr">
        <is>
          <t>Reference encyclopedia</t>
        </is>
      </c>
      <c r="L16" s="5" t="inlineStr">
        <is>
          <t>C</t>
        </is>
      </c>
      <c r="M16" s="5" t="inlineStr">
        <is>
          <t>Film article; downloaded as raw wikitext.</t>
        </is>
      </c>
    </row>
    <row r="17" ht="49" customHeight="1">
      <c r="A17" s="15" t="inlineStr">
        <is>
          <t>SOURCE-016</t>
        </is>
      </c>
      <c r="B17" s="5" t="inlineStr">
        <is>
          <t>FILM-015</t>
        </is>
      </c>
      <c r="C17" s="5" t="n"/>
      <c r="D17" s="5" t="inlineStr">
        <is>
          <t>Bawarchi</t>
        </is>
      </c>
      <c r="E17" s="5" t="inlineStr">
        <is>
          <t>Wikipedia</t>
        </is>
      </c>
      <c r="F17" s="5" t="n"/>
      <c r="G17" s="5" t="n"/>
      <c r="H17" s="22" t="inlineStr">
        <is>
          <t>https://en.wikipedia.org/wiki/Bawarchi</t>
        </is>
      </c>
      <c r="I17" s="16" t="n">
        <v>46278</v>
      </c>
      <c r="J17" s="5" t="inlineStr">
        <is>
          <t>Infobox: release date, language, runtime, director, producers, writers, source material, song composer, lyricist.</t>
        </is>
      </c>
      <c r="K17" s="5" t="inlineStr">
        <is>
          <t>Reference encyclopedia</t>
        </is>
      </c>
      <c r="L17" s="5" t="inlineStr">
        <is>
          <t>C</t>
        </is>
      </c>
      <c r="M17" s="5" t="inlineStr">
        <is>
          <t>Film article; downloaded as raw wikitext.</t>
        </is>
      </c>
    </row>
    <row r="18" ht="49" customHeight="1">
      <c r="A18" s="15" t="inlineStr">
        <is>
          <t>SOURCE-017</t>
        </is>
      </c>
      <c r="B18" s="5" t="inlineStr">
        <is>
          <t>FILM-013</t>
        </is>
      </c>
      <c r="C18" s="5" t="n"/>
      <c r="D18" s="5" t="inlineStr">
        <is>
          <t>Garam Masala (1972 film)</t>
        </is>
      </c>
      <c r="E18" s="5" t="inlineStr">
        <is>
          <t>Wikipedia</t>
        </is>
      </c>
      <c r="F18" s="5" t="n"/>
      <c r="G18" s="5" t="n"/>
      <c r="H18" s="22" t="inlineStr">
        <is>
          <t>https://en.wikipedia.org/wiki/Garam_Masala_(1972_film)</t>
        </is>
      </c>
      <c r="I18" s="16" t="n">
        <v>46278</v>
      </c>
      <c r="J18" s="5" t="inlineStr">
        <is>
          <t>Infobox: release date, language, runtime, director, producers, production banner, writers, song composer.</t>
        </is>
      </c>
      <c r="K18" s="5" t="inlineStr">
        <is>
          <t>Reference encyclopedia</t>
        </is>
      </c>
      <c r="L18" s="5" t="inlineStr">
        <is>
          <t>C</t>
        </is>
      </c>
      <c r="M18" s="5" t="inlineStr">
        <is>
          <t>Film article; downloaded as raw wikitext.</t>
        </is>
      </c>
    </row>
    <row r="19" ht="34" customHeight="1">
      <c r="A19" s="15" t="inlineStr">
        <is>
          <t>SOURCE-018</t>
        </is>
      </c>
      <c r="B19" s="5" t="inlineStr">
        <is>
          <t>FILM-009</t>
        </is>
      </c>
      <c r="C19" s="5" t="n"/>
      <c r="D19" s="5" t="inlineStr">
        <is>
          <t>Jaban (film)</t>
        </is>
      </c>
      <c r="E19" s="5" t="inlineStr">
        <is>
          <t>Wikipedia</t>
        </is>
      </c>
      <c r="F19" s="5" t="n"/>
      <c r="G19" s="5" t="n"/>
      <c r="H19" s="22" t="inlineStr">
        <is>
          <t>https://en.wikipedia.org/wiki/Jaban_(film)</t>
        </is>
      </c>
      <c r="I19" s="16" t="n">
        <v>46278</v>
      </c>
      <c r="J19" s="5" t="inlineStr">
        <is>
          <t>Infobox: release date, lyricist.</t>
        </is>
      </c>
      <c r="K19" s="5" t="inlineStr">
        <is>
          <t>Reference encyclopedia</t>
        </is>
      </c>
      <c r="L19" s="5" t="inlineStr">
        <is>
          <t>C</t>
        </is>
      </c>
      <c r="M19" s="5" t="inlineStr">
        <is>
          <t>Film article; downloaded as raw wikitext.</t>
        </is>
      </c>
    </row>
    <row r="20" ht="49" customHeight="1">
      <c r="A20" s="15" t="inlineStr">
        <is>
          <t>SOURCE-019</t>
        </is>
      </c>
      <c r="B20" s="5" t="inlineStr">
        <is>
          <t>FILM-019</t>
        </is>
      </c>
      <c r="C20" s="5" t="inlineStr">
        <is>
          <t>PAIR-010</t>
        </is>
      </c>
      <c r="D20" s="5" t="inlineStr">
        <is>
          <t>Bandhe Haath</t>
        </is>
      </c>
      <c r="E20" s="5" t="inlineStr">
        <is>
          <t>Wikipedia</t>
        </is>
      </c>
      <c r="F20" s="5" t="n"/>
      <c r="G20" s="5" t="n"/>
      <c r="H20" s="22" t="inlineStr">
        <is>
          <t>https://en.wikipedia.org/wiki/Bandhe_Haath</t>
        </is>
      </c>
      <c r="I20" s="16" t="n">
        <v>46278</v>
      </c>
      <c r="J20" s="5" t="inlineStr">
        <is>
          <t>Infobox: release date, language, runtime, director, producers, writers, song composer, lyricist, billing position.</t>
        </is>
      </c>
      <c r="K20" s="5" t="inlineStr">
        <is>
          <t>Reference encyclopedia</t>
        </is>
      </c>
      <c r="L20" s="5" t="inlineStr">
        <is>
          <t>C</t>
        </is>
      </c>
      <c r="M20" s="5" t="inlineStr">
        <is>
          <t>Film article; downloaded as raw wikitext.</t>
        </is>
      </c>
    </row>
    <row r="21" ht="49" customHeight="1">
      <c r="A21" s="15" t="inlineStr">
        <is>
          <t>SOURCE-020</t>
        </is>
      </c>
      <c r="B21" s="5" t="inlineStr">
        <is>
          <t>FILM-020; FILM-012</t>
        </is>
      </c>
      <c r="C21" s="5" t="inlineStr">
        <is>
          <t>PAIR-011</t>
        </is>
      </c>
      <c r="D21" s="5" t="inlineStr">
        <is>
          <t>Zanjeer (1973 film)</t>
        </is>
      </c>
      <c r="E21" s="5" t="inlineStr">
        <is>
          <t>Wikipedia</t>
        </is>
      </c>
      <c r="F21" s="5" t="n"/>
      <c r="G21" s="5" t="n"/>
      <c r="H21" s="22" t="inlineStr">
        <is>
          <t>https://en.wikipedia.org/wiki/Zanjeer_(1973_film)</t>
        </is>
      </c>
      <c r="I21" s="16" t="n">
        <v>46278</v>
      </c>
      <c r="J21" s="5" t="inlineStr">
        <is>
          <t>Infobox: release date, language, runtime, director, producers, production banner, writers, song composer, lyricist, billing position.</t>
        </is>
      </c>
      <c r="K21" s="5" t="inlineStr">
        <is>
          <t>Reference encyclopedia</t>
        </is>
      </c>
      <c r="L21" s="5" t="inlineStr">
        <is>
          <t>C</t>
        </is>
      </c>
      <c r="M21" s="5" t="inlineStr">
        <is>
          <t>Film article; downloaded as raw wikitext.</t>
        </is>
      </c>
    </row>
    <row r="22" ht="49" customHeight="1">
      <c r="A22" s="15" t="inlineStr">
        <is>
          <t>SOURCE-021</t>
        </is>
      </c>
      <c r="B22" s="5" t="inlineStr">
        <is>
          <t>FILM-022</t>
        </is>
      </c>
      <c r="C22" s="5" t="n"/>
      <c r="D22" s="5" t="inlineStr">
        <is>
          <t>Gehri Chaal</t>
        </is>
      </c>
      <c r="E22" s="5" t="inlineStr">
        <is>
          <t>Wikipedia</t>
        </is>
      </c>
      <c r="F22" s="5" t="n"/>
      <c r="G22" s="5" t="n"/>
      <c r="H22" s="22" t="inlineStr">
        <is>
          <t>https://en.wikipedia.org/wiki/Gehri_Chaal</t>
        </is>
      </c>
      <c r="I22" s="16" t="n">
        <v>46278</v>
      </c>
      <c r="J22" s="5" t="inlineStr">
        <is>
          <t>Infobox: release date, language, runtime, director, producers, production banner, writers, song composer, billing position.</t>
        </is>
      </c>
      <c r="K22" s="5" t="inlineStr">
        <is>
          <t>Reference encyclopedia</t>
        </is>
      </c>
      <c r="L22" s="5" t="inlineStr">
        <is>
          <t>C</t>
        </is>
      </c>
      <c r="M22" s="5" t="inlineStr">
        <is>
          <t>Film article; downloaded as raw wikitext.</t>
        </is>
      </c>
    </row>
    <row r="23" ht="49" customHeight="1">
      <c r="A23" s="15" t="inlineStr">
        <is>
          <t>SOURCE-022</t>
        </is>
      </c>
      <c r="B23" s="5" t="inlineStr">
        <is>
          <t>FILM-023</t>
        </is>
      </c>
      <c r="C23" s="5" t="inlineStr">
        <is>
          <t>PAIR-012</t>
        </is>
      </c>
      <c r="D23" s="5" t="inlineStr">
        <is>
          <t>Abhimaan (1973 film)</t>
        </is>
      </c>
      <c r="E23" s="5" t="inlineStr">
        <is>
          <t>Wikipedia</t>
        </is>
      </c>
      <c r="F23" s="5" t="n"/>
      <c r="G23" s="5" t="n"/>
      <c r="H23" s="22" t="inlineStr">
        <is>
          <t>https://en.wikipedia.org/wiki/Abhimaan_(1973_film)</t>
        </is>
      </c>
      <c r="I23" s="16" t="n">
        <v>46278</v>
      </c>
      <c r="J23" s="5" t="inlineStr">
        <is>
          <t>Infobox: release date, language, runtime, director, producers, production banner, writers, song composer, lyricist, billing position.</t>
        </is>
      </c>
      <c r="K23" s="5" t="inlineStr">
        <is>
          <t>Reference encyclopedia</t>
        </is>
      </c>
      <c r="L23" s="5" t="inlineStr">
        <is>
          <t>C</t>
        </is>
      </c>
      <c r="M23" s="5" t="inlineStr">
        <is>
          <t>Film article; downloaded as raw wikitext.</t>
        </is>
      </c>
    </row>
    <row r="24" ht="49" customHeight="1">
      <c r="A24" s="15" t="inlineStr">
        <is>
          <t>SOURCE-023</t>
        </is>
      </c>
      <c r="B24" s="5" t="inlineStr">
        <is>
          <t>FILM-024</t>
        </is>
      </c>
      <c r="C24" s="5" t="inlineStr">
        <is>
          <t>PAIR-013; PAIR-014</t>
        </is>
      </c>
      <c r="D24" s="5" t="inlineStr">
        <is>
          <t>Saudagar (1973 film)</t>
        </is>
      </c>
      <c r="E24" s="5" t="inlineStr">
        <is>
          <t>Wikipedia</t>
        </is>
      </c>
      <c r="F24" s="5" t="n"/>
      <c r="G24" s="5" t="n"/>
      <c r="H24" s="22" t="inlineStr">
        <is>
          <t>https://en.wikipedia.org/wiki/Saudagar_(1973_film)</t>
        </is>
      </c>
      <c r="I24" s="16" t="n">
        <v>46278</v>
      </c>
      <c r="J24" s="5" t="inlineStr">
        <is>
          <t>Infobox: release date, language, runtime, director, producers, production banner, writers, song composer, billing position.</t>
        </is>
      </c>
      <c r="K24" s="5" t="inlineStr">
        <is>
          <t>Reference encyclopedia</t>
        </is>
      </c>
      <c r="L24" s="5" t="inlineStr">
        <is>
          <t>C</t>
        </is>
      </c>
      <c r="M24" s="5" t="inlineStr">
        <is>
          <t>Film article; downloaded as raw wikitext.</t>
        </is>
      </c>
    </row>
    <row r="25" ht="49" customHeight="1">
      <c r="A25" s="15" t="inlineStr">
        <is>
          <t>SOURCE-024</t>
        </is>
      </c>
      <c r="B25" s="5" t="inlineStr">
        <is>
          <t>FILM-025</t>
        </is>
      </c>
      <c r="C25" s="5" t="n"/>
      <c r="D25" s="5" t="inlineStr">
        <is>
          <t>Namak Haraam</t>
        </is>
      </c>
      <c r="E25" s="5" t="inlineStr">
        <is>
          <t>Wikipedia</t>
        </is>
      </c>
      <c r="F25" s="5" t="n"/>
      <c r="G25" s="5" t="n"/>
      <c r="H25" s="22" t="inlineStr">
        <is>
          <t>https://en.wikipedia.org/wiki/Namak_Haraam</t>
        </is>
      </c>
      <c r="I25" s="16" t="n">
        <v>46278</v>
      </c>
      <c r="J25" s="5" t="inlineStr">
        <is>
          <t>Infobox: release date, language, runtime, director, producers, production banner, writers, song composer, lyricist, billing position.</t>
        </is>
      </c>
      <c r="K25" s="5" t="inlineStr">
        <is>
          <t>Reference encyclopedia</t>
        </is>
      </c>
      <c r="L25" s="5" t="inlineStr">
        <is>
          <t>C</t>
        </is>
      </c>
      <c r="M25" s="5" t="inlineStr">
        <is>
          <t>Film article; downloaded as raw wikitext.</t>
        </is>
      </c>
    </row>
    <row r="26" ht="34" customHeight="1">
      <c r="A26" s="15" t="inlineStr">
        <is>
          <t>SOURCE-025</t>
        </is>
      </c>
      <c r="B26" s="5" t="inlineStr">
        <is>
          <t>FILM-018</t>
        </is>
      </c>
      <c r="C26" s="5" t="n"/>
      <c r="D26" s="5" t="inlineStr">
        <is>
          <t>Naya Nasha</t>
        </is>
      </c>
      <c r="E26" s="5" t="inlineStr">
        <is>
          <t>Wikipedia</t>
        </is>
      </c>
      <c r="F26" s="5" t="n"/>
      <c r="G26" s="5" t="n"/>
      <c r="H26" s="22" t="inlineStr">
        <is>
          <t>https://en.wikipedia.org/wiki/Naya_Nasha</t>
        </is>
      </c>
      <c r="I26" s="16" t="n">
        <v>46278</v>
      </c>
      <c r="J26" s="5" t="inlineStr">
        <is>
          <t>Infobox: release date, language, director, producers, song composer, lyricist.</t>
        </is>
      </c>
      <c r="K26" s="5" t="inlineStr">
        <is>
          <t>Reference encyclopedia</t>
        </is>
      </c>
      <c r="L26" s="5" t="inlineStr">
        <is>
          <t>C</t>
        </is>
      </c>
      <c r="M26" s="5" t="inlineStr">
        <is>
          <t>Film article; downloaded as raw wikitext.</t>
        </is>
      </c>
    </row>
    <row r="27" ht="34" customHeight="1">
      <c r="A27" s="15" t="inlineStr">
        <is>
          <t>SOURCE-026</t>
        </is>
      </c>
      <c r="B27" s="5" t="inlineStr">
        <is>
          <t>FILM-021</t>
        </is>
      </c>
      <c r="C27" s="5" t="n"/>
      <c r="D27" s="5" t="inlineStr">
        <is>
          <t>Bada Kabutar</t>
        </is>
      </c>
      <c r="E27" s="5" t="inlineStr">
        <is>
          <t>Wikipedia</t>
        </is>
      </c>
      <c r="F27" s="5" t="n"/>
      <c r="G27" s="5" t="n"/>
      <c r="H27" s="22" t="inlineStr">
        <is>
          <t>https://en.wikipedia.org/wiki/Bada_Kabutar</t>
        </is>
      </c>
      <c r="I27" s="16" t="n">
        <v>46278</v>
      </c>
      <c r="J27" s="5" t="inlineStr">
        <is>
          <t>Infobox: release date, language, director, producers, writers, song composer.</t>
        </is>
      </c>
      <c r="K27" s="5" t="inlineStr">
        <is>
          <t>Reference encyclopedia</t>
        </is>
      </c>
      <c r="L27" s="5" t="inlineStr">
        <is>
          <t>C</t>
        </is>
      </c>
      <c r="M27" s="5" t="inlineStr">
        <is>
          <t>Film article; downloaded as raw wikitext.</t>
        </is>
      </c>
    </row>
    <row r="28" ht="49" customHeight="1">
      <c r="A28" s="15" t="inlineStr">
        <is>
          <t>SOURCE-027</t>
        </is>
      </c>
      <c r="B28" s="5" t="inlineStr">
        <is>
          <t>FILM-029</t>
        </is>
      </c>
      <c r="C28" s="5" t="inlineStr">
        <is>
          <t>PAIR-015</t>
        </is>
      </c>
      <c r="D28" s="5" t="inlineStr">
        <is>
          <t>Kasauti</t>
        </is>
      </c>
      <c r="E28" s="5" t="inlineStr">
        <is>
          <t>Wikipedia</t>
        </is>
      </c>
      <c r="F28" s="5" t="n"/>
      <c r="G28" s="5" t="n"/>
      <c r="H28" s="22" t="inlineStr">
        <is>
          <t>https://en.wikipedia.org/wiki/Kasauti</t>
        </is>
      </c>
      <c r="I28" s="16" t="n">
        <v>46278</v>
      </c>
      <c r="J28" s="5" t="inlineStr">
        <is>
          <t>Infobox: release date, language, runtime, director, producers, writers, song composer, lyricist, billing position.</t>
        </is>
      </c>
      <c r="K28" s="5" t="inlineStr">
        <is>
          <t>Reference encyclopedia</t>
        </is>
      </c>
      <c r="L28" s="5" t="inlineStr">
        <is>
          <t>C</t>
        </is>
      </c>
      <c r="M28" s="5" t="inlineStr">
        <is>
          <t>Film article; downloaded as raw wikitext.</t>
        </is>
      </c>
    </row>
    <row r="29" ht="34" customHeight="1">
      <c r="A29" s="15" t="inlineStr">
        <is>
          <t>SOURCE-028</t>
        </is>
      </c>
      <c r="B29" s="5" t="inlineStr">
        <is>
          <t>FILM-027</t>
        </is>
      </c>
      <c r="C29" s="5" t="n"/>
      <c r="D29" s="5" t="inlineStr">
        <is>
          <t>Parinay</t>
        </is>
      </c>
      <c r="E29" s="5" t="inlineStr">
        <is>
          <t>Wikipedia</t>
        </is>
      </c>
      <c r="F29" s="5" t="n"/>
      <c r="G29" s="5" t="n"/>
      <c r="H29" s="22" t="inlineStr">
        <is>
          <t>https://en.wikipedia.org/wiki/Parinay</t>
        </is>
      </c>
      <c r="I29" s="16" t="n">
        <v>46278</v>
      </c>
      <c r="J29" s="5" t="inlineStr">
        <is>
          <t>Infobox: release date, language, director, producers, writers, song composer.</t>
        </is>
      </c>
      <c r="K29" s="5" t="inlineStr">
        <is>
          <t>Reference encyclopedia</t>
        </is>
      </c>
      <c r="L29" s="5" t="inlineStr">
        <is>
          <t>C</t>
        </is>
      </c>
      <c r="M29" s="5" t="inlineStr">
        <is>
          <t>Film article; downloaded as raw wikitext.</t>
        </is>
      </c>
    </row>
    <row r="30" ht="64" customHeight="1">
      <c r="A30" s="15" t="inlineStr">
        <is>
          <t>SOURCE-029</t>
        </is>
      </c>
      <c r="B30" s="5" t="inlineStr">
        <is>
          <t>FILM-030</t>
        </is>
      </c>
      <c r="C30" s="5" t="n"/>
      <c r="D30" s="5" t="inlineStr">
        <is>
          <t>Roti Kapada Aur Makaan</t>
        </is>
      </c>
      <c r="E30" s="5" t="inlineStr">
        <is>
          <t>Wikipedia</t>
        </is>
      </c>
      <c r="F30" s="5" t="n"/>
      <c r="G30" s="5" t="n"/>
      <c r="H30" s="22" t="inlineStr">
        <is>
          <t>https://en.wikipedia.org/wiki/Roti_Kapada_Aur_Makaan</t>
        </is>
      </c>
      <c r="I30" s="16" t="n">
        <v>46278</v>
      </c>
      <c r="J30" s="5" t="inlineStr">
        <is>
          <t>Infobox: release date, language, runtime, director, producers, production banner, writers, song composer, lyricist, billing position, domestic nett, currency.</t>
        </is>
      </c>
      <c r="K30" s="5" t="inlineStr">
        <is>
          <t>Reference encyclopedia</t>
        </is>
      </c>
      <c r="L30" s="5" t="inlineStr">
        <is>
          <t>C</t>
        </is>
      </c>
      <c r="M30" s="5" t="inlineStr">
        <is>
          <t>Film article; downloaded as raw wikitext.</t>
        </is>
      </c>
    </row>
    <row r="31" ht="49" customHeight="1">
      <c r="A31" s="15" t="inlineStr">
        <is>
          <t>SOURCE-030</t>
        </is>
      </c>
      <c r="B31" s="5" t="inlineStr">
        <is>
          <t>FILM-031</t>
        </is>
      </c>
      <c r="C31" s="5" t="n"/>
      <c r="D31" s="5" t="inlineStr">
        <is>
          <t>Benaam (1974 film)</t>
        </is>
      </c>
      <c r="E31" s="5" t="inlineStr">
        <is>
          <t>Wikipedia</t>
        </is>
      </c>
      <c r="F31" s="5" t="n"/>
      <c r="G31" s="5" t="n"/>
      <c r="H31" s="22" t="inlineStr">
        <is>
          <t>https://en.wikipedia.org/wiki/Benaam_(1974_film)</t>
        </is>
      </c>
      <c r="I31" s="16" t="n">
        <v>46278</v>
      </c>
      <c r="J31" s="5" t="inlineStr">
        <is>
          <t>Infobox: release date, language, runtime, director, producers, production banner, writers, song composer, billing position.</t>
        </is>
      </c>
      <c r="K31" s="5" t="inlineStr">
        <is>
          <t>Reference encyclopedia</t>
        </is>
      </c>
      <c r="L31" s="5" t="inlineStr">
        <is>
          <t>C</t>
        </is>
      </c>
      <c r="M31" s="5" t="inlineStr">
        <is>
          <t>Film article; downloaded as raw wikitext.</t>
        </is>
      </c>
    </row>
    <row r="32" ht="49" customHeight="1">
      <c r="A32" s="15" t="inlineStr">
        <is>
          <t>SOURCE-031</t>
        </is>
      </c>
      <c r="B32" s="5" t="inlineStr">
        <is>
          <t>FILM-033</t>
        </is>
      </c>
      <c r="C32" s="5" t="inlineStr">
        <is>
          <t>PAIR-016</t>
        </is>
      </c>
      <c r="D32" s="5" t="inlineStr">
        <is>
          <t>Majboor (1974 film)</t>
        </is>
      </c>
      <c r="E32" s="5" t="inlineStr">
        <is>
          <t>Wikipedia</t>
        </is>
      </c>
      <c r="F32" s="5" t="n"/>
      <c r="G32" s="5" t="n"/>
      <c r="H32" s="22" t="inlineStr">
        <is>
          <t>https://en.wikipedia.org/wiki/Majboor_(1974_film)</t>
        </is>
      </c>
      <c r="I32" s="16" t="n">
        <v>46278</v>
      </c>
      <c r="J32" s="5" t="inlineStr">
        <is>
          <t>Infobox: release date, language, director, producers, writers, song composer, lyricist, billing position.</t>
        </is>
      </c>
      <c r="K32" s="5" t="inlineStr">
        <is>
          <t>Reference encyclopedia</t>
        </is>
      </c>
      <c r="L32" s="5" t="inlineStr">
        <is>
          <t>C</t>
        </is>
      </c>
      <c r="M32" s="5" t="inlineStr">
        <is>
          <t>Film article; downloaded as raw wikitext.</t>
        </is>
      </c>
    </row>
    <row r="33" ht="34" customHeight="1">
      <c r="A33" s="15" t="inlineStr">
        <is>
          <t>SOURCE-032</t>
        </is>
      </c>
      <c r="B33" s="5" t="inlineStr">
        <is>
          <t>FILM-028</t>
        </is>
      </c>
      <c r="C33" s="5" t="n"/>
      <c r="D33" s="5" t="inlineStr">
        <is>
          <t>Dost (1974 film)</t>
        </is>
      </c>
      <c r="E33" s="5" t="inlineStr">
        <is>
          <t>Wikipedia</t>
        </is>
      </c>
      <c r="F33" s="5" t="n"/>
      <c r="G33" s="5" t="n"/>
      <c r="H33" s="22" t="inlineStr">
        <is>
          <t>https://en.wikipedia.org/wiki/Dost_(1974_film)</t>
        </is>
      </c>
      <c r="I33" s="16" t="n">
        <v>46278</v>
      </c>
      <c r="J33" s="5" t="inlineStr">
        <is>
          <t>Infobox: release date, language, runtime, director, producers, writers, song composer.</t>
        </is>
      </c>
      <c r="K33" s="5" t="inlineStr">
        <is>
          <t>Reference encyclopedia</t>
        </is>
      </c>
      <c r="L33" s="5" t="inlineStr">
        <is>
          <t>C</t>
        </is>
      </c>
      <c r="M33" s="5" t="inlineStr">
        <is>
          <t>Film article; downloaded as raw wikitext.</t>
        </is>
      </c>
    </row>
    <row r="34" ht="34" customHeight="1">
      <c r="A34" s="15" t="inlineStr">
        <is>
          <t>SOURCE-033</t>
        </is>
      </c>
      <c r="B34" s="5" t="inlineStr">
        <is>
          <t>FILM-032</t>
        </is>
      </c>
      <c r="C34" s="5" t="n"/>
      <c r="D34" s="5" t="inlineStr">
        <is>
          <t>Kunwara Baap (1974 film)</t>
        </is>
      </c>
      <c r="E34" s="5" t="inlineStr">
        <is>
          <t>Wikipedia</t>
        </is>
      </c>
      <c r="F34" s="5" t="n"/>
      <c r="G34" s="5" t="n"/>
      <c r="H34" s="22" t="inlineStr">
        <is>
          <t>https://en.wikipedia.org/wiki/Kunwara_Baap_(1974_film)</t>
        </is>
      </c>
      <c r="I34" s="16" t="n">
        <v>46278</v>
      </c>
      <c r="J34" s="5" t="inlineStr">
        <is>
          <t>Infobox: release date, language, director, producers, source material, song composer.</t>
        </is>
      </c>
      <c r="K34" s="5" t="inlineStr">
        <is>
          <t>Reference encyclopedia</t>
        </is>
      </c>
      <c r="L34" s="5" t="inlineStr">
        <is>
          <t>C</t>
        </is>
      </c>
      <c r="M34" s="5" t="inlineStr">
        <is>
          <t>Film article; downloaded as raw wikitext.</t>
        </is>
      </c>
    </row>
    <row r="35" ht="49" customHeight="1">
      <c r="A35" s="15" t="inlineStr">
        <is>
          <t>SOURCE-034</t>
        </is>
      </c>
      <c r="B35" s="5" t="inlineStr">
        <is>
          <t>FILM-026</t>
        </is>
      </c>
      <c r="C35" s="5" t="n"/>
      <c r="D35" s="5" t="inlineStr">
        <is>
          <t>How Tulu cinema came out of shadows to script identity</t>
        </is>
      </c>
      <c r="E35" s="5" t="inlineStr">
        <is>
          <t>Hindustan Times</t>
        </is>
      </c>
      <c r="F35" s="5" t="inlineStr">
        <is>
          <t>Arun Dev</t>
        </is>
      </c>
      <c r="G35" s="16" t="n">
        <v>44423</v>
      </c>
      <c r="H35" s="22" t="inlineStr">
        <is>
          <t>https://www.hindustantimes.com/india-news/how-tulu-cinema-came-out-of-shadows-to-script-identity-101628967185909.html</t>
        </is>
      </c>
      <c r="I35" s="16" t="n">
        <v>46278</v>
      </c>
      <c r="J35" s="5" t="inlineStr">
        <is>
          <t>Bachchan's voiceover in the Tulu film Kaasdaya Kandane.</t>
        </is>
      </c>
      <c r="K35" s="5" t="inlineStr">
        <is>
          <t>Newspaper</t>
        </is>
      </c>
      <c r="L35" s="5" t="inlineStr">
        <is>
          <t>B</t>
        </is>
      </c>
      <c r="M35" s="5" t="inlineStr">
        <is>
          <t>Cited by the Wikipedia filmography; not fetched.</t>
        </is>
      </c>
    </row>
    <row r="36" ht="49" customHeight="1">
      <c r="A36" s="15" t="inlineStr">
        <is>
          <t>SOURCE-035</t>
        </is>
      </c>
      <c r="B36" s="5" t="inlineStr">
        <is>
          <t>FILM-034</t>
        </is>
      </c>
      <c r="C36" s="5" t="inlineStr">
        <is>
          <t>PAIR-017</t>
        </is>
      </c>
      <c r="D36" s="5" t="inlineStr">
        <is>
          <t>Deewaar</t>
        </is>
      </c>
      <c r="E36" s="5" t="inlineStr">
        <is>
          <t>Wikipedia</t>
        </is>
      </c>
      <c r="F36" s="5" t="n"/>
      <c r="G36" s="5" t="n"/>
      <c r="H36" s="22" t="inlineStr">
        <is>
          <t>https://en.wikipedia.org/wiki/Deewaar</t>
        </is>
      </c>
      <c r="I36" s="16" t="n">
        <v>46278</v>
      </c>
      <c r="J36" s="5" t="inlineStr">
        <is>
          <t>Infobox: release date, language, runtime, director, producers, production banner, writers, song composer, lyricist, billing position.</t>
        </is>
      </c>
      <c r="K36" s="5" t="inlineStr">
        <is>
          <t>Reference encyclopedia</t>
        </is>
      </c>
      <c r="L36" s="5" t="inlineStr">
        <is>
          <t>C</t>
        </is>
      </c>
      <c r="M36" s="5" t="inlineStr">
        <is>
          <t>Film article; downloaded as raw wikitext.</t>
        </is>
      </c>
    </row>
    <row r="37" ht="34" customHeight="1">
      <c r="A37" s="15" t="inlineStr">
        <is>
          <t>SOURCE-036</t>
        </is>
      </c>
      <c r="B37" s="5" t="inlineStr">
        <is>
          <t>FILM-035</t>
        </is>
      </c>
      <c r="C37" s="5" t="inlineStr">
        <is>
          <t>PAIR-018</t>
        </is>
      </c>
      <c r="D37" s="5" t="inlineStr">
        <is>
          <t>Zameer (1975 film)</t>
        </is>
      </c>
      <c r="E37" s="5" t="inlineStr">
        <is>
          <t>Wikipedia</t>
        </is>
      </c>
      <c r="F37" s="5" t="n"/>
      <c r="G37" s="5" t="n"/>
      <c r="H37" s="22" t="inlineStr">
        <is>
          <t>https://en.wikipedia.org/wiki/Zameer_(1975_film)</t>
        </is>
      </c>
      <c r="I37" s="16" t="n">
        <v>46278</v>
      </c>
      <c r="J37" s="5" t="inlineStr">
        <is>
          <t>Infobox: release date, language, director, producers, writers, song composer, billing position.</t>
        </is>
      </c>
      <c r="K37" s="5" t="inlineStr">
        <is>
          <t>Reference encyclopedia</t>
        </is>
      </c>
      <c r="L37" s="5" t="inlineStr">
        <is>
          <t>C</t>
        </is>
      </c>
      <c r="M37" s="5" t="inlineStr">
        <is>
          <t>Film article; downloaded as raw wikitext.</t>
        </is>
      </c>
    </row>
    <row r="38" ht="64" customHeight="1">
      <c r="A38" s="15" t="inlineStr">
        <is>
          <t>SOURCE-037</t>
        </is>
      </c>
      <c r="B38" s="5" t="inlineStr">
        <is>
          <t>FILM-036</t>
        </is>
      </c>
      <c r="C38" s="5" t="inlineStr">
        <is>
          <t>PAIR-019</t>
        </is>
      </c>
      <c r="D38" s="5" t="inlineStr">
        <is>
          <t>Chupke Chupke (film)</t>
        </is>
      </c>
      <c r="E38" s="5" t="inlineStr">
        <is>
          <t>Wikipedia</t>
        </is>
      </c>
      <c r="F38" s="5" t="n"/>
      <c r="G38" s="5" t="n"/>
      <c r="H38" s="22" t="inlineStr">
        <is>
          <t>https://en.wikipedia.org/wiki/Chupke_Chupke_(film)</t>
        </is>
      </c>
      <c r="I38" s="16" t="n">
        <v>46278</v>
      </c>
      <c r="J38" s="5" t="inlineStr">
        <is>
          <t>Infobox: release date, language, runtime, director, producers, production banner, writers, source material, song composer, lyricist, billing position.</t>
        </is>
      </c>
      <c r="K38" s="5" t="inlineStr">
        <is>
          <t>Reference encyclopedia</t>
        </is>
      </c>
      <c r="L38" s="5" t="inlineStr">
        <is>
          <t>C</t>
        </is>
      </c>
      <c r="M38" s="5" t="inlineStr">
        <is>
          <t>Film article; downloaded as raw wikitext.</t>
        </is>
      </c>
    </row>
    <row r="39" ht="49" customHeight="1">
      <c r="A39" s="15" t="inlineStr">
        <is>
          <t>SOURCE-038</t>
        </is>
      </c>
      <c r="B39" s="5" t="inlineStr">
        <is>
          <t>FILM-037</t>
        </is>
      </c>
      <c r="C39" s="5" t="inlineStr">
        <is>
          <t>PAIR-020</t>
        </is>
      </c>
      <c r="D39" s="5" t="inlineStr">
        <is>
          <t>Mili (1975 film)</t>
        </is>
      </c>
      <c r="E39" s="5" t="inlineStr">
        <is>
          <t>Wikipedia</t>
        </is>
      </c>
      <c r="F39" s="5" t="n"/>
      <c r="G39" s="5" t="n"/>
      <c r="H39" s="22" t="inlineStr">
        <is>
          <t>https://en.wikipedia.org/wiki/Mili_(1975_film)</t>
        </is>
      </c>
      <c r="I39" s="16" t="n">
        <v>46278</v>
      </c>
      <c r="J39" s="5" t="inlineStr">
        <is>
          <t>Infobox: release date, language, runtime, director, producers, production banner, writers, song composer, lyricist, billing position.</t>
        </is>
      </c>
      <c r="K39" s="5" t="inlineStr">
        <is>
          <t>Reference encyclopedia</t>
        </is>
      </c>
      <c r="L39" s="5" t="inlineStr">
        <is>
          <t>C</t>
        </is>
      </c>
      <c r="M39" s="5" t="inlineStr">
        <is>
          <t>Film article; downloaded as raw wikitext.</t>
        </is>
      </c>
    </row>
    <row r="40" ht="64" customHeight="1">
      <c r="A40" s="15" t="inlineStr">
        <is>
          <t>SOURCE-039</t>
        </is>
      </c>
      <c r="B40" s="5" t="inlineStr">
        <is>
          <t>FILM-038</t>
        </is>
      </c>
      <c r="C40" s="5" t="inlineStr">
        <is>
          <t>PAIR-021</t>
        </is>
      </c>
      <c r="D40" s="5" t="inlineStr">
        <is>
          <t>Sholay</t>
        </is>
      </c>
      <c r="E40" s="5" t="inlineStr">
        <is>
          <t>Wikipedia</t>
        </is>
      </c>
      <c r="F40" s="5" t="n"/>
      <c r="G40" s="5" t="n"/>
      <c r="H40" s="22" t="inlineStr">
        <is>
          <t>https://en.wikipedia.org/wiki/Sholay</t>
        </is>
      </c>
      <c r="I40" s="16" t="n">
        <v>46278</v>
      </c>
      <c r="J40" s="5" t="inlineStr">
        <is>
          <t>Infobox: release date, language, runtime, director, producers, production banner, writers, song composer, lyricist, billing position, budget, currency.</t>
        </is>
      </c>
      <c r="K40" s="5" t="inlineStr">
        <is>
          <t>Reference encyclopedia</t>
        </is>
      </c>
      <c r="L40" s="5" t="inlineStr">
        <is>
          <t>C</t>
        </is>
      </c>
      <c r="M40" s="5" t="inlineStr">
        <is>
          <t>Film article; downloaded as raw wikitext.</t>
        </is>
      </c>
    </row>
    <row r="41" ht="49" customHeight="1">
      <c r="A41" s="15" t="inlineStr">
        <is>
          <t>SOURCE-040</t>
        </is>
      </c>
      <c r="B41" s="5" t="inlineStr">
        <is>
          <t>FILM-039</t>
        </is>
      </c>
      <c r="C41" s="5" t="inlineStr">
        <is>
          <t>PAIR-022</t>
        </is>
      </c>
      <c r="D41" s="5" t="inlineStr">
        <is>
          <t>Faraar (1975 film)</t>
        </is>
      </c>
      <c r="E41" s="5" t="inlineStr">
        <is>
          <t>Wikipedia</t>
        </is>
      </c>
      <c r="F41" s="5" t="n"/>
      <c r="G41" s="5" t="n"/>
      <c r="H41" s="22" t="inlineStr">
        <is>
          <t>https://en.wikipedia.org/wiki/Faraar_(1975_film)</t>
        </is>
      </c>
      <c r="I41" s="16" t="n">
        <v>46278</v>
      </c>
      <c r="J41" s="5" t="inlineStr">
        <is>
          <t>Infobox: release date, language, runtime, director, producers, production banner, writers, song composer, lyricist, billing position.</t>
        </is>
      </c>
      <c r="K41" s="5" t="inlineStr">
        <is>
          <t>Reference encyclopedia</t>
        </is>
      </c>
      <c r="L41" s="5" t="inlineStr">
        <is>
          <t>C</t>
        </is>
      </c>
      <c r="M41" s="5" t="inlineStr">
        <is>
          <t>Film article; downloaded as raw wikitext.</t>
        </is>
      </c>
    </row>
    <row r="42" ht="49" customHeight="1">
      <c r="A42" s="15" t="inlineStr">
        <is>
          <t>SOURCE-041</t>
        </is>
      </c>
      <c r="B42" s="5" t="inlineStr">
        <is>
          <t>FILM-042</t>
        </is>
      </c>
      <c r="C42" s="5" t="inlineStr">
        <is>
          <t>PAIR-025; PAIR-026</t>
        </is>
      </c>
      <c r="D42" s="5" t="inlineStr">
        <is>
          <t>Kabhi Kabhie</t>
        </is>
      </c>
      <c r="E42" s="5" t="inlineStr">
        <is>
          <t>Wikipedia</t>
        </is>
      </c>
      <c r="F42" s="5" t="n"/>
      <c r="G42" s="5" t="n"/>
      <c r="H42" s="22" t="inlineStr">
        <is>
          <t>https://en.wikipedia.org/wiki/Kabhi_Kabhie</t>
        </is>
      </c>
      <c r="I42" s="16" t="n">
        <v>46278</v>
      </c>
      <c r="J42" s="5" t="inlineStr">
        <is>
          <t>Infobox: release date, language, runtime, director, producers, production banner, writers, song composer, lyricist, billing position.</t>
        </is>
      </c>
      <c r="K42" s="5" t="inlineStr">
        <is>
          <t>Reference encyclopedia</t>
        </is>
      </c>
      <c r="L42" s="5" t="inlineStr">
        <is>
          <t>C</t>
        </is>
      </c>
      <c r="M42" s="5" t="inlineStr">
        <is>
          <t>Film article; downloaded as raw wikitext.</t>
        </is>
      </c>
    </row>
    <row r="43" ht="49" customHeight="1">
      <c r="A43" s="15" t="inlineStr">
        <is>
          <t>SOURCE-042</t>
        </is>
      </c>
      <c r="B43" s="5" t="inlineStr">
        <is>
          <t>FILM-044</t>
        </is>
      </c>
      <c r="C43" s="5" t="n"/>
      <c r="D43" s="5" t="inlineStr">
        <is>
          <t>Hera Pheri (1976 film)</t>
        </is>
      </c>
      <c r="E43" s="5" t="inlineStr">
        <is>
          <t>Wikipedia</t>
        </is>
      </c>
      <c r="F43" s="5" t="n"/>
      <c r="G43" s="5" t="n"/>
      <c r="H43" s="22" t="inlineStr">
        <is>
          <t>https://en.wikipedia.org/wiki/Hera_Pheri_(1976_film)</t>
        </is>
      </c>
      <c r="I43" s="16" t="n">
        <v>46278</v>
      </c>
      <c r="J43" s="5" t="inlineStr">
        <is>
          <t>Infobox: release date, language, director, producers, production banner, writers, song composer, billing position.</t>
        </is>
      </c>
      <c r="K43" s="5" t="inlineStr">
        <is>
          <t>Reference encyclopedia</t>
        </is>
      </c>
      <c r="L43" s="5" t="inlineStr">
        <is>
          <t>C</t>
        </is>
      </c>
      <c r="M43" s="5" t="inlineStr">
        <is>
          <t>Film article; downloaded as raw wikitext.</t>
        </is>
      </c>
    </row>
    <row r="44" ht="49" customHeight="1">
      <c r="A44" s="15" t="inlineStr">
        <is>
          <t>SOURCE-043</t>
        </is>
      </c>
      <c r="B44" s="5" t="inlineStr">
        <is>
          <t>FILM-045</t>
        </is>
      </c>
      <c r="C44" s="5" t="inlineStr">
        <is>
          <t>PAIR-027</t>
        </is>
      </c>
      <c r="D44" s="5" t="inlineStr">
        <is>
          <t>Do Anjaane</t>
        </is>
      </c>
      <c r="E44" s="5" t="inlineStr">
        <is>
          <t>Wikipedia</t>
        </is>
      </c>
      <c r="F44" s="5" t="n"/>
      <c r="G44" s="5" t="n"/>
      <c r="H44" s="22" t="inlineStr">
        <is>
          <t>https://en.wikipedia.org/wiki/Do_Anjaane</t>
        </is>
      </c>
      <c r="I44" s="16" t="n">
        <v>46278</v>
      </c>
      <c r="J44" s="5" t="inlineStr">
        <is>
          <t>Infobox: release date, language, director, producers, production banner, writers, source material, song composer, billing position.</t>
        </is>
      </c>
      <c r="K44" s="5" t="inlineStr">
        <is>
          <t>Reference encyclopedia</t>
        </is>
      </c>
      <c r="L44" s="5" t="inlineStr">
        <is>
          <t>C</t>
        </is>
      </c>
      <c r="M44" s="5" t="inlineStr">
        <is>
          <t>Film article; downloaded as raw wikitext.</t>
        </is>
      </c>
    </row>
    <row r="45" ht="49" customHeight="1">
      <c r="A45" s="15" t="inlineStr">
        <is>
          <t>SOURCE-044</t>
        </is>
      </c>
      <c r="B45" s="5" t="inlineStr">
        <is>
          <t>FILM-041</t>
        </is>
      </c>
      <c r="C45" s="5" t="n"/>
      <c r="D45" s="5" t="inlineStr">
        <is>
          <t>Chhoti Si Baat</t>
        </is>
      </c>
      <c r="E45" s="5" t="inlineStr">
        <is>
          <t>Wikipedia</t>
        </is>
      </c>
      <c r="F45" s="5" t="n"/>
      <c r="G45" s="5" t="n"/>
      <c r="H45" s="22" t="inlineStr">
        <is>
          <t>https://en.wikipedia.org/wiki/Chhoti_Si_Baat</t>
        </is>
      </c>
      <c r="I45" s="16" t="n">
        <v>46278</v>
      </c>
      <c r="J45" s="5" t="inlineStr">
        <is>
          <t>Infobox: release date, language, director, producers, production banner, writers, source material, song composer, lyricist.</t>
        </is>
      </c>
      <c r="K45" s="5" t="inlineStr">
        <is>
          <t>Reference encyclopedia</t>
        </is>
      </c>
      <c r="L45" s="5" t="inlineStr">
        <is>
          <t>C</t>
        </is>
      </c>
      <c r="M45" s="5" t="inlineStr">
        <is>
          <t>Film article; downloaded as raw wikitext.</t>
        </is>
      </c>
    </row>
    <row r="46" ht="34" customHeight="1">
      <c r="A46" s="15" t="inlineStr">
        <is>
          <t>SOURCE-045</t>
        </is>
      </c>
      <c r="B46" s="5" t="inlineStr">
        <is>
          <t>FILM-040</t>
        </is>
      </c>
      <c r="C46" s="5" t="inlineStr">
        <is>
          <t>PAIR-023; PAIR-024</t>
        </is>
      </c>
      <c r="D46" s="5" t="inlineStr">
        <is>
          <t>Adalat (1977 film)</t>
        </is>
      </c>
      <c r="E46" s="5" t="inlineStr">
        <is>
          <t>Wikipedia</t>
        </is>
      </c>
      <c r="F46" s="5" t="n"/>
      <c r="G46" s="5" t="n"/>
      <c r="H46" s="22" t="inlineStr">
        <is>
          <t>https://en.wikipedia.org/wiki/Adalat_(1977_film)</t>
        </is>
      </c>
      <c r="I46" s="16" t="n">
        <v>46278</v>
      </c>
      <c r="J46" s="5" t="inlineStr">
        <is>
          <t>Infobox: release date, language, director, producers, song composer, lyricist, billing position.</t>
        </is>
      </c>
      <c r="K46" s="5" t="inlineStr">
        <is>
          <t>Reference encyclopedia</t>
        </is>
      </c>
      <c r="L46" s="5" t="inlineStr">
        <is>
          <t>C</t>
        </is>
      </c>
      <c r="M46" s="5" t="inlineStr">
        <is>
          <t>Film article; downloaded as raw wikitext.</t>
        </is>
      </c>
    </row>
    <row r="47" ht="49" customHeight="1">
      <c r="A47" s="15" t="inlineStr">
        <is>
          <t>SOURCE-046</t>
        </is>
      </c>
      <c r="B47" s="5" t="inlineStr">
        <is>
          <t>FILM-043</t>
        </is>
      </c>
      <c r="C47" s="5" t="n"/>
      <c r="D47" s="5" t="inlineStr">
        <is>
          <t>Balika Badhu (1976 film)</t>
        </is>
      </c>
      <c r="E47" s="5" t="inlineStr">
        <is>
          <t>Wikipedia</t>
        </is>
      </c>
      <c r="F47" s="5" t="n"/>
      <c r="G47" s="5" t="n"/>
      <c r="H47" s="22" t="inlineStr">
        <is>
          <t>https://en.wikipedia.org/wiki/Balika_Badhu_(1976_film)</t>
        </is>
      </c>
      <c r="I47" s="16" t="n">
        <v>46278</v>
      </c>
      <c r="J47" s="5" t="inlineStr">
        <is>
          <t>Infobox: release date, language, director, producers, writers, source material, song composer, lyricist.</t>
        </is>
      </c>
      <c r="K47" s="5" t="inlineStr">
        <is>
          <t>Reference encyclopedia</t>
        </is>
      </c>
      <c r="L47" s="5" t="inlineStr">
        <is>
          <t>C</t>
        </is>
      </c>
      <c r="M47" s="5" t="inlineStr">
        <is>
          <t>Film article; downloaded as raw wikitext.</t>
        </is>
      </c>
    </row>
    <row r="48" ht="34" customHeight="1">
      <c r="A48" s="15" t="inlineStr">
        <is>
          <t>SOURCE-047</t>
        </is>
      </c>
      <c r="B48" s="5" t="inlineStr">
        <is>
          <t>FILM-046</t>
        </is>
      </c>
      <c r="C48" s="5" t="n"/>
      <c r="D48" s="5" t="inlineStr">
        <is>
          <t>Immaan Dharam</t>
        </is>
      </c>
      <c r="E48" s="5" t="inlineStr">
        <is>
          <t>Wikipedia</t>
        </is>
      </c>
      <c r="F48" s="5" t="n"/>
      <c r="G48" s="5" t="n"/>
      <c r="H48" s="22" t="inlineStr">
        <is>
          <t>https://en.wikipedia.org/wiki/Immaan_Dharam</t>
        </is>
      </c>
      <c r="I48" s="16" t="n">
        <v>46278</v>
      </c>
      <c r="J48" s="5" t="inlineStr">
        <is>
          <t>Infobox: release date, language, director, producers, writers, song composer, billing position.</t>
        </is>
      </c>
      <c r="K48" s="5" t="inlineStr">
        <is>
          <t>Reference encyclopedia</t>
        </is>
      </c>
      <c r="L48" s="5" t="inlineStr">
        <is>
          <t>C</t>
        </is>
      </c>
      <c r="M48" s="5" t="inlineStr">
        <is>
          <t>Film article; downloaded as raw wikitext.</t>
        </is>
      </c>
    </row>
    <row r="49" ht="49" customHeight="1">
      <c r="A49" s="15" t="inlineStr">
        <is>
          <t>SOURCE-048</t>
        </is>
      </c>
      <c r="B49" s="5" t="inlineStr">
        <is>
          <t>FILM-047</t>
        </is>
      </c>
      <c r="C49" s="5" t="inlineStr">
        <is>
          <t>PAIR-028</t>
        </is>
      </c>
      <c r="D49" s="5" t="inlineStr">
        <is>
          <t>Khoon Pasina</t>
        </is>
      </c>
      <c r="E49" s="5" t="inlineStr">
        <is>
          <t>Wikipedia</t>
        </is>
      </c>
      <c r="F49" s="5" t="n"/>
      <c r="G49" s="5" t="n"/>
      <c r="H49" s="22" t="inlineStr">
        <is>
          <t>https://en.wikipedia.org/wiki/Khoon_Pasina</t>
        </is>
      </c>
      <c r="I49" s="16" t="n">
        <v>46278</v>
      </c>
      <c r="J49" s="5" t="inlineStr">
        <is>
          <t>Infobox: release date, language, runtime, director, producers, writers, song composer, billing position.</t>
        </is>
      </c>
      <c r="K49" s="5" t="inlineStr">
        <is>
          <t>Reference encyclopedia</t>
        </is>
      </c>
      <c r="L49" s="5" t="inlineStr">
        <is>
          <t>C</t>
        </is>
      </c>
      <c r="M49" s="5" t="inlineStr">
        <is>
          <t>Film article; downloaded as raw wikitext.</t>
        </is>
      </c>
    </row>
    <row r="50" ht="49" customHeight="1">
      <c r="A50" s="15" t="inlineStr">
        <is>
          <t>SOURCE-049</t>
        </is>
      </c>
      <c r="B50" s="5" t="inlineStr">
        <is>
          <t>FILM-049</t>
        </is>
      </c>
      <c r="C50" s="5" t="inlineStr">
        <is>
          <t>PAIR-029</t>
        </is>
      </c>
      <c r="D50" s="5" t="inlineStr">
        <is>
          <t>Alaap</t>
        </is>
      </c>
      <c r="E50" s="5" t="inlineStr">
        <is>
          <t>Wikipedia</t>
        </is>
      </c>
      <c r="F50" s="5" t="n"/>
      <c r="G50" s="5" t="n"/>
      <c r="H50" s="22" t="inlineStr">
        <is>
          <t>https://en.wikipedia.org/wiki/Alaap</t>
        </is>
      </c>
      <c r="I50" s="16" t="n">
        <v>46278</v>
      </c>
      <c r="J50" s="5" t="inlineStr">
        <is>
          <t>Infobox: release date, language, runtime, director, producers, writers, song composer, lyricist, billing position.</t>
        </is>
      </c>
      <c r="K50" s="5" t="inlineStr">
        <is>
          <t>Reference encyclopedia</t>
        </is>
      </c>
      <c r="L50" s="5" t="inlineStr">
        <is>
          <t>C</t>
        </is>
      </c>
      <c r="M50" s="5" t="inlineStr">
        <is>
          <t>Film article; downloaded as raw wikitext.</t>
        </is>
      </c>
    </row>
    <row r="51" ht="49" customHeight="1">
      <c r="A51" s="15" t="inlineStr">
        <is>
          <t>SOURCE-050</t>
        </is>
      </c>
      <c r="B51" s="5" t="inlineStr">
        <is>
          <t>FILM-050</t>
        </is>
      </c>
      <c r="C51" s="5" t="inlineStr">
        <is>
          <t>PAIR-030</t>
        </is>
      </c>
      <c r="D51" s="5" t="inlineStr">
        <is>
          <t>Amar Akbar Anthony</t>
        </is>
      </c>
      <c r="E51" s="5" t="inlineStr">
        <is>
          <t>Wikipedia</t>
        </is>
      </c>
      <c r="F51" s="5" t="n"/>
      <c r="G51" s="5" t="n"/>
      <c r="H51" s="22" t="inlineStr">
        <is>
          <t>https://en.wikipedia.org/wiki/Amar_Akbar_Anthony</t>
        </is>
      </c>
      <c r="I51" s="16" t="n">
        <v>46278</v>
      </c>
      <c r="J51" s="5" t="inlineStr">
        <is>
          <t>Infobox: release date, language, runtime, director, producers, writers, song composer, lyricist, billing position.</t>
        </is>
      </c>
      <c r="K51" s="5" t="inlineStr">
        <is>
          <t>Reference encyclopedia</t>
        </is>
      </c>
      <c r="L51" s="5" t="inlineStr">
        <is>
          <t>C</t>
        </is>
      </c>
      <c r="M51" s="5" t="inlineStr">
        <is>
          <t>Film article; downloaded as raw wikitext.</t>
        </is>
      </c>
    </row>
    <row r="52" ht="49" customHeight="1">
      <c r="A52" s="15" t="inlineStr">
        <is>
          <t>SOURCE-051</t>
        </is>
      </c>
      <c r="B52" s="5" t="inlineStr">
        <is>
          <t>FILM-052</t>
        </is>
      </c>
      <c r="C52" s="5" t="inlineStr">
        <is>
          <t>PAIR-031</t>
        </is>
      </c>
      <c r="D52" s="5" t="inlineStr">
        <is>
          <t>Parvarish (1977 film)</t>
        </is>
      </c>
      <c r="E52" s="5" t="inlineStr">
        <is>
          <t>Wikipedia</t>
        </is>
      </c>
      <c r="F52" s="5" t="n"/>
      <c r="G52" s="5" t="n"/>
      <c r="H52" s="22" t="inlineStr">
        <is>
          <t>https://en.wikipedia.org/wiki/Parvarish_(1977_film)</t>
        </is>
      </c>
      <c r="I52" s="16" t="n">
        <v>46278</v>
      </c>
      <c r="J52" s="5" t="inlineStr">
        <is>
          <t>Infobox: release date, language, runtime, director, producers, production banner, writers, song composer, lyricist, billing position.</t>
        </is>
      </c>
      <c r="K52" s="5" t="inlineStr">
        <is>
          <t>Reference encyclopedia</t>
        </is>
      </c>
      <c r="L52" s="5" t="inlineStr">
        <is>
          <t>C</t>
        </is>
      </c>
      <c r="M52" s="5" t="inlineStr">
        <is>
          <t>Film article; downloaded as raw wikitext.</t>
        </is>
      </c>
    </row>
    <row r="53" ht="34" customHeight="1">
      <c r="A53" s="15" t="inlineStr">
        <is>
          <t>SOURCE-052</t>
        </is>
      </c>
      <c r="B53" s="5" t="inlineStr">
        <is>
          <t>FILM-051</t>
        </is>
      </c>
      <c r="C53" s="5" t="n"/>
      <c r="D53" s="5" t="inlineStr">
        <is>
          <t>Charandas</t>
        </is>
      </c>
      <c r="E53" s="5" t="inlineStr">
        <is>
          <t>Wikipedia</t>
        </is>
      </c>
      <c r="F53" s="5" t="n"/>
      <c r="G53" s="5" t="n"/>
      <c r="H53" s="22" t="inlineStr">
        <is>
          <t>https://en.wikipedia.org/wiki/Charandas</t>
        </is>
      </c>
      <c r="I53" s="16" t="n">
        <v>46278</v>
      </c>
      <c r="J53" s="5" t="inlineStr">
        <is>
          <t>Infobox: release date, language, director, producers, song composer, billing position.</t>
        </is>
      </c>
      <c r="K53" s="5" t="inlineStr">
        <is>
          <t>Reference encyclopedia</t>
        </is>
      </c>
      <c r="L53" s="5" t="inlineStr">
        <is>
          <t>C</t>
        </is>
      </c>
      <c r="M53" s="5" t="inlineStr">
        <is>
          <t>Film article; downloaded as raw wikitext.</t>
        </is>
      </c>
    </row>
    <row r="54" ht="49" customHeight="1">
      <c r="A54" s="15" t="inlineStr">
        <is>
          <t>SOURCE-053</t>
        </is>
      </c>
      <c r="B54" s="5" t="inlineStr">
        <is>
          <t>FILM-053</t>
        </is>
      </c>
      <c r="C54" s="5" t="n"/>
      <c r="D54" s="5" t="inlineStr">
        <is>
          <t>Chala Murari Hero Banne</t>
        </is>
      </c>
      <c r="E54" s="5" t="inlineStr">
        <is>
          <t>Wikipedia</t>
        </is>
      </c>
      <c r="F54" s="5" t="n"/>
      <c r="G54" s="5" t="n"/>
      <c r="H54" s="22" t="inlineStr">
        <is>
          <t>https://en.wikipedia.org/wiki/Chala_Murari_Hero_Banne</t>
        </is>
      </c>
      <c r="I54" s="16" t="n">
        <v>46278</v>
      </c>
      <c r="J54" s="5" t="inlineStr">
        <is>
          <t>Infobox: release date, language, director, producers, production banner, song composer, lyricist.</t>
        </is>
      </c>
      <c r="K54" s="5" t="inlineStr">
        <is>
          <t>Reference encyclopedia</t>
        </is>
      </c>
      <c r="L54" s="5" t="inlineStr">
        <is>
          <t>C</t>
        </is>
      </c>
      <c r="M54" s="5" t="inlineStr">
        <is>
          <t>Film article; downloaded as raw wikitext.</t>
        </is>
      </c>
    </row>
    <row r="55" ht="49" customHeight="1">
      <c r="A55" s="15" t="inlineStr">
        <is>
          <t>SOURCE-054</t>
        </is>
      </c>
      <c r="B55" s="5" t="inlineStr">
        <is>
          <t>FILM-048</t>
        </is>
      </c>
      <c r="C55" s="5" t="n"/>
      <c r="D55" s="5" t="inlineStr">
        <is>
          <t>The Chess Players (film)</t>
        </is>
      </c>
      <c r="E55" s="5" t="inlineStr">
        <is>
          <t>Wikipedia</t>
        </is>
      </c>
      <c r="F55" s="5" t="n"/>
      <c r="G55" s="5" t="n"/>
      <c r="H55" s="22" t="inlineStr">
        <is>
          <t>https://en.wikipedia.org/wiki/The_Chess_Players_(film)</t>
        </is>
      </c>
      <c r="I55" s="16" t="n">
        <v>46278</v>
      </c>
      <c r="J55" s="5" t="inlineStr">
        <is>
          <t>Infobox: release date, language, runtime, director, producers, writers, source material, song composer, budget, currency.</t>
        </is>
      </c>
      <c r="K55" s="5" t="inlineStr">
        <is>
          <t>Reference encyclopedia</t>
        </is>
      </c>
      <c r="L55" s="5" t="inlineStr">
        <is>
          <t>C</t>
        </is>
      </c>
      <c r="M55" s="5" t="inlineStr">
        <is>
          <t>Film article; downloaded as raw wikitext.</t>
        </is>
      </c>
    </row>
    <row r="56" ht="34" customHeight="1">
      <c r="A56" s="15" t="inlineStr">
        <is>
          <t>SOURCE-055</t>
        </is>
      </c>
      <c r="B56" s="5" t="inlineStr">
        <is>
          <t>FILM-054</t>
        </is>
      </c>
      <c r="C56" s="5" t="n"/>
      <c r="D56" s="5" t="inlineStr">
        <is>
          <t>Khatta Meetha (1978 film)</t>
        </is>
      </c>
      <c r="E56" s="5" t="inlineStr">
        <is>
          <t>Wikipedia</t>
        </is>
      </c>
      <c r="F56" s="5" t="n"/>
      <c r="G56" s="5" t="n"/>
      <c r="H56" s="22" t="inlineStr">
        <is>
          <t>https://en.wikipedia.org/wiki/Khatta_Meetha_(1978_film)</t>
        </is>
      </c>
      <c r="I56" s="16" t="n">
        <v>46278</v>
      </c>
      <c r="J56" s="5" t="inlineStr">
        <is>
          <t>Infobox: release date, language, director, producers, writers, song composer, lyricist.</t>
        </is>
      </c>
      <c r="K56" s="5" t="inlineStr">
        <is>
          <t>Reference encyclopedia</t>
        </is>
      </c>
      <c r="L56" s="5" t="inlineStr">
        <is>
          <t>C</t>
        </is>
      </c>
      <c r="M56" s="5" t="inlineStr">
        <is>
          <t>Film article; downloaded as raw wikitext.</t>
        </is>
      </c>
    </row>
    <row r="57" ht="49" customHeight="1">
      <c r="A57" s="15" t="inlineStr">
        <is>
          <t>SOURCE-056</t>
        </is>
      </c>
      <c r="B57" s="5" t="inlineStr">
        <is>
          <t>FILM-055</t>
        </is>
      </c>
      <c r="C57" s="5" t="n"/>
      <c r="D57" s="5" t="inlineStr">
        <is>
          <t>Ganga Ki Saugandh</t>
        </is>
      </c>
      <c r="E57" s="5" t="inlineStr">
        <is>
          <t>Wikipedia</t>
        </is>
      </c>
      <c r="F57" s="5" t="n"/>
      <c r="G57" s="5" t="n"/>
      <c r="H57" s="22" t="inlineStr">
        <is>
          <t>https://en.wikipedia.org/wiki/Ganga_Ki_Saugandh</t>
        </is>
      </c>
      <c r="I57" s="16" t="n">
        <v>46278</v>
      </c>
      <c r="J57" s="5" t="inlineStr">
        <is>
          <t>Infobox: release date, language, director, producers, writers, song composer, lyricist, billing position.</t>
        </is>
      </c>
      <c r="K57" s="5" t="inlineStr">
        <is>
          <t>Reference encyclopedia</t>
        </is>
      </c>
      <c r="L57" s="5" t="inlineStr">
        <is>
          <t>C</t>
        </is>
      </c>
      <c r="M57" s="5" t="inlineStr">
        <is>
          <t>Film article; downloaded as raw wikitext.</t>
        </is>
      </c>
    </row>
    <row r="58" ht="49" customHeight="1">
      <c r="A58" s="15" t="inlineStr">
        <is>
          <t>SOURCE-057</t>
        </is>
      </c>
      <c r="B58" s="5" t="inlineStr">
        <is>
          <t>FILM-056</t>
        </is>
      </c>
      <c r="C58" s="5" t="inlineStr">
        <is>
          <t>PAIR-032; PAIR-033</t>
        </is>
      </c>
      <c r="D58" s="5" t="inlineStr">
        <is>
          <t>Kasme Vaade</t>
        </is>
      </c>
      <c r="E58" s="5" t="inlineStr">
        <is>
          <t>Wikipedia</t>
        </is>
      </c>
      <c r="F58" s="5" t="n"/>
      <c r="G58" s="5" t="n"/>
      <c r="H58" s="22" t="inlineStr">
        <is>
          <t>https://en.wikipedia.org/wiki/Kasme_Vaade</t>
        </is>
      </c>
      <c r="I58" s="16" t="n">
        <v>46278</v>
      </c>
      <c r="J58" s="5" t="inlineStr">
        <is>
          <t>Infobox: release date, language, director, producers, writers, song composer, lyricist, billing position.</t>
        </is>
      </c>
      <c r="K58" s="5" t="inlineStr">
        <is>
          <t>Reference encyclopedia</t>
        </is>
      </c>
      <c r="L58" s="5" t="inlineStr">
        <is>
          <t>C</t>
        </is>
      </c>
      <c r="M58" s="5" t="inlineStr">
        <is>
          <t>Film article; downloaded as raw wikitext.</t>
        </is>
      </c>
    </row>
    <row r="59" ht="49" customHeight="1">
      <c r="A59" s="15" t="inlineStr">
        <is>
          <t>SOURCE-058</t>
        </is>
      </c>
      <c r="B59" s="5" t="inlineStr">
        <is>
          <t>FILM-057</t>
        </is>
      </c>
      <c r="C59" s="5" t="n"/>
      <c r="D59" s="5" t="inlineStr">
        <is>
          <t>Besharam (1978 film)</t>
        </is>
      </c>
      <c r="E59" s="5" t="inlineStr">
        <is>
          <t>Wikipedia</t>
        </is>
      </c>
      <c r="F59" s="5" t="n"/>
      <c r="G59" s="5" t="n"/>
      <c r="H59" s="22" t="inlineStr">
        <is>
          <t>https://en.wikipedia.org/wiki/Besharam_(1978_film)</t>
        </is>
      </c>
      <c r="I59" s="16" t="n">
        <v>46278</v>
      </c>
      <c r="J59" s="5" t="inlineStr">
        <is>
          <t>Infobox: release date, language, runtime, director, producers, song composer, lyricist, billing position.</t>
        </is>
      </c>
      <c r="K59" s="5" t="inlineStr">
        <is>
          <t>Reference encyclopedia</t>
        </is>
      </c>
      <c r="L59" s="5" t="inlineStr">
        <is>
          <t>C</t>
        </is>
      </c>
      <c r="M59" s="5" t="inlineStr">
        <is>
          <t>Film article; downloaded as raw wikitext.</t>
        </is>
      </c>
    </row>
    <row r="60" ht="49" customHeight="1">
      <c r="A60" s="15" t="inlineStr">
        <is>
          <t>SOURCE-059</t>
        </is>
      </c>
      <c r="B60" s="5" t="inlineStr">
        <is>
          <t>FILM-058</t>
        </is>
      </c>
      <c r="C60" s="5" t="inlineStr">
        <is>
          <t>PAIR-034</t>
        </is>
      </c>
      <c r="D60" s="5" t="inlineStr">
        <is>
          <t>Trishul (film)</t>
        </is>
      </c>
      <c r="E60" s="5" t="inlineStr">
        <is>
          <t>Wikipedia</t>
        </is>
      </c>
      <c r="F60" s="5" t="n"/>
      <c r="G60" s="5" t="n"/>
      <c r="H60" s="22" t="inlineStr">
        <is>
          <t>https://en.wikipedia.org/wiki/Trishul_(film)</t>
        </is>
      </c>
      <c r="I60" s="16" t="n">
        <v>46278</v>
      </c>
      <c r="J60" s="5" t="inlineStr">
        <is>
          <t>Infobox: release date, language, runtime, director, producers, production banner, writers, song composer, lyricist, billing position.</t>
        </is>
      </c>
      <c r="K60" s="5" t="inlineStr">
        <is>
          <t>Reference encyclopedia</t>
        </is>
      </c>
      <c r="L60" s="5" t="inlineStr">
        <is>
          <t>C</t>
        </is>
      </c>
      <c r="M60" s="5" t="inlineStr">
        <is>
          <t>Film article; downloaded as raw wikitext.</t>
        </is>
      </c>
    </row>
    <row r="61" ht="64" customHeight="1">
      <c r="A61" s="15" t="inlineStr">
        <is>
          <t>SOURCE-060</t>
        </is>
      </c>
      <c r="B61" s="5" t="inlineStr">
        <is>
          <t>FILM-059</t>
        </is>
      </c>
      <c r="C61" s="5" t="inlineStr">
        <is>
          <t>PAIR-035</t>
        </is>
      </c>
      <c r="D61" s="5" t="inlineStr">
        <is>
          <t>Don (1978 film)</t>
        </is>
      </c>
      <c r="E61" s="5" t="inlineStr">
        <is>
          <t>Wikipedia</t>
        </is>
      </c>
      <c r="F61" s="5" t="n"/>
      <c r="G61" s="5" t="n"/>
      <c r="H61" s="22" t="inlineStr">
        <is>
          <t>https://en.wikipedia.org/wiki/Don_(1978_film)</t>
        </is>
      </c>
      <c r="I61" s="16" t="n">
        <v>46278</v>
      </c>
      <c r="J61" s="5" t="inlineStr">
        <is>
          <t>Infobox: release date, language, runtime, director, producers, production banner, writers, song composer, lyricist, billing position, budget, currency.</t>
        </is>
      </c>
      <c r="K61" s="5" t="inlineStr">
        <is>
          <t>Reference encyclopedia</t>
        </is>
      </c>
      <c r="L61" s="5" t="inlineStr">
        <is>
          <t>C</t>
        </is>
      </c>
      <c r="M61" s="5" t="inlineStr">
        <is>
          <t>Film article; downloaded as raw wikitext.</t>
        </is>
      </c>
    </row>
    <row r="62" ht="49" customHeight="1">
      <c r="A62" s="15" t="inlineStr">
        <is>
          <t>SOURCE-061</t>
        </is>
      </c>
      <c r="B62" s="5" t="inlineStr">
        <is>
          <t>FILM-060</t>
        </is>
      </c>
      <c r="C62" s="5" t="inlineStr">
        <is>
          <t>PAIR-036; PAIR-037</t>
        </is>
      </c>
      <c r="D62" s="5" t="inlineStr">
        <is>
          <t>Muqaddar Ka Sikandar (1978 film)</t>
        </is>
      </c>
      <c r="E62" s="5" t="inlineStr">
        <is>
          <t>Wikipedia</t>
        </is>
      </c>
      <c r="F62" s="5" t="n"/>
      <c r="G62" s="5" t="n"/>
      <c r="H62" s="22" t="inlineStr">
        <is>
          <t>https://en.wikipedia.org/wiki/Muqaddar_Ka_Sikandar_(1978_film)</t>
        </is>
      </c>
      <c r="I62" s="16" t="n">
        <v>46278</v>
      </c>
      <c r="J62" s="5" t="inlineStr">
        <is>
          <t>Infobox: release date, language, runtime, director, producers, writers, song composer, lyricist, billing position.</t>
        </is>
      </c>
      <c r="K62" s="5" t="inlineStr">
        <is>
          <t>Reference encyclopedia</t>
        </is>
      </c>
      <c r="L62" s="5" t="inlineStr">
        <is>
          <t>C</t>
        </is>
      </c>
      <c r="M62" s="5" t="inlineStr">
        <is>
          <t>Film article; downloaded as raw wikitext.</t>
        </is>
      </c>
    </row>
    <row r="63" ht="49" customHeight="1">
      <c r="A63" s="15" t="inlineStr">
        <is>
          <t>SOURCE-062</t>
        </is>
      </c>
      <c r="B63" s="5" t="inlineStr">
        <is>
          <t>FILM-062</t>
        </is>
      </c>
      <c r="C63" s="5" t="inlineStr">
        <is>
          <t>PAIR-038; PAIR-039</t>
        </is>
      </c>
      <c r="D63" s="5" t="inlineStr">
        <is>
          <t>The Great Gambler</t>
        </is>
      </c>
      <c r="E63" s="5" t="inlineStr">
        <is>
          <t>Wikipedia</t>
        </is>
      </c>
      <c r="F63" s="5" t="n"/>
      <c r="G63" s="5" t="n"/>
      <c r="H63" s="22" t="inlineStr">
        <is>
          <t>https://en.wikipedia.org/wiki/The_Great_Gambler</t>
        </is>
      </c>
      <c r="I63" s="16" t="n">
        <v>46278</v>
      </c>
      <c r="J63" s="5" t="inlineStr">
        <is>
          <t>Infobox: release date, language, runtime, director, producers, writers, song composer, lyricist, billing position.</t>
        </is>
      </c>
      <c r="K63" s="5" t="inlineStr">
        <is>
          <t>Reference encyclopedia</t>
        </is>
      </c>
      <c r="L63" s="5" t="inlineStr">
        <is>
          <t>C</t>
        </is>
      </c>
      <c r="M63" s="5" t="inlineStr">
        <is>
          <t>Film article; downloaded as raw wikitext.</t>
        </is>
      </c>
    </row>
    <row r="64" ht="49" customHeight="1">
      <c r="A64" s="15" t="inlineStr">
        <is>
          <t>SOURCE-063</t>
        </is>
      </c>
      <c r="B64" s="5" t="inlineStr">
        <is>
          <t>FILM-064</t>
        </is>
      </c>
      <c r="C64" s="5" t="inlineStr">
        <is>
          <t>PAIR-040</t>
        </is>
      </c>
      <c r="D64" s="5" t="inlineStr">
        <is>
          <t>Jurmana (1979 film)</t>
        </is>
      </c>
      <c r="E64" s="5" t="inlineStr">
        <is>
          <t>Wikipedia</t>
        </is>
      </c>
      <c r="F64" s="5" t="n"/>
      <c r="G64" s="5" t="n"/>
      <c r="H64" s="22" t="inlineStr">
        <is>
          <t>https://en.wikipedia.org/wiki/Jurmana_(1979_film)</t>
        </is>
      </c>
      <c r="I64" s="16" t="n">
        <v>46278</v>
      </c>
      <c r="J64" s="5" t="inlineStr">
        <is>
          <t>Infobox: release date, language, runtime, director, producers, writers, song composer, lyricist, billing position.</t>
        </is>
      </c>
      <c r="K64" s="5" t="inlineStr">
        <is>
          <t>Reference encyclopedia</t>
        </is>
      </c>
      <c r="L64" s="5" t="inlineStr">
        <is>
          <t>C</t>
        </is>
      </c>
      <c r="M64" s="5" t="inlineStr">
        <is>
          <t>Film article; downloaded as raw wikitext.</t>
        </is>
      </c>
    </row>
    <row r="65" ht="49" customHeight="1">
      <c r="A65" s="15" t="inlineStr">
        <is>
          <t>SOURCE-064</t>
        </is>
      </c>
      <c r="B65" s="5" t="inlineStr">
        <is>
          <t>FILM-065</t>
        </is>
      </c>
      <c r="C65" s="5" t="inlineStr">
        <is>
          <t>PAIR-041</t>
        </is>
      </c>
      <c r="D65" s="5" t="inlineStr">
        <is>
          <t>Mr. Natwarlal</t>
        </is>
      </c>
      <c r="E65" s="5" t="inlineStr">
        <is>
          <t>Wikipedia</t>
        </is>
      </c>
      <c r="F65" s="5" t="n"/>
      <c r="G65" s="5" t="n"/>
      <c r="H65" s="22" t="inlineStr">
        <is>
          <t>https://en.wikipedia.org/wiki/Mr._Natwarlal</t>
        </is>
      </c>
      <c r="I65" s="16" t="n">
        <v>46278</v>
      </c>
      <c r="J65" s="5" t="inlineStr">
        <is>
          <t>Infobox: release date, language, runtime, director, producers, production banner, writers, song composer, lyricist, billing position.</t>
        </is>
      </c>
      <c r="K65" s="5" t="inlineStr">
        <is>
          <t>Reference encyclopedia</t>
        </is>
      </c>
      <c r="L65" s="5" t="inlineStr">
        <is>
          <t>C</t>
        </is>
      </c>
      <c r="M65" s="5" t="inlineStr">
        <is>
          <t>Film article; downloaded as raw wikitext.</t>
        </is>
      </c>
    </row>
    <row r="66" ht="64" customHeight="1">
      <c r="A66" s="15" t="inlineStr">
        <is>
          <t>SOURCE-065</t>
        </is>
      </c>
      <c r="B66" s="5" t="inlineStr">
        <is>
          <t>FILM-067</t>
        </is>
      </c>
      <c r="C66" s="5" t="inlineStr">
        <is>
          <t>PAIR-042</t>
        </is>
      </c>
      <c r="D66" s="5" t="inlineStr">
        <is>
          <t>Kaala Patthar</t>
        </is>
      </c>
      <c r="E66" s="5" t="inlineStr">
        <is>
          <t>Wikipedia</t>
        </is>
      </c>
      <c r="F66" s="5" t="n"/>
      <c r="G66" s="5" t="n"/>
      <c r="H66" s="22" t="inlineStr">
        <is>
          <t>https://en.wikipedia.org/wiki/Kaala_Patthar</t>
        </is>
      </c>
      <c r="I66" s="16" t="n">
        <v>46278</v>
      </c>
      <c r="J66" s="5" t="inlineStr">
        <is>
          <t>Infobox: release date, language, runtime, director, producers, production banner, writers, source material, song composer, background score composer, lyricist, billing position.</t>
        </is>
      </c>
      <c r="K66" s="5" t="inlineStr">
        <is>
          <t>Reference encyclopedia</t>
        </is>
      </c>
      <c r="L66" s="5" t="inlineStr">
        <is>
          <t>C</t>
        </is>
      </c>
      <c r="M66" s="5" t="inlineStr">
        <is>
          <t>Film article; downloaded as raw wikitext.</t>
        </is>
      </c>
    </row>
    <row r="67" ht="49" customHeight="1">
      <c r="A67" s="15" t="inlineStr">
        <is>
          <t>SOURCE-066</t>
        </is>
      </c>
      <c r="B67" s="5" t="inlineStr">
        <is>
          <t>FILM-068</t>
        </is>
      </c>
      <c r="C67" s="5" t="inlineStr">
        <is>
          <t>PAIR-043</t>
        </is>
      </c>
      <c r="D67" s="5" t="inlineStr">
        <is>
          <t>Manzil (1979 film)</t>
        </is>
      </c>
      <c r="E67" s="5" t="inlineStr">
        <is>
          <t>Wikipedia</t>
        </is>
      </c>
      <c r="F67" s="5" t="n"/>
      <c r="G67" s="5" t="n"/>
      <c r="H67" s="22" t="inlineStr">
        <is>
          <t>https://en.wikipedia.org/wiki/Manzil_(1979_film)</t>
        </is>
      </c>
      <c r="I67" s="16" t="n">
        <v>46278</v>
      </c>
      <c r="J67" s="5" t="inlineStr">
        <is>
          <t>Infobox: release date, language, runtime, director, producers, writers, source material, song composer, lyricist, billing position.</t>
        </is>
      </c>
      <c r="K67" s="5" t="inlineStr">
        <is>
          <t>Reference encyclopedia</t>
        </is>
      </c>
      <c r="L67" s="5" t="inlineStr">
        <is>
          <t>C</t>
        </is>
      </c>
      <c r="M67" s="5" t="inlineStr">
        <is>
          <t>Film article; downloaded as raw wikitext.</t>
        </is>
      </c>
    </row>
    <row r="68" ht="49" customHeight="1">
      <c r="A68" s="15" t="inlineStr">
        <is>
          <t>SOURCE-067</t>
        </is>
      </c>
      <c r="B68" s="5" t="inlineStr">
        <is>
          <t>FILM-069</t>
        </is>
      </c>
      <c r="C68" s="5" t="inlineStr">
        <is>
          <t>PAIR-044</t>
        </is>
      </c>
      <c r="D68" s="5" t="inlineStr">
        <is>
          <t>Suhaag (1979 film)</t>
        </is>
      </c>
      <c r="E68" s="5" t="inlineStr">
        <is>
          <t>Wikipedia</t>
        </is>
      </c>
      <c r="F68" s="5" t="n"/>
      <c r="G68" s="5" t="n"/>
      <c r="H68" s="22" t="inlineStr">
        <is>
          <t>https://en.wikipedia.org/wiki/Suhaag_(1979_film)</t>
        </is>
      </c>
      <c r="I68" s="16" t="n">
        <v>46278</v>
      </c>
      <c r="J68" s="5" t="inlineStr">
        <is>
          <t>Infobox: release date, language, runtime, director, producers, writers, song composer, billing position, budget, currency.</t>
        </is>
      </c>
      <c r="K68" s="5" t="inlineStr">
        <is>
          <t>Reference encyclopedia</t>
        </is>
      </c>
      <c r="L68" s="5" t="inlineStr">
        <is>
          <t>C</t>
        </is>
      </c>
      <c r="M68" s="5" t="inlineStr">
        <is>
          <t>Film article; downloaded as raw wikitext.</t>
        </is>
      </c>
    </row>
    <row r="69" ht="49" customHeight="1">
      <c r="A69" s="15" t="inlineStr">
        <is>
          <t>SOURCE-068</t>
        </is>
      </c>
      <c r="B69" s="5" t="inlineStr">
        <is>
          <t>FILM-063</t>
        </is>
      </c>
      <c r="C69" s="5" t="n"/>
      <c r="D69" s="5" t="inlineStr">
        <is>
          <t>Gol Maal</t>
        </is>
      </c>
      <c r="E69" s="5" t="inlineStr">
        <is>
          <t>Wikipedia</t>
        </is>
      </c>
      <c r="F69" s="5" t="n"/>
      <c r="G69" s="5" t="n"/>
      <c r="H69" s="22" t="inlineStr">
        <is>
          <t>https://en.wikipedia.org/wiki/Gol_Maal</t>
        </is>
      </c>
      <c r="I69" s="16" t="n">
        <v>46278</v>
      </c>
      <c r="J69" s="5" t="inlineStr">
        <is>
          <t>Infobox: release date, language, director, producers, writers, source material, song composer, lyricist.</t>
        </is>
      </c>
      <c r="K69" s="5" t="inlineStr">
        <is>
          <t>Reference encyclopedia</t>
        </is>
      </c>
      <c r="L69" s="5" t="inlineStr">
        <is>
          <t>C</t>
        </is>
      </c>
      <c r="M69" s="5" t="inlineStr">
        <is>
          <t>Film article; downloaded as raw wikitext.</t>
        </is>
      </c>
    </row>
    <row r="70" ht="34" customHeight="1">
      <c r="A70" s="15" t="inlineStr">
        <is>
          <t>SOURCE-069</t>
        </is>
      </c>
      <c r="B70" s="5" t="inlineStr">
        <is>
          <t>FILM-066</t>
        </is>
      </c>
      <c r="C70" s="5" t="n"/>
      <c r="D70" s="5" t="inlineStr">
        <is>
          <t>Cinema Cinema</t>
        </is>
      </c>
      <c r="E70" s="5" t="inlineStr">
        <is>
          <t>Wikipedia</t>
        </is>
      </c>
      <c r="F70" s="5" t="n"/>
      <c r="G70" s="5" t="n"/>
      <c r="H70" s="22" t="inlineStr">
        <is>
          <t>https://en.wikipedia.org/wiki/Cinema_Cinema</t>
        </is>
      </c>
      <c r="I70" s="16" t="n">
        <v>46278</v>
      </c>
      <c r="J70" s="5" t="inlineStr">
        <is>
          <t>Infobox: release date, runtime, director, producers, writers, song composer, billing position.</t>
        </is>
      </c>
      <c r="K70" s="5" t="inlineStr">
        <is>
          <t>Reference encyclopedia</t>
        </is>
      </c>
      <c r="L70" s="5" t="inlineStr">
        <is>
          <t>C</t>
        </is>
      </c>
      <c r="M70" s="5" t="inlineStr">
        <is>
          <t>Film article; downloaded as raw wikitext.</t>
        </is>
      </c>
    </row>
    <row r="71" ht="49" customHeight="1">
      <c r="A71" s="15" t="inlineStr">
        <is>
          <t>SOURCE-070</t>
        </is>
      </c>
      <c r="B71" s="5" t="inlineStr">
        <is>
          <t>FILM-070</t>
        </is>
      </c>
      <c r="C71" s="5" t="inlineStr">
        <is>
          <t>PAIR-045</t>
        </is>
      </c>
      <c r="D71" s="5" t="inlineStr">
        <is>
          <t>Do Aur Do Paanch</t>
        </is>
      </c>
      <c r="E71" s="5" t="inlineStr">
        <is>
          <t>Wikipedia</t>
        </is>
      </c>
      <c r="F71" s="5" t="n"/>
      <c r="G71" s="5" t="n"/>
      <c r="H71" s="22" t="inlineStr">
        <is>
          <t>https://en.wikipedia.org/wiki/Do_Aur_Do_Paanch</t>
        </is>
      </c>
      <c r="I71" s="16" t="n">
        <v>46278</v>
      </c>
      <c r="J71" s="5" t="inlineStr">
        <is>
          <t>Infobox: release date, language, director, producers, production banner, writers, song composer, billing position.</t>
        </is>
      </c>
      <c r="K71" s="5" t="inlineStr">
        <is>
          <t>Reference encyclopedia</t>
        </is>
      </c>
      <c r="L71" s="5" t="inlineStr">
        <is>
          <t>C</t>
        </is>
      </c>
      <c r="M71" s="5" t="inlineStr">
        <is>
          <t>Film article; downloaded as raw wikitext.</t>
        </is>
      </c>
    </row>
    <row r="72" ht="49" customHeight="1">
      <c r="A72" s="15" t="inlineStr">
        <is>
          <t>SOURCE-071</t>
        </is>
      </c>
      <c r="B72" s="5" t="inlineStr">
        <is>
          <t>FILM-071</t>
        </is>
      </c>
      <c r="C72" s="5" t="inlineStr">
        <is>
          <t>PAIR-046</t>
        </is>
      </c>
      <c r="D72" s="5" t="inlineStr">
        <is>
          <t>Dostana (1980 film)</t>
        </is>
      </c>
      <c r="E72" s="5" t="inlineStr">
        <is>
          <t>Wikipedia</t>
        </is>
      </c>
      <c r="F72" s="5" t="n"/>
      <c r="G72" s="5" t="n"/>
      <c r="H72" s="22" t="inlineStr">
        <is>
          <t>https://en.wikipedia.org/wiki/Dostana_(1980_film)</t>
        </is>
      </c>
      <c r="I72" s="16" t="n">
        <v>46278</v>
      </c>
      <c r="J72" s="5" t="inlineStr">
        <is>
          <t>Infobox: release date, language, runtime, director, producers, writers, song composer, lyricist, billing position.</t>
        </is>
      </c>
      <c r="K72" s="5" t="inlineStr">
        <is>
          <t>Reference encyclopedia</t>
        </is>
      </c>
      <c r="L72" s="5" t="inlineStr">
        <is>
          <t>C</t>
        </is>
      </c>
      <c r="M72" s="5" t="inlineStr">
        <is>
          <t>Film article; downloaded as raw wikitext.</t>
        </is>
      </c>
    </row>
    <row r="73" ht="49" customHeight="1">
      <c r="A73" s="15" t="inlineStr">
        <is>
          <t>SOURCE-072</t>
        </is>
      </c>
      <c r="B73" s="5" t="inlineStr">
        <is>
          <t>FILM-072</t>
        </is>
      </c>
      <c r="C73" s="5" t="n"/>
      <c r="D73" s="5" t="inlineStr">
        <is>
          <t>Ram Balram</t>
        </is>
      </c>
      <c r="E73" s="5" t="inlineStr">
        <is>
          <t>Wikipedia</t>
        </is>
      </c>
      <c r="F73" s="5" t="n"/>
      <c r="G73" s="5" t="n"/>
      <c r="H73" s="22" t="inlineStr">
        <is>
          <t>https://en.wikipedia.org/wiki/Ram_Balram</t>
        </is>
      </c>
      <c r="I73" s="16" t="n">
        <v>46278</v>
      </c>
      <c r="J73" s="5" t="inlineStr">
        <is>
          <t>Infobox: release date, language, runtime, director, producers, writers, song composer, lyricist, billing position.</t>
        </is>
      </c>
      <c r="K73" s="5" t="inlineStr">
        <is>
          <t>Reference encyclopedia</t>
        </is>
      </c>
      <c r="L73" s="5" t="inlineStr">
        <is>
          <t>C</t>
        </is>
      </c>
      <c r="M73" s="5" t="inlineStr">
        <is>
          <t>Film article; downloaded as raw wikitext.</t>
        </is>
      </c>
    </row>
    <row r="74" ht="64" customHeight="1">
      <c r="A74" s="15" t="inlineStr">
        <is>
          <t>SOURCE-073</t>
        </is>
      </c>
      <c r="B74" s="5" t="inlineStr">
        <is>
          <t>FILM-073</t>
        </is>
      </c>
      <c r="C74" s="5" t="inlineStr">
        <is>
          <t>PAIR-047</t>
        </is>
      </c>
      <c r="D74" s="5" t="inlineStr">
        <is>
          <t>Shaan (1980 film)</t>
        </is>
      </c>
      <c r="E74" s="5" t="inlineStr">
        <is>
          <t>Wikipedia</t>
        </is>
      </c>
      <c r="F74" s="5" t="n"/>
      <c r="G74" s="5" t="n"/>
      <c r="H74" s="22" t="inlineStr">
        <is>
          <t>https://en.wikipedia.org/wiki/Shaan_(1980_film)</t>
        </is>
      </c>
      <c r="I74" s="16" t="n">
        <v>46278</v>
      </c>
      <c r="J74" s="5" t="inlineStr">
        <is>
          <t>Infobox: release date, language, runtime, director, producers, production banner, writers, song composer, lyricist, billing position, budget, currency.</t>
        </is>
      </c>
      <c r="K74" s="5" t="inlineStr">
        <is>
          <t>Reference encyclopedia</t>
        </is>
      </c>
      <c r="L74" s="5" t="inlineStr">
        <is>
          <t>C</t>
        </is>
      </c>
      <c r="M74" s="5" t="inlineStr">
        <is>
          <t>Film article; downloaded as raw wikitext.</t>
        </is>
      </c>
    </row>
    <row r="75" ht="64" customHeight="1">
      <c r="A75" s="15" t="inlineStr">
        <is>
          <t>SOURCE-074</t>
        </is>
      </c>
      <c r="B75" s="5" t="inlineStr">
        <is>
          <t>FILM-075</t>
        </is>
      </c>
      <c r="C75" s="5" t="inlineStr">
        <is>
          <t>PAIR-048</t>
        </is>
      </c>
      <c r="D75" s="5" t="inlineStr">
        <is>
          <t>Anusandhan (1981 film)</t>
        </is>
      </c>
      <c r="E75" s="5" t="inlineStr">
        <is>
          <t>Wikipedia</t>
        </is>
      </c>
      <c r="F75" s="5" t="n"/>
      <c r="G75" s="5" t="n"/>
      <c r="H75" s="22" t="inlineStr">
        <is>
          <t>https://en.wikipedia.org/wiki/Anusandhan_(1981_film)</t>
        </is>
      </c>
      <c r="I75" s="16" t="n">
        <v>46278</v>
      </c>
      <c r="J75" s="5" t="inlineStr">
        <is>
          <t>Infobox: release date, language, runtime, director, producers, production banner, writers, source material, song composer, lyricist, billing position.</t>
        </is>
      </c>
      <c r="K75" s="5" t="inlineStr">
        <is>
          <t>Reference encyclopedia</t>
        </is>
      </c>
      <c r="L75" s="5" t="inlineStr">
        <is>
          <t>C</t>
        </is>
      </c>
      <c r="M75" s="5" t="inlineStr">
        <is>
          <t>Film article; downloaded as raw wikitext.</t>
        </is>
      </c>
    </row>
    <row r="76" ht="49" customHeight="1">
      <c r="A76" s="15" t="inlineStr">
        <is>
          <t>SOURCE-075</t>
        </is>
      </c>
      <c r="B76" s="5" t="inlineStr">
        <is>
          <t>FILM-076</t>
        </is>
      </c>
      <c r="C76" s="5" t="inlineStr">
        <is>
          <t>PAIR-049</t>
        </is>
      </c>
      <c r="D76" s="5" t="inlineStr">
        <is>
          <t>Naseeb (1981 film)</t>
        </is>
      </c>
      <c r="E76" s="5" t="inlineStr">
        <is>
          <t>Wikipedia</t>
        </is>
      </c>
      <c r="F76" s="5" t="n"/>
      <c r="G76" s="5" t="n"/>
      <c r="H76" s="22" t="inlineStr">
        <is>
          <t>https://en.wikipedia.org/wiki/Naseeb_(1981_film)</t>
        </is>
      </c>
      <c r="I76" s="16" t="n">
        <v>46278</v>
      </c>
      <c r="J76" s="5" t="inlineStr">
        <is>
          <t>Infobox: release date, language, runtime, director, producers, writers, song composer, lyricist, billing position, budget, currency.</t>
        </is>
      </c>
      <c r="K76" s="5" t="inlineStr">
        <is>
          <t>Reference encyclopedia</t>
        </is>
      </c>
      <c r="L76" s="5" t="inlineStr">
        <is>
          <t>C</t>
        </is>
      </c>
      <c r="M76" s="5" t="inlineStr">
        <is>
          <t>Film article; downloaded as raw wikitext.</t>
        </is>
      </c>
    </row>
    <row r="77" ht="49" customHeight="1">
      <c r="A77" s="15" t="inlineStr">
        <is>
          <t>SOURCE-076</t>
        </is>
      </c>
      <c r="B77" s="5" t="inlineStr">
        <is>
          <t>FILM-078</t>
        </is>
      </c>
      <c r="C77" s="5" t="inlineStr">
        <is>
          <t>PAIR-050</t>
        </is>
      </c>
      <c r="D77" s="5" t="inlineStr">
        <is>
          <t>Laawaris (1981 film)</t>
        </is>
      </c>
      <c r="E77" s="5" t="inlineStr">
        <is>
          <t>Wikipedia</t>
        </is>
      </c>
      <c r="F77" s="5" t="n"/>
      <c r="G77" s="5" t="n"/>
      <c r="H77" s="22" t="inlineStr">
        <is>
          <t>https://en.wikipedia.org/wiki/Laawaris_(1981_film)</t>
        </is>
      </c>
      <c r="I77" s="16" t="n">
        <v>46278</v>
      </c>
      <c r="J77" s="5" t="inlineStr">
        <is>
          <t>Infobox: release date, language, runtime, director, producers, writers, song composer, lyricist, billing position.</t>
        </is>
      </c>
      <c r="K77" s="5" t="inlineStr">
        <is>
          <t>Reference encyclopedia</t>
        </is>
      </c>
      <c r="L77" s="5" t="inlineStr">
        <is>
          <t>C</t>
        </is>
      </c>
      <c r="M77" s="5" t="inlineStr">
        <is>
          <t>Film article; downloaded as raw wikitext.</t>
        </is>
      </c>
    </row>
    <row r="78" ht="49" customHeight="1">
      <c r="A78" s="15" t="inlineStr">
        <is>
          <t>SOURCE-077</t>
        </is>
      </c>
      <c r="B78" s="5" t="inlineStr">
        <is>
          <t>FILM-079</t>
        </is>
      </c>
      <c r="C78" s="5" t="inlineStr">
        <is>
          <t>PAIR-051; PAIR-052</t>
        </is>
      </c>
      <c r="D78" s="5" t="inlineStr">
        <is>
          <t>Silsila (1981 film)</t>
        </is>
      </c>
      <c r="E78" s="5" t="inlineStr">
        <is>
          <t>Wikipedia</t>
        </is>
      </c>
      <c r="F78" s="5" t="n"/>
      <c r="G78" s="5" t="n"/>
      <c r="H78" s="22" t="inlineStr">
        <is>
          <t>https://en.wikipedia.org/wiki/Silsila_(1981_film)</t>
        </is>
      </c>
      <c r="I78" s="16" t="n">
        <v>46278</v>
      </c>
      <c r="J78" s="5" t="inlineStr">
        <is>
          <t>Infobox: release date, language, runtime, director, producers, production banner, writers, song composer, lyricist, billing position.</t>
        </is>
      </c>
      <c r="K78" s="5" t="inlineStr">
        <is>
          <t>Reference encyclopedia</t>
        </is>
      </c>
      <c r="L78" s="5" t="inlineStr">
        <is>
          <t>C</t>
        </is>
      </c>
      <c r="M78" s="5" t="inlineStr">
        <is>
          <t>Film article; downloaded as raw wikitext.</t>
        </is>
      </c>
    </row>
    <row r="79" ht="49" customHeight="1">
      <c r="A79" s="15" t="inlineStr">
        <is>
          <t>SOURCE-078</t>
        </is>
      </c>
      <c r="B79" s="5" t="inlineStr">
        <is>
          <t>FILM-081</t>
        </is>
      </c>
      <c r="C79" s="5" t="inlineStr">
        <is>
          <t>PAIR-053</t>
        </is>
      </c>
      <c r="D79" s="5" t="inlineStr">
        <is>
          <t>Yaarana (1981 film)</t>
        </is>
      </c>
      <c r="E79" s="5" t="inlineStr">
        <is>
          <t>Wikipedia</t>
        </is>
      </c>
      <c r="F79" s="5" t="n"/>
      <c r="G79" s="5" t="n"/>
      <c r="H79" s="22" t="inlineStr">
        <is>
          <t>https://en.wikipedia.org/wiki/Yaarana_(1981_film)</t>
        </is>
      </c>
      <c r="I79" s="16" t="n">
        <v>46278</v>
      </c>
      <c r="J79" s="5" t="inlineStr">
        <is>
          <t>Infobox: release date, language, runtime, director, producers, writers, song composer, lyricist, billing position.</t>
        </is>
      </c>
      <c r="K79" s="5" t="inlineStr">
        <is>
          <t>Reference encyclopedia</t>
        </is>
      </c>
      <c r="L79" s="5" t="inlineStr">
        <is>
          <t>C</t>
        </is>
      </c>
      <c r="M79" s="5" t="inlineStr">
        <is>
          <t>Film article; downloaded as raw wikitext.</t>
        </is>
      </c>
    </row>
    <row r="80" ht="49" customHeight="1">
      <c r="A80" s="15" t="inlineStr">
        <is>
          <t>SOURCE-079</t>
        </is>
      </c>
      <c r="B80" s="5" t="inlineStr">
        <is>
          <t>FILM-082</t>
        </is>
      </c>
      <c r="C80" s="5" t="inlineStr">
        <is>
          <t>PAIR-054</t>
        </is>
      </c>
      <c r="D80" s="5" t="inlineStr">
        <is>
          <t>Kaalia</t>
        </is>
      </c>
      <c r="E80" s="5" t="inlineStr">
        <is>
          <t>Wikipedia</t>
        </is>
      </c>
      <c r="F80" s="5" t="n"/>
      <c r="G80" s="5" t="n"/>
      <c r="H80" s="22" t="inlineStr">
        <is>
          <t>https://en.wikipedia.org/wiki/Kaalia</t>
        </is>
      </c>
      <c r="I80" s="16" t="n">
        <v>46278</v>
      </c>
      <c r="J80" s="5" t="inlineStr">
        <is>
          <t>Infobox: release date, language, director, producers, writers, song composer, lyricist, billing position.</t>
        </is>
      </c>
      <c r="K80" s="5" t="inlineStr">
        <is>
          <t>Reference encyclopedia</t>
        </is>
      </c>
      <c r="L80" s="5" t="inlineStr">
        <is>
          <t>C</t>
        </is>
      </c>
      <c r="M80" s="5" t="inlineStr">
        <is>
          <t>Film article; downloaded as raw wikitext.</t>
        </is>
      </c>
    </row>
    <row r="81" ht="34" customHeight="1">
      <c r="A81" s="15" t="inlineStr">
        <is>
          <t>SOURCE-080</t>
        </is>
      </c>
      <c r="B81" s="5" t="inlineStr">
        <is>
          <t>FILM-074</t>
        </is>
      </c>
      <c r="C81" s="5" t="n"/>
      <c r="D81" s="5" t="inlineStr">
        <is>
          <t>Commander (film)</t>
        </is>
      </c>
      <c r="E81" s="5" t="inlineStr">
        <is>
          <t>Wikipedia</t>
        </is>
      </c>
      <c r="F81" s="5" t="n"/>
      <c r="G81" s="5" t="n"/>
      <c r="H81" s="22" t="inlineStr">
        <is>
          <t>https://en.wikipedia.org/wiki/Commander_(film)</t>
        </is>
      </c>
      <c r="I81" s="16" t="n">
        <v>46278</v>
      </c>
      <c r="J81" s="5" t="inlineStr">
        <is>
          <t>Infobox: release date.</t>
        </is>
      </c>
      <c r="K81" s="5" t="inlineStr">
        <is>
          <t>Reference encyclopedia</t>
        </is>
      </c>
      <c r="L81" s="5" t="inlineStr">
        <is>
          <t>C</t>
        </is>
      </c>
      <c r="M81" s="5" t="inlineStr">
        <is>
          <t>Film article; downloaded as raw wikitext.</t>
        </is>
      </c>
    </row>
    <row r="82" ht="49" customHeight="1">
      <c r="A82" s="15" t="inlineStr">
        <is>
          <t>SOURCE-081</t>
        </is>
      </c>
      <c r="B82" s="5" t="inlineStr">
        <is>
          <t>FILM-077</t>
        </is>
      </c>
      <c r="C82" s="5" t="n"/>
      <c r="D82" s="5" t="inlineStr">
        <is>
          <t>Chashme Buddoor (1981 film)</t>
        </is>
      </c>
      <c r="E82" s="5" t="inlineStr">
        <is>
          <t>Wikipedia</t>
        </is>
      </c>
      <c r="F82" s="5" t="n"/>
      <c r="G82" s="5" t="n"/>
      <c r="H82" s="22" t="inlineStr">
        <is>
          <t>https://en.wikipedia.org/wiki/Chashme_Buddoor_(1981_film)</t>
        </is>
      </c>
      <c r="I82" s="16" t="n">
        <v>46278</v>
      </c>
      <c r="J82" s="5" t="inlineStr">
        <is>
          <t>Infobox: release date, language, runtime, director, producers, writers, source material, song composer.</t>
        </is>
      </c>
      <c r="K82" s="5" t="inlineStr">
        <is>
          <t>Reference encyclopedia</t>
        </is>
      </c>
      <c r="L82" s="5" t="inlineStr">
        <is>
          <t>C</t>
        </is>
      </c>
      <c r="M82" s="5" t="inlineStr">
        <is>
          <t>Film article; downloaded as raw wikitext.</t>
        </is>
      </c>
    </row>
    <row r="83" ht="34" customHeight="1">
      <c r="A83" s="15" t="inlineStr">
        <is>
          <t>SOURCE-082</t>
        </is>
      </c>
      <c r="B83" s="5" t="inlineStr">
        <is>
          <t>FILM-080</t>
        </is>
      </c>
      <c r="C83" s="5" t="n"/>
      <c r="D83" s="5" t="inlineStr">
        <is>
          <t>Vilayati Babu</t>
        </is>
      </c>
      <c r="E83" s="5" t="inlineStr">
        <is>
          <t>Wikipedia</t>
        </is>
      </c>
      <c r="F83" s="5" t="n"/>
      <c r="G83" s="5" t="n"/>
      <c r="H83" s="22" t="inlineStr">
        <is>
          <t>https://en.wikipedia.org/wiki/Vilayati_Babu</t>
        </is>
      </c>
      <c r="I83" s="16" t="n">
        <v>46278</v>
      </c>
      <c r="J83" s="5" t="inlineStr">
        <is>
          <t>Infobox: release date, language, director, producers, billing position.</t>
        </is>
      </c>
      <c r="K83" s="5" t="inlineStr">
        <is>
          <t>Reference encyclopedia</t>
        </is>
      </c>
      <c r="L83" s="5" t="inlineStr">
        <is>
          <t>C</t>
        </is>
      </c>
      <c r="M83" s="5" t="inlineStr">
        <is>
          <t>Film article; downloaded as raw wikitext.</t>
        </is>
      </c>
    </row>
    <row r="84" ht="49" customHeight="1">
      <c r="A84" s="15" t="inlineStr">
        <is>
          <t>SOURCE-083</t>
        </is>
      </c>
      <c r="B84" s="5" t="inlineStr">
        <is>
          <t>FILM-083</t>
        </is>
      </c>
      <c r="C84" s="5" t="inlineStr">
        <is>
          <t>PAIR-055; PAIR-056</t>
        </is>
      </c>
      <c r="D84" s="5" t="inlineStr">
        <is>
          <t>Satte Pe Satta</t>
        </is>
      </c>
      <c r="E84" s="5" t="inlineStr">
        <is>
          <t>Wikipedia</t>
        </is>
      </c>
      <c r="F84" s="5" t="n"/>
      <c r="G84" s="5" t="n"/>
      <c r="H84" s="22" t="inlineStr">
        <is>
          <t>https://en.wikipedia.org/wiki/Satte_Pe_Satta</t>
        </is>
      </c>
      <c r="I84" s="16" t="n">
        <v>46278</v>
      </c>
      <c r="J84" s="5" t="inlineStr">
        <is>
          <t>Infobox: release date, language, runtime, director, producers, production banner, writers, song composer, lyricist, billing position.</t>
        </is>
      </c>
      <c r="K84" s="5" t="inlineStr">
        <is>
          <t>Reference encyclopedia</t>
        </is>
      </c>
      <c r="L84" s="5" t="inlineStr">
        <is>
          <t>C</t>
        </is>
      </c>
      <c r="M84" s="5" t="inlineStr">
        <is>
          <t>Film article; downloaded as raw wikitext.</t>
        </is>
      </c>
    </row>
    <row r="85" ht="49" customHeight="1">
      <c r="A85" s="15" t="inlineStr">
        <is>
          <t>SOURCE-084</t>
        </is>
      </c>
      <c r="B85" s="5" t="inlineStr">
        <is>
          <t>FILM-084</t>
        </is>
      </c>
      <c r="C85" s="5" t="inlineStr">
        <is>
          <t>PAIR-057</t>
        </is>
      </c>
      <c r="D85" s="5" t="inlineStr">
        <is>
          <t>Bemisal</t>
        </is>
      </c>
      <c r="E85" s="5" t="inlineStr">
        <is>
          <t>Wikipedia</t>
        </is>
      </c>
      <c r="F85" s="5" t="n"/>
      <c r="G85" s="5" t="n"/>
      <c r="H85" s="22" t="inlineStr">
        <is>
          <t>https://en.wikipedia.org/wiki/Bemisal</t>
        </is>
      </c>
      <c r="I85" s="16" t="n">
        <v>46278</v>
      </c>
      <c r="J85" s="5" t="inlineStr">
        <is>
          <t>Infobox: release date, language, director, producers, writers, source material, song composer, lyricist, billing position.</t>
        </is>
      </c>
      <c r="K85" s="5" t="inlineStr">
        <is>
          <t>Reference encyclopedia</t>
        </is>
      </c>
      <c r="L85" s="5" t="inlineStr">
        <is>
          <t>C</t>
        </is>
      </c>
      <c r="M85" s="5" t="inlineStr">
        <is>
          <t>Film article; downloaded as raw wikitext.</t>
        </is>
      </c>
    </row>
    <row r="86" ht="49" customHeight="1">
      <c r="A86" s="15" t="inlineStr">
        <is>
          <t>SOURCE-085</t>
        </is>
      </c>
      <c r="B86" s="5" t="inlineStr">
        <is>
          <t>FILM-085</t>
        </is>
      </c>
      <c r="C86" s="5" t="inlineStr">
        <is>
          <t>PAIR-058</t>
        </is>
      </c>
      <c r="D86" s="5" t="inlineStr">
        <is>
          <t>Desh Premee</t>
        </is>
      </c>
      <c r="E86" s="5" t="inlineStr">
        <is>
          <t>Wikipedia</t>
        </is>
      </c>
      <c r="F86" s="5" t="n"/>
      <c r="G86" s="5" t="n"/>
      <c r="H86" s="22" t="inlineStr">
        <is>
          <t>https://en.wikipedia.org/wiki/Desh_Premee</t>
        </is>
      </c>
      <c r="I86" s="16" t="n">
        <v>46278</v>
      </c>
      <c r="J86" s="5" t="inlineStr">
        <is>
          <t>Infobox: release date, language, runtime, director, producers, production banner, writers, song composer, billing position, budget, currency.</t>
        </is>
      </c>
      <c r="K86" s="5" t="inlineStr">
        <is>
          <t>Reference encyclopedia</t>
        </is>
      </c>
      <c r="L86" s="5" t="inlineStr">
        <is>
          <t>C</t>
        </is>
      </c>
      <c r="M86" s="5" t="inlineStr">
        <is>
          <t>Film article; downloaded as raw wikitext.</t>
        </is>
      </c>
    </row>
    <row r="87" ht="49" customHeight="1">
      <c r="A87" s="15" t="inlineStr">
        <is>
          <t>SOURCE-086</t>
        </is>
      </c>
      <c r="B87" s="5" t="inlineStr">
        <is>
          <t>FILM-086</t>
        </is>
      </c>
      <c r="C87" s="5" t="inlineStr">
        <is>
          <t>PAIR-059</t>
        </is>
      </c>
      <c r="D87" s="5" t="inlineStr">
        <is>
          <t>Namak Halaal</t>
        </is>
      </c>
      <c r="E87" s="5" t="inlineStr">
        <is>
          <t>Wikipedia</t>
        </is>
      </c>
      <c r="F87" s="5" t="n"/>
      <c r="G87" s="5" t="n"/>
      <c r="H87" s="22" t="inlineStr">
        <is>
          <t>https://en.wikipedia.org/wiki/Namak_Halaal</t>
        </is>
      </c>
      <c r="I87" s="16" t="n">
        <v>46278</v>
      </c>
      <c r="J87" s="5" t="inlineStr">
        <is>
          <t>Infobox: release date, language, runtime, director, producers, writers, song composer, lyricist, billing position.</t>
        </is>
      </c>
      <c r="K87" s="5" t="inlineStr">
        <is>
          <t>Reference encyclopedia</t>
        </is>
      </c>
      <c r="L87" s="5" t="inlineStr">
        <is>
          <t>C</t>
        </is>
      </c>
      <c r="M87" s="5" t="inlineStr">
        <is>
          <t>Film article; downloaded as raw wikitext.</t>
        </is>
      </c>
    </row>
    <row r="88" ht="49" customHeight="1">
      <c r="A88" s="15" t="inlineStr">
        <is>
          <t>SOURCE-087</t>
        </is>
      </c>
      <c r="B88" s="5" t="inlineStr">
        <is>
          <t>FILM-087</t>
        </is>
      </c>
      <c r="C88" s="5" t="inlineStr">
        <is>
          <t>PAIR-060</t>
        </is>
      </c>
      <c r="D88" s="5" t="inlineStr">
        <is>
          <t>Khud-Daar</t>
        </is>
      </c>
      <c r="E88" s="5" t="inlineStr">
        <is>
          <t>Wikipedia</t>
        </is>
      </c>
      <c r="F88" s="5" t="n"/>
      <c r="G88" s="5" t="n"/>
      <c r="H88" s="22" t="inlineStr">
        <is>
          <t>https://en.wikipedia.org/wiki/Khud-Daar</t>
        </is>
      </c>
      <c r="I88" s="16" t="n">
        <v>46278</v>
      </c>
      <c r="J88" s="5" t="inlineStr">
        <is>
          <t>Infobox: release date, language, runtime, director, producers, writers, song composer, lyricist, billing position.</t>
        </is>
      </c>
      <c r="K88" s="5" t="inlineStr">
        <is>
          <t>Reference encyclopedia</t>
        </is>
      </c>
      <c r="L88" s="5" t="inlineStr">
        <is>
          <t>C</t>
        </is>
      </c>
      <c r="M88" s="5" t="inlineStr">
        <is>
          <t>Film article; downloaded as raw wikitext.</t>
        </is>
      </c>
    </row>
    <row r="89" ht="49" customHeight="1">
      <c r="A89" s="15" t="inlineStr">
        <is>
          <t>SOURCE-088</t>
        </is>
      </c>
      <c r="B89" s="5" t="inlineStr">
        <is>
          <t>FILM-088</t>
        </is>
      </c>
      <c r="C89" s="5" t="inlineStr">
        <is>
          <t>PAIR-061</t>
        </is>
      </c>
      <c r="D89" s="5" t="inlineStr">
        <is>
          <t>Shakti (1982 film)</t>
        </is>
      </c>
      <c r="E89" s="5" t="inlineStr">
        <is>
          <t>Wikipedia</t>
        </is>
      </c>
      <c r="F89" s="5" t="n"/>
      <c r="G89" s="5" t="n"/>
      <c r="H89" s="22" t="inlineStr">
        <is>
          <t>https://en.wikipedia.org/wiki/Shakti_(1982_film)</t>
        </is>
      </c>
      <c r="I89" s="16" t="n">
        <v>46278</v>
      </c>
      <c r="J89" s="5" t="inlineStr">
        <is>
          <t>Infobox: release date, language, runtime, director, producers, production banner, writers, song composer, lyricist, billing position.</t>
        </is>
      </c>
      <c r="K89" s="5" t="inlineStr">
        <is>
          <t>Reference encyclopedia</t>
        </is>
      </c>
      <c r="L89" s="5" t="inlineStr">
        <is>
          <t>C</t>
        </is>
      </c>
      <c r="M89" s="5" t="inlineStr">
        <is>
          <t>Film article; downloaded as raw wikitext.</t>
        </is>
      </c>
    </row>
    <row r="90" ht="49" customHeight="1">
      <c r="A90" s="15" t="inlineStr">
        <is>
          <t>SOURCE-089</t>
        </is>
      </c>
      <c r="B90" s="5" t="inlineStr">
        <is>
          <t>FILM-090</t>
        </is>
      </c>
      <c r="C90" s="5" t="n"/>
      <c r="D90" s="5" t="inlineStr">
        <is>
          <t>Nastik (1983 film)</t>
        </is>
      </c>
      <c r="E90" s="5" t="inlineStr">
        <is>
          <t>Wikipedia</t>
        </is>
      </c>
      <c r="F90" s="5" t="n"/>
      <c r="G90" s="5" t="n"/>
      <c r="H90" s="22" t="inlineStr">
        <is>
          <t>https://en.wikipedia.org/wiki/Nastik_(1983_film)</t>
        </is>
      </c>
      <c r="I90" s="16" t="n">
        <v>46278</v>
      </c>
      <c r="J90" s="5" t="inlineStr">
        <is>
          <t>Infobox: release date, language, runtime, director, producers, writers, song composer, lyricist, billing position, budget, currency.</t>
        </is>
      </c>
      <c r="K90" s="5" t="inlineStr">
        <is>
          <t>Reference encyclopedia</t>
        </is>
      </c>
      <c r="L90" s="5" t="inlineStr">
        <is>
          <t>C</t>
        </is>
      </c>
      <c r="M90" s="5" t="inlineStr">
        <is>
          <t>Film article; downloaded as raw wikitext.</t>
        </is>
      </c>
    </row>
    <row r="91" ht="64" customHeight="1">
      <c r="A91" s="15" t="inlineStr">
        <is>
          <t>SOURCE-090</t>
        </is>
      </c>
      <c r="B91" s="5" t="inlineStr">
        <is>
          <t>FILM-091</t>
        </is>
      </c>
      <c r="C91" s="5" t="inlineStr">
        <is>
          <t>PAIR-062</t>
        </is>
      </c>
      <c r="D91" s="5" t="inlineStr">
        <is>
          <t>Andhaa Kaanoon</t>
        </is>
      </c>
      <c r="E91" s="5" t="inlineStr">
        <is>
          <t>Wikipedia</t>
        </is>
      </c>
      <c r="F91" s="5" t="n"/>
      <c r="G91" s="5" t="n"/>
      <c r="H91" s="22" t="inlineStr">
        <is>
          <t>https://en.wikipedia.org/wiki/Andhaa_Kaanoon</t>
        </is>
      </c>
      <c r="I91" s="16" t="n">
        <v>46278</v>
      </c>
      <c r="J91" s="5" t="inlineStr">
        <is>
          <t>Infobox: release date, language, runtime, director, producers, production banner, writers, source material, song composer, lyricist, billing position, domestic nett, currency.</t>
        </is>
      </c>
      <c r="K91" s="5" t="inlineStr">
        <is>
          <t>Reference encyclopedia</t>
        </is>
      </c>
      <c r="L91" s="5" t="inlineStr">
        <is>
          <t>C</t>
        </is>
      </c>
      <c r="M91" s="5" t="inlineStr">
        <is>
          <t>Film article; downloaded as raw wikitext.</t>
        </is>
      </c>
    </row>
    <row r="92" ht="64" customHeight="1">
      <c r="A92" s="15" t="inlineStr">
        <is>
          <t>SOURCE-091</t>
        </is>
      </c>
      <c r="B92" s="5" t="inlineStr">
        <is>
          <t>FILM-092</t>
        </is>
      </c>
      <c r="C92" s="5" t="inlineStr">
        <is>
          <t>PAIR-063; PAIR-064</t>
        </is>
      </c>
      <c r="D92" s="5" t="inlineStr">
        <is>
          <t>Mahaan (1983 film)</t>
        </is>
      </c>
      <c r="E92" s="5" t="inlineStr">
        <is>
          <t>Wikipedia</t>
        </is>
      </c>
      <c r="F92" s="5" t="n"/>
      <c r="G92" s="5" t="n"/>
      <c r="H92" s="22" t="inlineStr">
        <is>
          <t>https://en.wikipedia.org/wiki/Mahaan_(1983_film)</t>
        </is>
      </c>
      <c r="I92" s="16" t="n">
        <v>46278</v>
      </c>
      <c r="J92" s="5" t="inlineStr">
        <is>
          <t>Infobox: release date, language, runtime, director, producers, production banner, writers, source material, song composer, lyricist, billing position.</t>
        </is>
      </c>
      <c r="K92" s="5" t="inlineStr">
        <is>
          <t>Reference encyclopedia</t>
        </is>
      </c>
      <c r="L92" s="5" t="inlineStr">
        <is>
          <t>C</t>
        </is>
      </c>
      <c r="M92" s="5" t="inlineStr">
        <is>
          <t>Film article; downloaded as raw wikitext.</t>
        </is>
      </c>
    </row>
    <row r="93" ht="49" customHeight="1">
      <c r="A93" s="15" t="inlineStr">
        <is>
          <t>SOURCE-092</t>
        </is>
      </c>
      <c r="B93" s="5" t="inlineStr">
        <is>
          <t>FILM-093</t>
        </is>
      </c>
      <c r="C93" s="5" t="n"/>
      <c r="D93" s="5" t="inlineStr">
        <is>
          <t>Pukar (1983 film)</t>
        </is>
      </c>
      <c r="E93" s="5" t="inlineStr">
        <is>
          <t>Wikipedia</t>
        </is>
      </c>
      <c r="F93" s="5" t="n"/>
      <c r="G93" s="5" t="n"/>
      <c r="H93" s="22" t="inlineStr">
        <is>
          <t>https://en.wikipedia.org/wiki/Pukar_(1983_film)</t>
        </is>
      </c>
      <c r="I93" s="16" t="n">
        <v>46278</v>
      </c>
      <c r="J93" s="5" t="inlineStr">
        <is>
          <t>Infobox: release date, language, runtime, director, producers, writers, song composer, lyricist, billing position.</t>
        </is>
      </c>
      <c r="K93" s="5" t="inlineStr">
        <is>
          <t>Reference encyclopedia</t>
        </is>
      </c>
      <c r="L93" s="5" t="inlineStr">
        <is>
          <t>C</t>
        </is>
      </c>
      <c r="M93" s="5" t="inlineStr">
        <is>
          <t>Film article; downloaded as raw wikitext.</t>
        </is>
      </c>
    </row>
    <row r="94" ht="49" customHeight="1">
      <c r="A94" s="15" t="inlineStr">
        <is>
          <t>SOURCE-093</t>
        </is>
      </c>
      <c r="B94" s="5" t="inlineStr">
        <is>
          <t>FILM-094</t>
        </is>
      </c>
      <c r="C94" s="5" t="inlineStr">
        <is>
          <t>PAIR-065</t>
        </is>
      </c>
      <c r="D94" s="5" t="inlineStr">
        <is>
          <t>Coolie (1983 Hindi film)</t>
        </is>
      </c>
      <c r="E94" s="5" t="inlineStr">
        <is>
          <t>Wikipedia</t>
        </is>
      </c>
      <c r="F94" s="5" t="n"/>
      <c r="G94" s="5" t="n"/>
      <c r="H94" s="22" t="inlineStr">
        <is>
          <t>https://en.wikipedia.org/wiki/Coolie_(1983_Hindi_film)</t>
        </is>
      </c>
      <c r="I94" s="16" t="n">
        <v>46278</v>
      </c>
      <c r="J94" s="5" t="inlineStr">
        <is>
          <t>Infobox: release date, language, runtime, director, producers, writers, song composer, lyricist, billing position, budget, currency.</t>
        </is>
      </c>
      <c r="K94" s="5" t="inlineStr">
        <is>
          <t>Reference encyclopedia</t>
        </is>
      </c>
      <c r="L94" s="5" t="inlineStr">
        <is>
          <t>C</t>
        </is>
      </c>
      <c r="M94" s="5" t="inlineStr">
        <is>
          <t>Film article; downloaded as raw wikitext.</t>
        </is>
      </c>
    </row>
    <row r="95" ht="34" customHeight="1">
      <c r="A95" s="15" t="inlineStr">
        <is>
          <t>SOURCE-094</t>
        </is>
      </c>
      <c r="B95" s="5" t="inlineStr">
        <is>
          <t>FILM-089</t>
        </is>
      </c>
      <c r="C95" s="5" t="n"/>
      <c r="D95" s="5" t="inlineStr">
        <is>
          <t>Film Hi Film (1983) – Full cast &amp; crew</t>
        </is>
      </c>
      <c r="E95" s="5" t="inlineStr">
        <is>
          <t>IMDb</t>
        </is>
      </c>
      <c r="F95" s="5" t="n"/>
      <c r="G95" s="5" t="n"/>
      <c r="H95" s="22" t="inlineStr">
        <is>
          <t>https://www.imdb.com/title/tt0361617/fullcredits/</t>
        </is>
      </c>
      <c r="I95" s="16" t="n">
        <v>46278</v>
      </c>
      <c r="J95" s="5" t="inlineStr">
        <is>
          <t>Bachchan credited as Jengo / Guru; archive-footage credits.</t>
        </is>
      </c>
      <c r="K95" s="5" t="inlineStr">
        <is>
          <t>Reference database</t>
        </is>
      </c>
      <c r="L95" s="5" t="inlineStr">
        <is>
          <t>C</t>
        </is>
      </c>
      <c r="M95" s="5" t="inlineStr">
        <is>
          <t>Seen as a search-result summary only.</t>
        </is>
      </c>
    </row>
    <row r="96" ht="49" customHeight="1">
      <c r="A96" s="15" t="inlineStr">
        <is>
          <t>SOURCE-095</t>
        </is>
      </c>
      <c r="B96" s="5" t="inlineStr">
        <is>
          <t>FILM-098</t>
        </is>
      </c>
      <c r="C96" s="5" t="inlineStr">
        <is>
          <t>PAIR-066</t>
        </is>
      </c>
      <c r="D96" s="5" t="inlineStr">
        <is>
          <t>Inquilaab (1984 film)</t>
        </is>
      </c>
      <c r="E96" s="5" t="inlineStr">
        <is>
          <t>Wikipedia</t>
        </is>
      </c>
      <c r="F96" s="5" t="n"/>
      <c r="G96" s="5" t="n"/>
      <c r="H96" s="22" t="inlineStr">
        <is>
          <t>https://en.wikipedia.org/wiki/Inquilaab_(1984_film)</t>
        </is>
      </c>
      <c r="I96" s="16" t="n">
        <v>46278</v>
      </c>
      <c r="J96" s="5" t="inlineStr">
        <is>
          <t>Infobox: release date, language, director, producers, production banner, writers, source material, song composer, lyricist, billing position.</t>
        </is>
      </c>
      <c r="K96" s="5" t="inlineStr">
        <is>
          <t>Reference encyclopedia</t>
        </is>
      </c>
      <c r="L96" s="5" t="inlineStr">
        <is>
          <t>C</t>
        </is>
      </c>
      <c r="M96" s="5" t="inlineStr">
        <is>
          <t>Film article; downloaded as raw wikitext.</t>
        </is>
      </c>
    </row>
    <row r="97" ht="49" customHeight="1">
      <c r="A97" s="15" t="inlineStr">
        <is>
          <t>SOURCE-096</t>
        </is>
      </c>
      <c r="B97" s="5" t="inlineStr">
        <is>
          <t>FILM-099</t>
        </is>
      </c>
      <c r="C97" s="5" t="inlineStr">
        <is>
          <t>PAIR-067</t>
        </is>
      </c>
      <c r="D97" s="5" t="inlineStr">
        <is>
          <t>Sharaabi</t>
        </is>
      </c>
      <c r="E97" s="5" t="inlineStr">
        <is>
          <t>Wikipedia</t>
        </is>
      </c>
      <c r="F97" s="5" t="n"/>
      <c r="G97" s="5" t="n"/>
      <c r="H97" s="22" t="inlineStr">
        <is>
          <t>https://en.wikipedia.org/wiki/Sharaabi</t>
        </is>
      </c>
      <c r="I97" s="16" t="n">
        <v>46278</v>
      </c>
      <c r="J97" s="5" t="inlineStr">
        <is>
          <t>Infobox: release date, language, director, producers, writers, song composer, billing position, budget, currency.</t>
        </is>
      </c>
      <c r="K97" s="5" t="inlineStr">
        <is>
          <t>Reference encyclopedia</t>
        </is>
      </c>
      <c r="L97" s="5" t="inlineStr">
        <is>
          <t>C</t>
        </is>
      </c>
      <c r="M97" s="5" t="inlineStr">
        <is>
          <t>Film article; downloaded as raw wikitext.</t>
        </is>
      </c>
    </row>
    <row r="98" ht="34" customHeight="1">
      <c r="A98" s="15" t="inlineStr">
        <is>
          <t>SOURCE-097</t>
        </is>
      </c>
      <c r="B98" s="5" t="inlineStr">
        <is>
          <t>FILM-095</t>
        </is>
      </c>
      <c r="C98" s="5" t="n"/>
      <c r="D98" s="5" t="inlineStr">
        <is>
          <t>Paan Khaye Saiyan Hamaar (film)</t>
        </is>
      </c>
      <c r="E98" s="5" t="inlineStr">
        <is>
          <t>Wikipedia</t>
        </is>
      </c>
      <c r="F98" s="5" t="n"/>
      <c r="G98" s="5" t="n"/>
      <c r="H98" s="22" t="inlineStr">
        <is>
          <t>https://en.wikipedia.org/wiki/Paan_Khaye_Saiyan_Hamaar_(film)</t>
        </is>
      </c>
      <c r="I98" s="16" t="n">
        <v>46278</v>
      </c>
      <c r="J98" s="5" t="inlineStr">
        <is>
          <t>Infobox: release date, language, runtime, director, production banner, writers, song composer.</t>
        </is>
      </c>
      <c r="K98" s="5" t="inlineStr">
        <is>
          <t>Reference encyclopedia</t>
        </is>
      </c>
      <c r="L98" s="5" t="inlineStr">
        <is>
          <t>C</t>
        </is>
      </c>
      <c r="M98" s="5" t="inlineStr">
        <is>
          <t>Film article; downloaded as raw wikitext.</t>
        </is>
      </c>
    </row>
    <row r="99" ht="34" customHeight="1">
      <c r="A99" s="15" t="inlineStr">
        <is>
          <t>SOURCE-098</t>
        </is>
      </c>
      <c r="B99" s="5" t="inlineStr">
        <is>
          <t>FILM-096</t>
        </is>
      </c>
      <c r="C99" s="5" t="n"/>
      <c r="D99" s="5" t="inlineStr">
        <is>
          <t>Kanoon Kya Karega (1984) – Amitabh Bachchan as Narrator</t>
        </is>
      </c>
      <c r="E99" s="5" t="inlineStr">
        <is>
          <t>IMDb</t>
        </is>
      </c>
      <c r="F99" s="5" t="n"/>
      <c r="G99" s="5" t="n"/>
      <c r="H99" s="22" t="inlineStr">
        <is>
          <t>https://www.imdb.com/title/tt0087536/characters/nm0000821</t>
        </is>
      </c>
      <c r="I99" s="16" t="n">
        <v>46278</v>
      </c>
      <c r="J99" s="5" t="inlineStr">
        <is>
          <t>Bachchan credited as narrator; Mukul Anand director.</t>
        </is>
      </c>
      <c r="K99" s="5" t="inlineStr">
        <is>
          <t>Reference database</t>
        </is>
      </c>
      <c r="L99" s="5" t="inlineStr">
        <is>
          <t>C</t>
        </is>
      </c>
      <c r="M99" s="5" t="inlineStr">
        <is>
          <t>Seen as a search-result summary only.</t>
        </is>
      </c>
    </row>
    <row r="100" ht="19" customHeight="1">
      <c r="A100" s="15" t="inlineStr">
        <is>
          <t>SOURCE-099</t>
        </is>
      </c>
      <c r="B100" s="5" t="inlineStr">
        <is>
          <t>FILM-097</t>
        </is>
      </c>
      <c r="C100" s="5" t="n"/>
      <c r="D100" s="5" t="inlineStr">
        <is>
          <t>Pet Pyaar Aur Paap (1984) – Full cast &amp; crew</t>
        </is>
      </c>
      <c r="E100" s="5" t="inlineStr">
        <is>
          <t>IMDb</t>
        </is>
      </c>
      <c r="F100" s="5" t="n"/>
      <c r="G100" s="5" t="n"/>
      <c r="H100" s="22" t="inlineStr">
        <is>
          <t>https://www.imdb.com/title/tt0087908/fullcredits</t>
        </is>
      </c>
      <c r="I100" s="16" t="n">
        <v>46278</v>
      </c>
      <c r="J100" s="5" t="inlineStr">
        <is>
          <t>Bachchan credited as himself (guest appearance).</t>
        </is>
      </c>
      <c r="K100" s="5" t="inlineStr">
        <is>
          <t>Reference database</t>
        </is>
      </c>
      <c r="L100" s="5" t="inlineStr">
        <is>
          <t>C</t>
        </is>
      </c>
      <c r="M100" s="5" t="inlineStr">
        <is>
          <t>Seen as a search-result summary only.</t>
        </is>
      </c>
    </row>
    <row r="101" ht="49" customHeight="1">
      <c r="A101" s="15" t="inlineStr">
        <is>
          <t>SOURCE-100</t>
        </is>
      </c>
      <c r="B101" s="5" t="inlineStr">
        <is>
          <t>FILM-103</t>
        </is>
      </c>
      <c r="C101" s="5" t="inlineStr">
        <is>
          <t>PAIR-069</t>
        </is>
      </c>
      <c r="D101" s="5" t="inlineStr">
        <is>
          <t>Mard (1985 film)</t>
        </is>
      </c>
      <c r="E101" s="5" t="inlineStr">
        <is>
          <t>Wikipedia</t>
        </is>
      </c>
      <c r="F101" s="5" t="n"/>
      <c r="G101" s="5" t="n"/>
      <c r="H101" s="22" t="inlineStr">
        <is>
          <t>https://en.wikipedia.org/wiki/Mard_(1985_film)</t>
        </is>
      </c>
      <c r="I101" s="16" t="n">
        <v>46278</v>
      </c>
      <c r="J101" s="5" t="inlineStr">
        <is>
          <t>Infobox: release date, language, runtime, director, producers, writers, song composer, lyricist, billing position, budget, currency.</t>
        </is>
      </c>
      <c r="K101" s="5" t="inlineStr">
        <is>
          <t>Reference encyclopedia</t>
        </is>
      </c>
      <c r="L101" s="5" t="inlineStr">
        <is>
          <t>C</t>
        </is>
      </c>
      <c r="M101" s="5" t="inlineStr">
        <is>
          <t>Film article; downloaded as raw wikitext.</t>
        </is>
      </c>
    </row>
    <row r="102" ht="49" customHeight="1">
      <c r="A102" s="15" t="inlineStr">
        <is>
          <t>SOURCE-101</t>
        </is>
      </c>
      <c r="B102" s="5" t="inlineStr">
        <is>
          <t>FILM-102</t>
        </is>
      </c>
      <c r="C102" s="5" t="inlineStr">
        <is>
          <t>PAIR-068</t>
        </is>
      </c>
      <c r="D102" s="5" t="inlineStr">
        <is>
          <t>Geraftaar</t>
        </is>
      </c>
      <c r="E102" s="5" t="inlineStr">
        <is>
          <t>Wikipedia</t>
        </is>
      </c>
      <c r="F102" s="5" t="n"/>
      <c r="G102" s="5" t="n"/>
      <c r="H102" s="22" t="inlineStr">
        <is>
          <t>https://en.wikipedia.org/wiki/Geraftaar</t>
        </is>
      </c>
      <c r="I102" s="16" t="n">
        <v>46278</v>
      </c>
      <c r="J102" s="5" t="inlineStr">
        <is>
          <t>Infobox: release date, language, director, producers, production banner, writers, song composer, billing position.</t>
        </is>
      </c>
      <c r="K102" s="5" t="inlineStr">
        <is>
          <t>Reference encyclopedia</t>
        </is>
      </c>
      <c r="L102" s="5" t="inlineStr">
        <is>
          <t>C</t>
        </is>
      </c>
      <c r="M102" s="5" t="inlineStr">
        <is>
          <t>Film article; downloaded as raw wikitext.</t>
        </is>
      </c>
    </row>
    <row r="103" ht="34" customHeight="1">
      <c r="A103" s="15" t="inlineStr">
        <is>
          <t>SOURCE-102</t>
        </is>
      </c>
      <c r="B103" s="5" t="inlineStr">
        <is>
          <t>FILM-100</t>
        </is>
      </c>
      <c r="C103" s="5" t="n"/>
      <c r="D103" s="5" t="inlineStr">
        <is>
          <t>Ameer Aadmi Gharib Aadmi</t>
        </is>
      </c>
      <c r="E103" s="5" t="inlineStr">
        <is>
          <t>Wikipedia</t>
        </is>
      </c>
      <c r="F103" s="5" t="n"/>
      <c r="G103" s="5" t="n"/>
      <c r="H103" s="22" t="inlineStr">
        <is>
          <t>https://en.wikipedia.org/wiki/Ameer_Aadmi_Gharib_Aadmi</t>
        </is>
      </c>
      <c r="I103" s="16" t="n">
        <v>46278</v>
      </c>
      <c r="J103" s="5" t="inlineStr">
        <is>
          <t>Infobox: release date, language, director, producers, song composer.</t>
        </is>
      </c>
      <c r="K103" s="5" t="inlineStr">
        <is>
          <t>Reference encyclopedia</t>
        </is>
      </c>
      <c r="L103" s="5" t="inlineStr">
        <is>
          <t>C</t>
        </is>
      </c>
      <c r="M103" s="5" t="inlineStr">
        <is>
          <t>Film article; downloaded as raw wikitext.</t>
        </is>
      </c>
    </row>
    <row r="104" ht="49" customHeight="1">
      <c r="A104" s="15" t="inlineStr">
        <is>
          <t>SOURCE-103</t>
        </is>
      </c>
      <c r="B104" s="5" t="inlineStr">
        <is>
          <t>FILM-101</t>
        </is>
      </c>
      <c r="C104" s="5" t="n"/>
      <c r="D104" s="5" t="inlineStr">
        <is>
          <t>Ghulami</t>
        </is>
      </c>
      <c r="E104" s="5" t="inlineStr">
        <is>
          <t>Wikipedia</t>
        </is>
      </c>
      <c r="F104" s="5" t="n"/>
      <c r="G104" s="5" t="n"/>
      <c r="H104" s="22" t="inlineStr">
        <is>
          <t>https://en.wikipedia.org/wiki/Ghulami</t>
        </is>
      </c>
      <c r="I104" s="16" t="n">
        <v>46278</v>
      </c>
      <c r="J104" s="5" t="inlineStr">
        <is>
          <t>Infobox: release date, language, runtime, director, producers, production banner, writers, song composer, lyricist.</t>
        </is>
      </c>
      <c r="K104" s="5" t="inlineStr">
        <is>
          <t>Reference encyclopedia</t>
        </is>
      </c>
      <c r="L104" s="5" t="inlineStr">
        <is>
          <t>C</t>
        </is>
      </c>
      <c r="M104" s="5" t="inlineStr">
        <is>
          <t>Film article; downloaded as raw wikitext.</t>
        </is>
      </c>
    </row>
    <row r="105" ht="49" customHeight="1">
      <c r="A105" s="15" t="inlineStr">
        <is>
          <t>SOURCE-104</t>
        </is>
      </c>
      <c r="B105" s="5" t="inlineStr">
        <is>
          <t>FILM-104</t>
        </is>
      </c>
      <c r="C105" s="5" t="inlineStr">
        <is>
          <t>PAIR-070; PAIR-071</t>
        </is>
      </c>
      <c r="D105" s="5" t="inlineStr">
        <is>
          <t>Aakhree Raasta</t>
        </is>
      </c>
      <c r="E105" s="5" t="inlineStr">
        <is>
          <t>Wikipedia</t>
        </is>
      </c>
      <c r="F105" s="5" t="n"/>
      <c r="G105" s="5" t="n"/>
      <c r="H105" s="22" t="inlineStr">
        <is>
          <t>https://en.wikipedia.org/wiki/Aakhree_Raasta</t>
        </is>
      </c>
      <c r="I105" s="16" t="n">
        <v>46278</v>
      </c>
      <c r="J105" s="5" t="inlineStr">
        <is>
          <t>Infobox: release date, language, runtime, director, producers, production banner, writers, source material, song composer, billing position.</t>
        </is>
      </c>
      <c r="K105" s="5" t="inlineStr">
        <is>
          <t>Reference encyclopedia</t>
        </is>
      </c>
      <c r="L105" s="5" t="inlineStr">
        <is>
          <t>C</t>
        </is>
      </c>
      <c r="M105" s="5" t="inlineStr">
        <is>
          <t>Film article; downloaded as raw wikitext.</t>
        </is>
      </c>
    </row>
    <row r="106" ht="49" customHeight="1">
      <c r="A106" s="15" t="inlineStr">
        <is>
          <t>SOURCE-105</t>
        </is>
      </c>
      <c r="B106" s="5" t="inlineStr">
        <is>
          <t>FILM-105</t>
        </is>
      </c>
      <c r="C106" s="5" t="n"/>
      <c r="D106" s="5" t="inlineStr">
        <is>
          <t>Jalwa</t>
        </is>
      </c>
      <c r="E106" s="5" t="inlineStr">
        <is>
          <t>Wikipedia</t>
        </is>
      </c>
      <c r="F106" s="5" t="n"/>
      <c r="G106" s="5" t="n"/>
      <c r="H106" s="22" t="inlineStr">
        <is>
          <t>https://en.wikipedia.org/wiki/Jalwa</t>
        </is>
      </c>
      <c r="I106" s="16" t="n">
        <v>46278</v>
      </c>
      <c r="J106" s="5" t="inlineStr">
        <is>
          <t>Infobox: release date, language, director, producers, writers, source material, song composer, lyricist.</t>
        </is>
      </c>
      <c r="K106" s="5" t="inlineStr">
        <is>
          <t>Reference encyclopedia</t>
        </is>
      </c>
      <c r="L106" s="5" t="inlineStr">
        <is>
          <t>C</t>
        </is>
      </c>
      <c r="M106" s="5" t="inlineStr">
        <is>
          <t>Film article; downloaded as raw wikitext.</t>
        </is>
      </c>
    </row>
    <row r="107" ht="34" customHeight="1">
      <c r="A107" s="15" t="inlineStr">
        <is>
          <t>SOURCE-106</t>
        </is>
      </c>
      <c r="B107" s="5" t="inlineStr">
        <is>
          <t>FILM-106</t>
        </is>
      </c>
      <c r="C107" s="5" t="n"/>
      <c r="D107" s="5" t="inlineStr">
        <is>
          <t>Kaun Jeeta Kaun Haara</t>
        </is>
      </c>
      <c r="E107" s="5" t="inlineStr">
        <is>
          <t>Wikipedia</t>
        </is>
      </c>
      <c r="F107" s="5" t="n"/>
      <c r="G107" s="5" t="n"/>
      <c r="H107" s="22" t="inlineStr">
        <is>
          <t>https://en.wikipedia.org/wiki/Kaun_Jeeta_Kaun_Haara</t>
        </is>
      </c>
      <c r="I107" s="16" t="n">
        <v>46278</v>
      </c>
      <c r="J107" s="5" t="inlineStr">
        <is>
          <t>Infobox: release date, language, director, producers, song composer.</t>
        </is>
      </c>
      <c r="K107" s="5" t="inlineStr">
        <is>
          <t>Reference encyclopedia</t>
        </is>
      </c>
      <c r="L107" s="5" t="inlineStr">
        <is>
          <t>C</t>
        </is>
      </c>
      <c r="M107" s="5" t="inlineStr">
        <is>
          <t>Film article; downloaded as raw wikitext.</t>
        </is>
      </c>
    </row>
    <row r="108" ht="49" customHeight="1">
      <c r="A108" s="15" t="inlineStr">
        <is>
          <t>SOURCE-107</t>
        </is>
      </c>
      <c r="B108" s="5" t="inlineStr">
        <is>
          <t>FILM-107</t>
        </is>
      </c>
      <c r="C108" s="5" t="inlineStr">
        <is>
          <t>PAIR-072</t>
        </is>
      </c>
      <c r="D108" s="5" t="inlineStr">
        <is>
          <t>Shahenshah (1988 film)</t>
        </is>
      </c>
      <c r="E108" s="5" t="inlineStr">
        <is>
          <t>Wikipedia</t>
        </is>
      </c>
      <c r="F108" s="5" t="n"/>
      <c r="G108" s="5" t="n"/>
      <c r="H108" s="22" t="inlineStr">
        <is>
          <t>https://en.wikipedia.org/wiki/Shahenshah_(1988_film)</t>
        </is>
      </c>
      <c r="I108" s="16" t="n">
        <v>46278</v>
      </c>
      <c r="J108" s="5" t="inlineStr">
        <is>
          <t>Infobox: release date, language, runtime, director, producers, production banner, writers, song composer, lyricist, billing position.</t>
        </is>
      </c>
      <c r="K108" s="5" t="inlineStr">
        <is>
          <t>Reference encyclopedia</t>
        </is>
      </c>
      <c r="L108" s="5" t="inlineStr">
        <is>
          <t>C</t>
        </is>
      </c>
      <c r="M108" s="5" t="inlineStr">
        <is>
          <t>Film article; downloaded as raw wikitext.</t>
        </is>
      </c>
    </row>
    <row r="109" ht="49" customHeight="1">
      <c r="A109" s="15" t="inlineStr">
        <is>
          <t>SOURCE-108</t>
        </is>
      </c>
      <c r="B109" s="5" t="inlineStr">
        <is>
          <t>FILM-111</t>
        </is>
      </c>
      <c r="C109" s="5" t="inlineStr">
        <is>
          <t>PAIR-073; PAIR-074</t>
        </is>
      </c>
      <c r="D109" s="5" t="inlineStr">
        <is>
          <t>Gangaa Jamunaa Saraswati</t>
        </is>
      </c>
      <c r="E109" s="5" t="inlineStr">
        <is>
          <t>Wikipedia</t>
        </is>
      </c>
      <c r="F109" s="5" t="n"/>
      <c r="G109" s="5" t="n"/>
      <c r="H109" s="22" t="inlineStr">
        <is>
          <t>https://en.wikipedia.org/wiki/Gangaa_Jamunaa_Saraswati</t>
        </is>
      </c>
      <c r="I109" s="16" t="n">
        <v>46278</v>
      </c>
      <c r="J109" s="5" t="inlineStr">
        <is>
          <t>Infobox: release date, language, runtime, director, producers, production banner, writers, song composer, billing position.</t>
        </is>
      </c>
      <c r="K109" s="5" t="inlineStr">
        <is>
          <t>Reference encyclopedia</t>
        </is>
      </c>
      <c r="L109" s="5" t="inlineStr">
        <is>
          <t>C</t>
        </is>
      </c>
      <c r="M109" s="5" t="inlineStr">
        <is>
          <t>Film article; downloaded as raw wikitext.</t>
        </is>
      </c>
    </row>
    <row r="110" ht="34" customHeight="1">
      <c r="A110" s="15" t="inlineStr">
        <is>
          <t>SOURCE-109</t>
        </is>
      </c>
      <c r="B110" s="5" t="inlineStr">
        <is>
          <t>FILM-108</t>
        </is>
      </c>
      <c r="C110" s="5" t="n"/>
      <c r="D110" s="5" t="inlineStr">
        <is>
          <t>Soorma Bhopali</t>
        </is>
      </c>
      <c r="E110" s="5" t="inlineStr">
        <is>
          <t>Wikipedia</t>
        </is>
      </c>
      <c r="F110" s="5" t="n"/>
      <c r="G110" s="5" t="n"/>
      <c r="H110" s="22" t="inlineStr">
        <is>
          <t>https://en.wikipedia.org/wiki/Soorma_Bhopali</t>
        </is>
      </c>
      <c r="I110" s="16" t="n">
        <v>46278</v>
      </c>
      <c r="J110" s="5" t="inlineStr">
        <is>
          <t>Infobox: release date, language, director, producers, song composer, lyricist.</t>
        </is>
      </c>
      <c r="K110" s="5" t="inlineStr">
        <is>
          <t>Reference encyclopedia</t>
        </is>
      </c>
      <c r="L110" s="5" t="inlineStr">
        <is>
          <t>C</t>
        </is>
      </c>
      <c r="M110" s="5" t="inlineStr">
        <is>
          <t>Film article; downloaded as raw wikitext.</t>
        </is>
      </c>
    </row>
    <row r="111" ht="34" customHeight="1">
      <c r="A111" s="15" t="inlineStr">
        <is>
          <t>SOURCE-110</t>
        </is>
      </c>
      <c r="B111" s="5" t="inlineStr">
        <is>
          <t>FILM-109</t>
        </is>
      </c>
      <c r="C111" s="5" t="n"/>
      <c r="D111" s="5" t="inlineStr">
        <is>
          <t>Akarshan</t>
        </is>
      </c>
      <c r="E111" s="5" t="inlineStr">
        <is>
          <t>Wikipedia</t>
        </is>
      </c>
      <c r="F111" s="5" t="n"/>
      <c r="G111" s="5" t="n"/>
      <c r="H111" s="22" t="inlineStr">
        <is>
          <t>https://en.wikipedia.org/wiki/Akarshan</t>
        </is>
      </c>
      <c r="I111" s="16" t="n">
        <v>46278</v>
      </c>
      <c r="J111" s="5" t="inlineStr">
        <is>
          <t>Infobox: release date, language, director, producers, song composer.</t>
        </is>
      </c>
      <c r="K111" s="5" t="inlineStr">
        <is>
          <t>Reference encyclopedia</t>
        </is>
      </c>
      <c r="L111" s="5" t="inlineStr">
        <is>
          <t>C</t>
        </is>
      </c>
      <c r="M111" s="5" t="inlineStr">
        <is>
          <t>Film article; downloaded as raw wikitext.</t>
        </is>
      </c>
    </row>
    <row r="112" ht="49" customHeight="1">
      <c r="A112" s="15" t="inlineStr">
        <is>
          <t>SOURCE-111</t>
        </is>
      </c>
      <c r="B112" s="5" t="inlineStr">
        <is>
          <t>FILM-110</t>
        </is>
      </c>
      <c r="C112" s="5" t="n"/>
      <c r="D112" s="5" t="inlineStr">
        <is>
          <t>Hero Hiralal</t>
        </is>
      </c>
      <c r="E112" s="5" t="inlineStr">
        <is>
          <t>Wikipedia</t>
        </is>
      </c>
      <c r="F112" s="5" t="n"/>
      <c r="G112" s="5" t="n"/>
      <c r="H112" s="22" t="inlineStr">
        <is>
          <t>https://en.wikipedia.org/wiki/Hero_Hiralal</t>
        </is>
      </c>
      <c r="I112" s="16" t="n">
        <v>46278</v>
      </c>
      <c r="J112" s="5" t="inlineStr">
        <is>
          <t>Infobox: release date, language, director, producers, writers, song composer, lyricist, billing position.</t>
        </is>
      </c>
      <c r="K112" s="5" t="inlineStr">
        <is>
          <t>Reference encyclopedia</t>
        </is>
      </c>
      <c r="L112" s="5" t="inlineStr">
        <is>
          <t>C</t>
        </is>
      </c>
      <c r="M112" s="5" t="inlineStr">
        <is>
          <t>Film article; downloaded as raw wikitext.</t>
        </is>
      </c>
    </row>
    <row r="113" ht="49" customHeight="1">
      <c r="A113" s="15" t="inlineStr">
        <is>
          <t>SOURCE-112</t>
        </is>
      </c>
      <c r="B113" s="5" t="inlineStr">
        <is>
          <t>FILM-112</t>
        </is>
      </c>
      <c r="C113" s="5" t="n"/>
      <c r="D113" s="5" t="inlineStr">
        <is>
          <t>Batwara</t>
        </is>
      </c>
      <c r="E113" s="5" t="inlineStr">
        <is>
          <t>Wikipedia</t>
        </is>
      </c>
      <c r="F113" s="5" t="n"/>
      <c r="G113" s="5" t="n"/>
      <c r="H113" s="22" t="inlineStr">
        <is>
          <t>https://en.wikipedia.org/wiki/Batwara</t>
        </is>
      </c>
      <c r="I113" s="16" t="n">
        <v>46278</v>
      </c>
      <c r="J113" s="5" t="inlineStr">
        <is>
          <t>Infobox: release date, language, runtime, director, producers, production banner, writers, song composer, lyricist, budget, currency.</t>
        </is>
      </c>
      <c r="K113" s="5" t="inlineStr">
        <is>
          <t>Reference encyclopedia</t>
        </is>
      </c>
      <c r="L113" s="5" t="inlineStr">
        <is>
          <t>C</t>
        </is>
      </c>
      <c r="M113" s="5" t="inlineStr">
        <is>
          <t>Film article; downloaded as raw wikitext.</t>
        </is>
      </c>
    </row>
    <row r="114" ht="49" customHeight="1">
      <c r="A114" s="15" t="inlineStr">
        <is>
          <t>SOURCE-113</t>
        </is>
      </c>
      <c r="B114" s="5" t="inlineStr">
        <is>
          <t>FILM-113</t>
        </is>
      </c>
      <c r="C114" s="5" t="n"/>
      <c r="D114" s="5" t="inlineStr">
        <is>
          <t>Toofan (1989 film)</t>
        </is>
      </c>
      <c r="E114" s="5" t="inlineStr">
        <is>
          <t>Wikipedia</t>
        </is>
      </c>
      <c r="F114" s="5" t="n"/>
      <c r="G114" s="5" t="n"/>
      <c r="H114" s="22" t="inlineStr">
        <is>
          <t>https://en.wikipedia.org/wiki/Toofan_(1989_film)</t>
        </is>
      </c>
      <c r="I114" s="16" t="n">
        <v>46278</v>
      </c>
      <c r="J114" s="5" t="inlineStr">
        <is>
          <t>Infobox: release date, language, runtime, director, producers, writers, song composer, lyricist, billing position, budget, currency.</t>
        </is>
      </c>
      <c r="K114" s="5" t="inlineStr">
        <is>
          <t>Reference encyclopedia</t>
        </is>
      </c>
      <c r="L114" s="5" t="inlineStr">
        <is>
          <t>C</t>
        </is>
      </c>
      <c r="M114" s="5" t="inlineStr">
        <is>
          <t>Film article; downloaded as raw wikitext.</t>
        </is>
      </c>
    </row>
    <row r="115" ht="49" customHeight="1">
      <c r="A115" s="15" t="inlineStr">
        <is>
          <t>SOURCE-114</t>
        </is>
      </c>
      <c r="B115" s="5" t="inlineStr">
        <is>
          <t>FILM-114</t>
        </is>
      </c>
      <c r="C115" s="5" t="n"/>
      <c r="D115" s="5" t="inlineStr">
        <is>
          <t>Jaadugar (1989 film)</t>
        </is>
      </c>
      <c r="E115" s="5" t="inlineStr">
        <is>
          <t>Wikipedia</t>
        </is>
      </c>
      <c r="F115" s="5" t="n"/>
      <c r="G115" s="5" t="n"/>
      <c r="H115" s="22" t="inlineStr">
        <is>
          <t>https://en.wikipedia.org/wiki/Jaadugar_(1989_film)</t>
        </is>
      </c>
      <c r="I115" s="16" t="n">
        <v>46278</v>
      </c>
      <c r="J115" s="5" t="inlineStr">
        <is>
          <t>Infobox: release date, language, runtime, director, producers, writers, song composer, lyricist, billing position.</t>
        </is>
      </c>
      <c r="K115" s="5" t="inlineStr">
        <is>
          <t>Reference encyclopedia</t>
        </is>
      </c>
      <c r="L115" s="5" t="inlineStr">
        <is>
          <t>C</t>
        </is>
      </c>
      <c r="M115" s="5" t="inlineStr">
        <is>
          <t>Film article; downloaded as raw wikitext.</t>
        </is>
      </c>
    </row>
    <row r="116" ht="34" customHeight="1">
      <c r="A116" s="15" t="inlineStr">
        <is>
          <t>SOURCE-115</t>
        </is>
      </c>
      <c r="B116" s="5" t="inlineStr">
        <is>
          <t>FILM-115</t>
        </is>
      </c>
      <c r="C116" s="5" t="n"/>
      <c r="D116" s="5" t="inlineStr">
        <is>
          <t>Main Azaad Hoon</t>
        </is>
      </c>
      <c r="E116" s="5" t="inlineStr">
        <is>
          <t>Wikipedia</t>
        </is>
      </c>
      <c r="F116" s="5" t="n"/>
      <c r="G116" s="5" t="n"/>
      <c r="H116" s="22" t="inlineStr">
        <is>
          <t>https://en.wikipedia.org/wiki/Main_Azaad_Hoon</t>
        </is>
      </c>
      <c r="I116" s="16" t="n">
        <v>46278</v>
      </c>
      <c r="J116" s="5" t="inlineStr">
        <is>
          <t>Infobox: release date, language, director, producers, writers, song composer, billing position.</t>
        </is>
      </c>
      <c r="K116" s="5" t="inlineStr">
        <is>
          <t>Reference encyclopedia</t>
        </is>
      </c>
      <c r="L116" s="5" t="inlineStr">
        <is>
          <t>C</t>
        </is>
      </c>
      <c r="M116" s="5" t="inlineStr">
        <is>
          <t>Film article; downloaded as raw wikitext.</t>
        </is>
      </c>
    </row>
    <row r="117" ht="49" customHeight="1">
      <c r="A117" s="15" t="inlineStr">
        <is>
          <t>SOURCE-116</t>
        </is>
      </c>
      <c r="B117" s="5" t="inlineStr">
        <is>
          <t>FILM-116</t>
        </is>
      </c>
      <c r="C117" s="5" t="inlineStr">
        <is>
          <t>PAIR-075</t>
        </is>
      </c>
      <c r="D117" s="5" t="inlineStr">
        <is>
          <t>Agneepath (1990 film)</t>
        </is>
      </c>
      <c r="E117" s="5" t="inlineStr">
        <is>
          <t>Wikipedia</t>
        </is>
      </c>
      <c r="F117" s="5" t="n"/>
      <c r="G117" s="5" t="n"/>
      <c r="H117" s="22" t="inlineStr">
        <is>
          <t>https://en.wikipedia.org/wiki/Agneepath_(1990_film)</t>
        </is>
      </c>
      <c r="I117" s="16" t="n">
        <v>46278</v>
      </c>
      <c r="J117" s="5" t="inlineStr">
        <is>
          <t>Infobox: release date, language, runtime, director, producers, production banner, writers, song composer, billing position.</t>
        </is>
      </c>
      <c r="K117" s="5" t="inlineStr">
        <is>
          <t>Reference encyclopedia</t>
        </is>
      </c>
      <c r="L117" s="5" t="inlineStr">
        <is>
          <t>C</t>
        </is>
      </c>
      <c r="M117" s="5" t="inlineStr">
        <is>
          <t>Film article; downloaded as raw wikitext.</t>
        </is>
      </c>
    </row>
    <row r="118" ht="64" customHeight="1">
      <c r="A118" s="15" t="inlineStr">
        <is>
          <t>SOURCE-117</t>
        </is>
      </c>
      <c r="B118" s="5" t="inlineStr">
        <is>
          <t>FILM-118</t>
        </is>
      </c>
      <c r="C118" s="5" t="n"/>
      <c r="D118" s="5" t="inlineStr">
        <is>
          <t>Aaj Ka Arjun</t>
        </is>
      </c>
      <c r="E118" s="5" t="inlineStr">
        <is>
          <t>Wikipedia</t>
        </is>
      </c>
      <c r="F118" s="5" t="n"/>
      <c r="G118" s="5" t="n"/>
      <c r="H118" s="22" t="inlineStr">
        <is>
          <t>https://en.wikipedia.org/wiki/Aaj_Ka_Arjun</t>
        </is>
      </c>
      <c r="I118" s="16" t="n">
        <v>46278</v>
      </c>
      <c r="J118" s="5" t="inlineStr">
        <is>
          <t>Infobox: release date, language, runtime, director, producers, production banner, writers, source material, song composer, lyricist, billing position.</t>
        </is>
      </c>
      <c r="K118" s="5" t="inlineStr">
        <is>
          <t>Reference encyclopedia</t>
        </is>
      </c>
      <c r="L118" s="5" t="inlineStr">
        <is>
          <t>C</t>
        </is>
      </c>
      <c r="M118" s="5" t="inlineStr">
        <is>
          <t>Film article; downloaded as raw wikitext.</t>
        </is>
      </c>
    </row>
    <row r="119" ht="49" customHeight="1">
      <c r="A119" s="15" t="inlineStr">
        <is>
          <t>SOURCE-118</t>
        </is>
      </c>
      <c r="B119" s="5" t="inlineStr">
        <is>
          <t>FILM-117</t>
        </is>
      </c>
      <c r="C119" s="5" t="n"/>
      <c r="D119" s="5" t="inlineStr">
        <is>
          <t>Kroadh</t>
        </is>
      </c>
      <c r="E119" s="5" t="inlineStr">
        <is>
          <t>Wikipedia</t>
        </is>
      </c>
      <c r="F119" s="5" t="n"/>
      <c r="G119" s="5" t="n"/>
      <c r="H119" s="22" t="inlineStr">
        <is>
          <t>https://en.wikipedia.org/wiki/Kroadh</t>
        </is>
      </c>
      <c r="I119" s="16" t="n">
        <v>46278</v>
      </c>
      <c r="J119" s="5" t="inlineStr">
        <is>
          <t>Infobox: release date, language, runtime, director, producers, production banner, writers, song composer, lyricist.</t>
        </is>
      </c>
      <c r="K119" s="5" t="inlineStr">
        <is>
          <t>Reference encyclopedia</t>
        </is>
      </c>
      <c r="L119" s="5" t="inlineStr">
        <is>
          <t>C</t>
        </is>
      </c>
      <c r="M119" s="5" t="inlineStr">
        <is>
          <t>Film article; downloaded as raw wikitext.</t>
        </is>
      </c>
    </row>
    <row r="120" ht="49" customHeight="1">
      <c r="A120" s="15" t="inlineStr">
        <is>
          <t>SOURCE-119</t>
        </is>
      </c>
      <c r="B120" s="5" t="inlineStr">
        <is>
          <t>FILM-119</t>
        </is>
      </c>
      <c r="C120" s="5" t="inlineStr">
        <is>
          <t>PAIR-076</t>
        </is>
      </c>
      <c r="D120" s="5" t="inlineStr">
        <is>
          <t>Hum (film)</t>
        </is>
      </c>
      <c r="E120" s="5" t="inlineStr">
        <is>
          <t>Wikipedia</t>
        </is>
      </c>
      <c r="F120" s="5" t="n"/>
      <c r="G120" s="5" t="n"/>
      <c r="H120" s="22" t="inlineStr">
        <is>
          <t>https://en.wikipedia.org/wiki/Hum_(film)</t>
        </is>
      </c>
      <c r="I120" s="16" t="n">
        <v>46278</v>
      </c>
      <c r="J120" s="5" t="inlineStr">
        <is>
          <t>Infobox: release date, language, runtime, director, producers, writers, song composer, background score composer, lyricist, billing position.</t>
        </is>
      </c>
      <c r="K120" s="5" t="inlineStr">
        <is>
          <t>Reference encyclopedia</t>
        </is>
      </c>
      <c r="L120" s="5" t="inlineStr">
        <is>
          <t>C</t>
        </is>
      </c>
      <c r="M120" s="5" t="inlineStr">
        <is>
          <t>Film article; downloaded as raw wikitext.</t>
        </is>
      </c>
    </row>
    <row r="121" ht="64" customHeight="1">
      <c r="A121" s="15" t="inlineStr">
        <is>
          <t>SOURCE-120</t>
        </is>
      </c>
      <c r="B121" s="5" t="inlineStr">
        <is>
          <t>FILM-120</t>
        </is>
      </c>
      <c r="C121" s="5" t="inlineStr">
        <is>
          <t>PAIR-077</t>
        </is>
      </c>
      <c r="D121" s="5" t="inlineStr">
        <is>
          <t>Ajooba</t>
        </is>
      </c>
      <c r="E121" s="5" t="inlineStr">
        <is>
          <t>Wikipedia</t>
        </is>
      </c>
      <c r="F121" s="5" t="n"/>
      <c r="G121" s="5" t="n"/>
      <c r="H121" s="22" t="inlineStr">
        <is>
          <t>https://en.wikipedia.org/wiki/Ajooba</t>
        </is>
      </c>
      <c r="I121" s="16" t="n">
        <v>46278</v>
      </c>
      <c r="J121" s="5" t="inlineStr">
        <is>
          <t>Infobox: release date, language, runtime, director, producers, production banner, writers, song composer, background score composer, billing position.</t>
        </is>
      </c>
      <c r="K121" s="5" t="inlineStr">
        <is>
          <t>Reference encyclopedia</t>
        </is>
      </c>
      <c r="L121" s="5" t="inlineStr">
        <is>
          <t>C</t>
        </is>
      </c>
      <c r="M121" s="5" t="inlineStr">
        <is>
          <t>Film article; downloaded as raw wikitext.</t>
        </is>
      </c>
    </row>
    <row r="122" ht="49" customHeight="1">
      <c r="A122" s="15" t="inlineStr">
        <is>
          <t>SOURCE-121</t>
        </is>
      </c>
      <c r="B122" s="5" t="inlineStr">
        <is>
          <t>FILM-121</t>
        </is>
      </c>
      <c r="C122" s="5" t="inlineStr">
        <is>
          <t>PAIR-078</t>
        </is>
      </c>
      <c r="D122" s="5" t="inlineStr">
        <is>
          <t>Indrajeet</t>
        </is>
      </c>
      <c r="E122" s="5" t="inlineStr">
        <is>
          <t>Wikipedia</t>
        </is>
      </c>
      <c r="F122" s="5" t="n"/>
      <c r="G122" s="5" t="n"/>
      <c r="H122" s="22" t="inlineStr">
        <is>
          <t>https://en.wikipedia.org/wiki/Indrajeet</t>
        </is>
      </c>
      <c r="I122" s="16" t="n">
        <v>46278</v>
      </c>
      <c r="J122" s="5" t="inlineStr">
        <is>
          <t>Infobox: release date, language, runtime, director, producers, production banner, writers, source material, song composer, billing position.</t>
        </is>
      </c>
      <c r="K122" s="5" t="inlineStr">
        <is>
          <t>Reference encyclopedia</t>
        </is>
      </c>
      <c r="L122" s="5" t="inlineStr">
        <is>
          <t>C</t>
        </is>
      </c>
      <c r="M122" s="5" t="inlineStr">
        <is>
          <t>Film article; downloaded as raw wikitext.</t>
        </is>
      </c>
    </row>
    <row r="123" ht="49" customHeight="1">
      <c r="A123" s="15" t="inlineStr">
        <is>
          <t>SOURCE-122</t>
        </is>
      </c>
      <c r="B123" s="5" t="inlineStr">
        <is>
          <t>FILM-122</t>
        </is>
      </c>
      <c r="C123" s="5" t="inlineStr">
        <is>
          <t>PAIR-079; PAIR-080</t>
        </is>
      </c>
      <c r="D123" s="5" t="inlineStr">
        <is>
          <t>Akayla</t>
        </is>
      </c>
      <c r="E123" s="5" t="inlineStr">
        <is>
          <t>Wikipedia</t>
        </is>
      </c>
      <c r="F123" s="5" t="n"/>
      <c r="G123" s="5" t="n"/>
      <c r="H123" s="22" t="inlineStr">
        <is>
          <t>https://en.wikipedia.org/wiki/Akayla</t>
        </is>
      </c>
      <c r="I123" s="16" t="n">
        <v>46278</v>
      </c>
      <c r="J123" s="5" t="inlineStr">
        <is>
          <t>Infobox: release date, language, runtime, director, producers, writers, song composer, billing position.</t>
        </is>
      </c>
      <c r="K123" s="5" t="inlineStr">
        <is>
          <t>Reference encyclopedia</t>
        </is>
      </c>
      <c r="L123" s="5" t="inlineStr">
        <is>
          <t>C</t>
        </is>
      </c>
      <c r="M123" s="5" t="inlineStr">
        <is>
          <t>Film article; downloaded as raw wikitext.</t>
        </is>
      </c>
    </row>
    <row r="124" ht="64" customHeight="1">
      <c r="A124" s="15" t="inlineStr">
        <is>
          <t>SOURCE-123</t>
        </is>
      </c>
      <c r="B124" s="5" t="inlineStr">
        <is>
          <t>FILM-123</t>
        </is>
      </c>
      <c r="C124" s="5" t="inlineStr">
        <is>
          <t>PAIR-081</t>
        </is>
      </c>
      <c r="D124" s="5" t="inlineStr">
        <is>
          <t>Khuda Gawah</t>
        </is>
      </c>
      <c r="E124" s="5" t="inlineStr">
        <is>
          <t>Wikipedia</t>
        </is>
      </c>
      <c r="F124" s="5" t="n"/>
      <c r="G124" s="5" t="n"/>
      <c r="H124" s="22" t="inlineStr">
        <is>
          <t>https://en.wikipedia.org/wiki/Khuda_Gawah</t>
        </is>
      </c>
      <c r="I124" s="16" t="n">
        <v>46278</v>
      </c>
      <c r="J124" s="5" t="inlineStr">
        <is>
          <t>Infobox: release date, language, runtime, director, producers, production banner, writers, song composer, lyricist, billing position, budget, currency.</t>
        </is>
      </c>
      <c r="K124" s="5" t="inlineStr">
        <is>
          <t>Reference encyclopedia</t>
        </is>
      </c>
      <c r="L124" s="5" t="inlineStr">
        <is>
          <t>C</t>
        </is>
      </c>
      <c r="M124" s="5" t="inlineStr">
        <is>
          <t>Film article; downloaded as raw wikitext.</t>
        </is>
      </c>
    </row>
    <row r="125" ht="49" customHeight="1">
      <c r="A125" s="15" t="inlineStr">
        <is>
          <t>SOURCE-124</t>
        </is>
      </c>
      <c r="B125" s="5" t="inlineStr">
        <is>
          <t>FILM-124</t>
        </is>
      </c>
      <c r="C125" s="5" t="n"/>
      <c r="D125" s="5" t="inlineStr">
        <is>
          <t>Zulm Ki Hukumat</t>
        </is>
      </c>
      <c r="E125" s="5" t="inlineStr">
        <is>
          <t>Wikipedia</t>
        </is>
      </c>
      <c r="F125" s="5" t="n"/>
      <c r="G125" s="5" t="n"/>
      <c r="H125" s="22" t="inlineStr">
        <is>
          <t>https://en.wikipedia.org/wiki/Zulm_Ki_Hukumat</t>
        </is>
      </c>
      <c r="I125" s="16" t="n">
        <v>46278</v>
      </c>
      <c r="J125" s="5" t="inlineStr">
        <is>
          <t>Infobox: release date, language, runtime, director, producers, production banner, writers, source material, song composer.</t>
        </is>
      </c>
      <c r="K125" s="5" t="inlineStr">
        <is>
          <t>Reference encyclopedia</t>
        </is>
      </c>
      <c r="L125" s="5" t="inlineStr">
        <is>
          <t>C</t>
        </is>
      </c>
      <c r="M125" s="5" t="inlineStr">
        <is>
          <t>Film article; downloaded as raw wikitext.</t>
        </is>
      </c>
    </row>
    <row r="126" ht="34" customHeight="1">
      <c r="A126" s="15" t="inlineStr">
        <is>
          <t>SOURCE-125</t>
        </is>
      </c>
      <c r="B126" s="5" t="inlineStr">
        <is>
          <t>FILM-125</t>
        </is>
      </c>
      <c r="C126" s="5" t="n"/>
      <c r="D126" s="5" t="inlineStr">
        <is>
          <t>Professor Ki Padosan</t>
        </is>
      </c>
      <c r="E126" s="5" t="inlineStr">
        <is>
          <t>Wikipedia</t>
        </is>
      </c>
      <c r="F126" s="5" t="n"/>
      <c r="G126" s="5" t="n"/>
      <c r="H126" s="22" t="inlineStr">
        <is>
          <t>https://en.wikipedia.org/wiki/Professor_Ki_Padosan</t>
        </is>
      </c>
      <c r="I126" s="16" t="n">
        <v>46278</v>
      </c>
      <c r="J126" s="5" t="inlineStr">
        <is>
          <t>Infobox: release date, language, director, producers, writers, song composer.</t>
        </is>
      </c>
      <c r="K126" s="5" t="inlineStr">
        <is>
          <t>Reference encyclopedia</t>
        </is>
      </c>
      <c r="L126" s="5" t="inlineStr">
        <is>
          <t>C</t>
        </is>
      </c>
      <c r="M126" s="5" t="inlineStr">
        <is>
          <t>Film article; downloaded as raw wikitext.</t>
        </is>
      </c>
    </row>
    <row r="127" ht="64" customHeight="1">
      <c r="A127" s="15" t="inlineStr">
        <is>
          <t>SOURCE-126</t>
        </is>
      </c>
      <c r="B127" s="5" t="inlineStr">
        <is>
          <t>FILM-127</t>
        </is>
      </c>
      <c r="C127" s="5" t="inlineStr">
        <is>
          <t>PAIR-082</t>
        </is>
      </c>
      <c r="D127" s="5" t="inlineStr">
        <is>
          <t>Insaniyat (1994 film)</t>
        </is>
      </c>
      <c r="E127" s="5" t="inlineStr">
        <is>
          <t>Wikipedia</t>
        </is>
      </c>
      <c r="F127" s="5" t="n"/>
      <c r="G127" s="5" t="n"/>
      <c r="H127" s="22" t="inlineStr">
        <is>
          <t>https://en.wikipedia.org/wiki/Insaniyat_(1994_film)</t>
        </is>
      </c>
      <c r="I127" s="16" t="n">
        <v>46278</v>
      </c>
      <c r="J127" s="5" t="inlineStr">
        <is>
          <t>Infobox: release date, language, runtime, director, producers, production banner, writers, song composer, background score composer, billing position, budget, currency.</t>
        </is>
      </c>
      <c r="K127" s="5" t="inlineStr">
        <is>
          <t>Reference encyclopedia</t>
        </is>
      </c>
      <c r="L127" s="5" t="inlineStr">
        <is>
          <t>C</t>
        </is>
      </c>
      <c r="M127" s="5" t="inlineStr">
        <is>
          <t>Film article; downloaded as raw wikitext.</t>
        </is>
      </c>
    </row>
    <row r="128" ht="49" customHeight="1">
      <c r="A128" s="15" t="inlineStr">
        <is>
          <t>SOURCE-127</t>
        </is>
      </c>
      <c r="B128" s="5" t="inlineStr">
        <is>
          <t>FILM-126</t>
        </is>
      </c>
      <c r="C128" s="5" t="n"/>
      <c r="D128" s="5" t="inlineStr">
        <is>
          <t>Rare Amitabh Bachchan Guest Appearance In Akka – 1994 (Marathi Movie)</t>
        </is>
      </c>
      <c r="E128" s="5" t="inlineStr">
        <is>
          <t>Firstpost</t>
        </is>
      </c>
      <c r="F128" s="5" t="n"/>
      <c r="G128" s="5" t="n"/>
      <c r="H128" s="22" t="inlineStr">
        <is>
          <t>http://www.firstpost.com/topic/person/amitabh-bachchan-rare-amitabh-bachchan-guest-appearance-in-akka-1994-marat-video-5i4e-1VxKvI-5605-1.html</t>
        </is>
      </c>
      <c r="I128" s="16" t="n">
        <v>46278</v>
      </c>
      <c r="J128" s="5" t="inlineStr">
        <is>
          <t>Bachchan's guest appearance in the Marathi film Akka.</t>
        </is>
      </c>
      <c r="K128" s="5" t="inlineStr">
        <is>
          <t>News video page</t>
        </is>
      </c>
      <c r="L128" s="5" t="inlineStr">
        <is>
          <t>B</t>
        </is>
      </c>
      <c r="M128" s="5" t="inlineStr">
        <is>
          <t>Cited by the Wikipedia filmography; not fetched.</t>
        </is>
      </c>
    </row>
    <row r="129" ht="64" customHeight="1">
      <c r="A129" s="15" t="inlineStr">
        <is>
          <t>SOURCE-128</t>
        </is>
      </c>
      <c r="B129" s="5" t="inlineStr">
        <is>
          <t>FILM-128</t>
        </is>
      </c>
      <c r="C129" s="5" t="n"/>
      <c r="D129" s="5" t="inlineStr">
        <is>
          <t>Ghatak (1996 film)</t>
        </is>
      </c>
      <c r="E129" s="5" t="inlineStr">
        <is>
          <t>Wikipedia</t>
        </is>
      </c>
      <c r="F129" s="5" t="n"/>
      <c r="G129" s="5" t="n"/>
      <c r="H129" s="22" t="inlineStr">
        <is>
          <t>https://en.wikipedia.org/wiki/Ghatak_(1996_film)</t>
        </is>
      </c>
      <c r="I129" s="16" t="n">
        <v>46278</v>
      </c>
      <c r="J129" s="5" t="inlineStr">
        <is>
          <t>Infobox: release date, language, runtime, director, producers, production banner, writers, song composer, background score composer, lyricist, budget, currency.</t>
        </is>
      </c>
      <c r="K129" s="5" t="inlineStr">
        <is>
          <t>Reference encyclopedia</t>
        </is>
      </c>
      <c r="L129" s="5" t="inlineStr">
        <is>
          <t>C</t>
        </is>
      </c>
      <c r="M129" s="5" t="inlineStr">
        <is>
          <t>Film article; downloaded as raw wikitext.</t>
        </is>
      </c>
    </row>
    <row r="130" ht="49" customHeight="1">
      <c r="A130" s="15" t="inlineStr">
        <is>
          <t>SOURCE-129</t>
        </is>
      </c>
      <c r="B130" s="5" t="inlineStr">
        <is>
          <t>FILM-129</t>
        </is>
      </c>
      <c r="C130" s="5" t="n"/>
      <c r="D130" s="5" t="inlineStr">
        <is>
          <t>Tere Mere Sapne (1996 film)</t>
        </is>
      </c>
      <c r="E130" s="5" t="inlineStr">
        <is>
          <t>Wikipedia</t>
        </is>
      </c>
      <c r="F130" s="5" t="n"/>
      <c r="G130" s="5" t="n"/>
      <c r="H130" s="22" t="inlineStr">
        <is>
          <t>https://en.wikipedia.org/wiki/Tere_Mere_Sapne_(1996_film)</t>
        </is>
      </c>
      <c r="I130" s="16" t="n">
        <v>46278</v>
      </c>
      <c r="J130" s="5" t="inlineStr">
        <is>
          <t>Infobox: release date, language, runtime, director, producers, writers, song composer, lyricist, budget, currency.</t>
        </is>
      </c>
      <c r="K130" s="5" t="inlineStr">
        <is>
          <t>Reference encyclopedia</t>
        </is>
      </c>
      <c r="L130" s="5" t="inlineStr">
        <is>
          <t>C</t>
        </is>
      </c>
      <c r="M130" s="5" t="inlineStr">
        <is>
          <t>Film article; downloaded as raw wikitext.</t>
        </is>
      </c>
    </row>
    <row r="131" ht="49" customHeight="1">
      <c r="A131" s="15" t="inlineStr">
        <is>
          <t>SOURCE-130</t>
        </is>
      </c>
      <c r="B131" s="5" t="inlineStr">
        <is>
          <t>FILM-130</t>
        </is>
      </c>
      <c r="C131" s="5" t="inlineStr">
        <is>
          <t>PAIR-083</t>
        </is>
      </c>
      <c r="D131" s="5" t="inlineStr">
        <is>
          <t>Mrityudaata</t>
        </is>
      </c>
      <c r="E131" s="5" t="inlineStr">
        <is>
          <t>Wikipedia</t>
        </is>
      </c>
      <c r="F131" s="5" t="n"/>
      <c r="G131" s="5" t="n"/>
      <c r="H131" s="22" t="inlineStr">
        <is>
          <t>https://en.wikipedia.org/wiki/Mrityudaata</t>
        </is>
      </c>
      <c r="I131" s="16" t="n">
        <v>46278</v>
      </c>
      <c r="J131" s="5" t="inlineStr">
        <is>
          <t>Infobox: release date, language, runtime, director, producers, production banner, writers, song composer, billing position, budget, currency.</t>
        </is>
      </c>
      <c r="K131" s="5" t="inlineStr">
        <is>
          <t>Reference encyclopedia</t>
        </is>
      </c>
      <c r="L131" s="5" t="inlineStr">
        <is>
          <t>C</t>
        </is>
      </c>
      <c r="M131" s="5" t="inlineStr">
        <is>
          <t>Film article; downloaded as raw wikitext.</t>
        </is>
      </c>
    </row>
    <row r="132" ht="64" customHeight="1">
      <c r="A132" s="15" t="inlineStr">
        <is>
          <t>SOURCE-131</t>
        </is>
      </c>
      <c r="B132" s="5" t="inlineStr">
        <is>
          <t>FILM-131</t>
        </is>
      </c>
      <c r="C132" s="5" t="n"/>
      <c r="D132" s="5" t="inlineStr">
        <is>
          <t>Major Saab</t>
        </is>
      </c>
      <c r="E132" s="5" t="inlineStr">
        <is>
          <t>Wikipedia</t>
        </is>
      </c>
      <c r="F132" s="5" t="n"/>
      <c r="G132" s="5" t="n"/>
      <c r="H132" s="22" t="inlineStr">
        <is>
          <t>https://en.wikipedia.org/wiki/Major_Saab</t>
        </is>
      </c>
      <c r="I132" s="16" t="n">
        <v>46278</v>
      </c>
      <c r="J132" s="5" t="inlineStr">
        <is>
          <t>Infobox: release date, language, runtime, director, producers, production banner, writers, song composer, background score composer, billing position.</t>
        </is>
      </c>
      <c r="K132" s="5" t="inlineStr">
        <is>
          <t>Reference encyclopedia</t>
        </is>
      </c>
      <c r="L132" s="5" t="inlineStr">
        <is>
          <t>C</t>
        </is>
      </c>
      <c r="M132" s="5" t="inlineStr">
        <is>
          <t>Film article; downloaded as raw wikitext.</t>
        </is>
      </c>
    </row>
    <row r="133" ht="64" customHeight="1">
      <c r="A133" s="15" t="inlineStr">
        <is>
          <t>SOURCE-132</t>
        </is>
      </c>
      <c r="B133" s="5" t="inlineStr">
        <is>
          <t>FILM-132</t>
        </is>
      </c>
      <c r="C133" s="5" t="n"/>
      <c r="D133" s="5" t="inlineStr">
        <is>
          <t>Bade Miyan Chote Miyan (1998 film)</t>
        </is>
      </c>
      <c r="E133" s="5" t="inlineStr">
        <is>
          <t>Wikipedia</t>
        </is>
      </c>
      <c r="F133" s="5" t="n"/>
      <c r="G133" s="5" t="n"/>
      <c r="H133" s="22" t="inlineStr">
        <is>
          <t>https://en.wikipedia.org/wiki/Bade_Miyan_Chote_Miyan_(1998_film)</t>
        </is>
      </c>
      <c r="I133" s="16" t="n">
        <v>46278</v>
      </c>
      <c r="J133" s="5" t="inlineStr">
        <is>
          <t>Infobox: release date, language, runtime, director, producers, production banner, writers, song composer, lyricist, billing position, budget, currency.</t>
        </is>
      </c>
      <c r="K133" s="5" t="inlineStr">
        <is>
          <t>Reference encyclopedia</t>
        </is>
      </c>
      <c r="L133" s="5" t="inlineStr">
        <is>
          <t>C</t>
        </is>
      </c>
      <c r="M133" s="5" t="inlineStr">
        <is>
          <t>Film article; downloaded as raw wikitext.</t>
        </is>
      </c>
    </row>
    <row r="134" ht="34" customHeight="1">
      <c r="A134" s="15" t="inlineStr">
        <is>
          <t>SOURCE-133</t>
        </is>
      </c>
      <c r="B134" s="5" t="inlineStr">
        <is>
          <t>FILM-133</t>
        </is>
      </c>
      <c r="C134" s="5" t="n"/>
      <c r="D134" s="5" t="inlineStr">
        <is>
          <t>Hero Hindustani</t>
        </is>
      </c>
      <c r="E134" s="5" t="inlineStr">
        <is>
          <t>Wikipedia</t>
        </is>
      </c>
      <c r="F134" s="5" t="n"/>
      <c r="G134" s="5" t="n"/>
      <c r="H134" s="22" t="inlineStr">
        <is>
          <t>https://en.wikipedia.org/wiki/Hero_Hindustani</t>
        </is>
      </c>
      <c r="I134" s="16" t="n">
        <v>46278</v>
      </c>
      <c r="J134" s="5" t="inlineStr">
        <is>
          <t>Infobox: release date, language, director, writers, song composer, lyricist.</t>
        </is>
      </c>
      <c r="K134" s="5" t="inlineStr">
        <is>
          <t>Reference encyclopedia</t>
        </is>
      </c>
      <c r="L134" s="5" t="inlineStr">
        <is>
          <t>C</t>
        </is>
      </c>
      <c r="M134" s="5" t="inlineStr">
        <is>
          <t>Film article; downloaded as raw wikitext.</t>
        </is>
      </c>
    </row>
    <row r="135" ht="64" customHeight="1">
      <c r="A135" s="15" t="inlineStr">
        <is>
          <t>SOURCE-134</t>
        </is>
      </c>
      <c r="B135" s="5" t="inlineStr">
        <is>
          <t>FILM-134</t>
        </is>
      </c>
      <c r="C135" s="5" t="n"/>
      <c r="D135" s="5" t="inlineStr">
        <is>
          <t>Lal Baadshah</t>
        </is>
      </c>
      <c r="E135" s="5" t="inlineStr">
        <is>
          <t>Wikipedia</t>
        </is>
      </c>
      <c r="F135" s="5" t="n"/>
      <c r="G135" s="5" t="n"/>
      <c r="H135" s="22" t="inlineStr">
        <is>
          <t>https://en.wikipedia.org/wiki/Lal_Baadshah</t>
        </is>
      </c>
      <c r="I135" s="16" t="n">
        <v>46278</v>
      </c>
      <c r="J135" s="5" t="inlineStr">
        <is>
          <t>Infobox: release date, language, runtime, director, producers, production banner, writers, song composer, lyricist, billing position, budget, currency.</t>
        </is>
      </c>
      <c r="K135" s="5" t="inlineStr">
        <is>
          <t>Reference encyclopedia</t>
        </is>
      </c>
      <c r="L135" s="5" t="inlineStr">
        <is>
          <t>C</t>
        </is>
      </c>
      <c r="M135" s="5" t="inlineStr">
        <is>
          <t>Film article; downloaded as raw wikitext.</t>
        </is>
      </c>
    </row>
    <row r="136" ht="64" customHeight="1">
      <c r="A136" s="15" t="inlineStr">
        <is>
          <t>SOURCE-135</t>
        </is>
      </c>
      <c r="B136" s="5" t="inlineStr">
        <is>
          <t>FILM-135</t>
        </is>
      </c>
      <c r="C136" s="5" t="inlineStr">
        <is>
          <t>PAIR-084; PAIR-085</t>
        </is>
      </c>
      <c r="D136" s="5" t="inlineStr">
        <is>
          <t>Sooryavansham</t>
        </is>
      </c>
      <c r="E136" s="5" t="inlineStr">
        <is>
          <t>Wikipedia</t>
        </is>
      </c>
      <c r="F136" s="5" t="n"/>
      <c r="G136" s="5" t="n"/>
      <c r="H136" s="22" t="inlineStr">
        <is>
          <t>https://en.wikipedia.org/wiki/Sooryavansham</t>
        </is>
      </c>
      <c r="I136" s="16" t="n">
        <v>46278</v>
      </c>
      <c r="J136" s="5" t="inlineStr">
        <is>
          <t>Infobox: release date, language, runtime, director, producers, production banner, writers, source material, song composer, background score composer, billing position, budget, currency.</t>
        </is>
      </c>
      <c r="K136" s="5" t="inlineStr">
        <is>
          <t>Reference encyclopedia</t>
        </is>
      </c>
      <c r="L136" s="5" t="inlineStr">
        <is>
          <t>C</t>
        </is>
      </c>
      <c r="M136" s="5" t="inlineStr">
        <is>
          <t>Film article; downloaded as raw wikitext.</t>
        </is>
      </c>
    </row>
    <row r="137" ht="64" customHeight="1">
      <c r="A137" s="15" t="inlineStr">
        <is>
          <t>SOURCE-136</t>
        </is>
      </c>
      <c r="B137" s="5" t="inlineStr">
        <is>
          <t>FILM-137</t>
        </is>
      </c>
      <c r="C137" s="5" t="n"/>
      <c r="D137" s="5" t="inlineStr">
        <is>
          <t>Hindustan Ki Kasam (1999 film)</t>
        </is>
      </c>
      <c r="E137" s="5" t="inlineStr">
        <is>
          <t>Wikipedia</t>
        </is>
      </c>
      <c r="F137" s="5" t="n"/>
      <c r="G137" s="5" t="n"/>
      <c r="H137" s="22" t="inlineStr">
        <is>
          <t>https://en.wikipedia.org/wiki/Hindustan_Ki_Kasam_(1999_film)</t>
        </is>
      </c>
      <c r="I137" s="16" t="n">
        <v>46278</v>
      </c>
      <c r="J137" s="5" t="inlineStr">
        <is>
          <t>Infobox: release date, language, runtime, director, producers, production banner, writers, song composer, lyricist, billing position, budget, currency.</t>
        </is>
      </c>
      <c r="K137" s="5" t="inlineStr">
        <is>
          <t>Reference encyclopedia</t>
        </is>
      </c>
      <c r="L137" s="5" t="inlineStr">
        <is>
          <t>C</t>
        </is>
      </c>
      <c r="M137" s="5" t="inlineStr">
        <is>
          <t>Film article; downloaded as raw wikitext.</t>
        </is>
      </c>
    </row>
    <row r="138" ht="49" customHeight="1">
      <c r="A138" s="15" t="inlineStr">
        <is>
          <t>SOURCE-137</t>
        </is>
      </c>
      <c r="B138" s="5" t="inlineStr">
        <is>
          <t>FILM-138</t>
        </is>
      </c>
      <c r="C138" s="5" t="n"/>
      <c r="D138" s="5" t="inlineStr">
        <is>
          <t>Kohram</t>
        </is>
      </c>
      <c r="E138" s="5" t="inlineStr">
        <is>
          <t>Wikipedia</t>
        </is>
      </c>
      <c r="F138" s="5" t="n"/>
      <c r="G138" s="5" t="n"/>
      <c r="H138" s="22" t="inlineStr">
        <is>
          <t>https://en.wikipedia.org/wiki/Kohram</t>
        </is>
      </c>
      <c r="I138" s="16" t="n">
        <v>46278</v>
      </c>
      <c r="J138" s="5" t="inlineStr">
        <is>
          <t>Infobox: release date, language, runtime, director, producers, writers, song composer, billing position.</t>
        </is>
      </c>
      <c r="K138" s="5" t="inlineStr">
        <is>
          <t>Reference encyclopedia</t>
        </is>
      </c>
      <c r="L138" s="5" t="inlineStr">
        <is>
          <t>C</t>
        </is>
      </c>
      <c r="M138" s="5" t="inlineStr">
        <is>
          <t>Film article; downloaded as raw wikitext.</t>
        </is>
      </c>
    </row>
    <row r="139" ht="64" customHeight="1">
      <c r="A139" s="15" t="inlineStr">
        <is>
          <t>SOURCE-138</t>
        </is>
      </c>
      <c r="B139" s="5" t="inlineStr">
        <is>
          <t>FILM-136</t>
        </is>
      </c>
      <c r="C139" s="5" t="n"/>
      <c r="D139" s="5" t="inlineStr">
        <is>
          <t>Biwi No.1</t>
        </is>
      </c>
      <c r="E139" s="5" t="inlineStr">
        <is>
          <t>Wikipedia</t>
        </is>
      </c>
      <c r="F139" s="5" t="n"/>
      <c r="G139" s="5" t="n"/>
      <c r="H139" s="22" t="inlineStr">
        <is>
          <t>https://en.wikipedia.org/wiki/Biwi_No.1</t>
        </is>
      </c>
      <c r="I139" s="16" t="n">
        <v>46278</v>
      </c>
      <c r="J139" s="5" t="inlineStr">
        <is>
          <t>Infobox: release date, language, runtime, director, producers, production banner, writers, source material, song composer, lyricist, budget, currency.</t>
        </is>
      </c>
      <c r="K139" s="5" t="inlineStr">
        <is>
          <t>Reference encyclopedia</t>
        </is>
      </c>
      <c r="L139" s="5" t="inlineStr">
        <is>
          <t>C</t>
        </is>
      </c>
      <c r="M139" s="5" t="inlineStr">
        <is>
          <t>Film article; downloaded as raw wikitext.</t>
        </is>
      </c>
    </row>
    <row r="140" ht="49" customHeight="1">
      <c r="A140" s="15" t="inlineStr">
        <is>
          <t>SOURCE-139</t>
        </is>
      </c>
      <c r="B140" s="5" t="inlineStr">
        <is>
          <t>FILM-139</t>
        </is>
      </c>
      <c r="C140" s="5" t="n"/>
      <c r="D140" s="5" t="inlineStr">
        <is>
          <t>Hello Brother (1999 film)</t>
        </is>
      </c>
      <c r="E140" s="5" t="inlineStr">
        <is>
          <t>Wikipedia</t>
        </is>
      </c>
      <c r="F140" s="5" t="n"/>
      <c r="G140" s="5" t="n"/>
      <c r="H140" s="22" t="inlineStr">
        <is>
          <t>https://en.wikipedia.org/wiki/Hello_Brother_(1999_film)</t>
        </is>
      </c>
      <c r="I140" s="16" t="n">
        <v>46278</v>
      </c>
      <c r="J140" s="5" t="inlineStr">
        <is>
          <t>Infobox: release date, language, runtime, director, producers, production banner, writers, source material, song composer, budget, currency.</t>
        </is>
      </c>
      <c r="K140" s="5" t="inlineStr">
        <is>
          <t>Reference encyclopedia</t>
        </is>
      </c>
      <c r="L140" s="5" t="inlineStr">
        <is>
          <t>C</t>
        </is>
      </c>
      <c r="M140" s="5" t="inlineStr">
        <is>
          <t>Film article; downloaded as raw wikitext.</t>
        </is>
      </c>
    </row>
    <row r="141" ht="64" customHeight="1">
      <c r="A141" s="15" t="inlineStr">
        <is>
          <t>SOURCE-140</t>
        </is>
      </c>
      <c r="B141" s="5" t="inlineStr">
        <is>
          <t>FILM-140</t>
        </is>
      </c>
      <c r="C141" s="5" t="n"/>
      <c r="D141" s="5" t="inlineStr">
        <is>
          <t>Mohabbatein</t>
        </is>
      </c>
      <c r="E141" s="5" t="inlineStr">
        <is>
          <t>Wikipedia</t>
        </is>
      </c>
      <c r="F141" s="5" t="n"/>
      <c r="G141" s="5" t="n"/>
      <c r="H141" s="22" t="inlineStr">
        <is>
          <t>https://en.wikipedia.org/wiki/Mohabbatein</t>
        </is>
      </c>
      <c r="I141" s="16" t="n">
        <v>46278</v>
      </c>
      <c r="J141" s="5" t="inlineStr">
        <is>
          <t>Infobox: release date, language, runtime, director, producers, production banner, writers, song composer, lyricist, billing position, budget, currency.</t>
        </is>
      </c>
      <c r="K141" s="5" t="inlineStr">
        <is>
          <t>Reference encyclopedia</t>
        </is>
      </c>
      <c r="L141" s="5" t="inlineStr">
        <is>
          <t>C</t>
        </is>
      </c>
      <c r="M141" s="5" t="inlineStr">
        <is>
          <t>Film article; downloaded as raw wikitext.</t>
        </is>
      </c>
    </row>
    <row r="142" ht="64" customHeight="1">
      <c r="A142" s="15" t="inlineStr">
        <is>
          <t>SOURCE-141</t>
        </is>
      </c>
      <c r="B142" s="5" t="inlineStr">
        <is>
          <t>FILM-141</t>
        </is>
      </c>
      <c r="C142" s="5" t="n"/>
      <c r="D142" s="5" t="inlineStr">
        <is>
          <t>Ek Rishtaa: The Bond of Love</t>
        </is>
      </c>
      <c r="E142" s="5" t="inlineStr">
        <is>
          <t>Wikipedia</t>
        </is>
      </c>
      <c r="F142" s="5" t="n"/>
      <c r="G142" s="5" t="n"/>
      <c r="H142" s="22" t="inlineStr">
        <is>
          <t>https://en.wikipedia.org/wiki/Ek_Rishtaa:_The_Bond_of_Love</t>
        </is>
      </c>
      <c r="I142" s="16" t="n">
        <v>46278</v>
      </c>
      <c r="J142" s="5" t="inlineStr">
        <is>
          <t>Infobox: release date, language, runtime, director, producers, production banner, writers, song composer, background score composer, lyricist, billing position, budget, currency.</t>
        </is>
      </c>
      <c r="K142" s="5" t="inlineStr">
        <is>
          <t>Reference encyclopedia</t>
        </is>
      </c>
      <c r="L142" s="5" t="inlineStr">
        <is>
          <t>C</t>
        </is>
      </c>
      <c r="M142" s="5" t="inlineStr">
        <is>
          <t>Film article; downloaded as raw wikitext.</t>
        </is>
      </c>
    </row>
    <row r="143" ht="64" customHeight="1">
      <c r="A143" s="15" t="inlineStr">
        <is>
          <t>SOURCE-142</t>
        </is>
      </c>
      <c r="B143" s="5" t="inlineStr">
        <is>
          <t>FILM-143</t>
        </is>
      </c>
      <c r="C143" s="5" t="n"/>
      <c r="D143" s="5" t="inlineStr">
        <is>
          <t>Aks (2001 film)</t>
        </is>
      </c>
      <c r="E143" s="5" t="inlineStr">
        <is>
          <t>Wikipedia</t>
        </is>
      </c>
      <c r="F143" s="5" t="n"/>
      <c r="G143" s="5" t="n"/>
      <c r="H143" s="22" t="inlineStr">
        <is>
          <t>https://en.wikipedia.org/wiki/Aks_(2001_film)</t>
        </is>
      </c>
      <c r="I143" s="16" t="n">
        <v>46278</v>
      </c>
      <c r="J143" s="5" t="inlineStr">
        <is>
          <t>Infobox: release date, language, runtime, director, producers, production banner, writers, song composer, background score composer, lyricist, billing position.</t>
        </is>
      </c>
      <c r="K143" s="5" t="inlineStr">
        <is>
          <t>Reference encyclopedia</t>
        </is>
      </c>
      <c r="L143" s="5" t="inlineStr">
        <is>
          <t>C</t>
        </is>
      </c>
      <c r="M143" s="5" t="inlineStr">
        <is>
          <t>Film article; downloaded as raw wikitext.</t>
        </is>
      </c>
    </row>
    <row r="144" ht="64" customHeight="1">
      <c r="A144" s="15" t="inlineStr">
        <is>
          <t>SOURCE-143</t>
        </is>
      </c>
      <c r="B144" s="5" t="inlineStr">
        <is>
          <t>FILM-144</t>
        </is>
      </c>
      <c r="C144" s="5" t="inlineStr">
        <is>
          <t>PAIR-086</t>
        </is>
      </c>
      <c r="D144" s="5" t="inlineStr">
        <is>
          <t>Kabhi Khushi Kabhie Gham</t>
        </is>
      </c>
      <c r="E144" s="5" t="inlineStr">
        <is>
          <t>Wikipedia</t>
        </is>
      </c>
      <c r="F144" s="5" t="n"/>
      <c r="G144" s="5" t="n"/>
      <c r="H144" s="22" t="inlineStr">
        <is>
          <t>https://en.wikipedia.org/wiki/Kabhi_Khushi_Kabhie_Gham</t>
        </is>
      </c>
      <c r="I144" s="16" t="n">
        <v>46278</v>
      </c>
      <c r="J144" s="5" t="inlineStr">
        <is>
          <t>Infobox: release date, language, runtime, director, producers, production banner, writers, song composer, background score composer, lyricist, billing position, budget, currency.</t>
        </is>
      </c>
      <c r="K144" s="5" t="inlineStr">
        <is>
          <t>Reference encyclopedia</t>
        </is>
      </c>
      <c r="L144" s="5" t="inlineStr">
        <is>
          <t>C</t>
        </is>
      </c>
      <c r="M144" s="5" t="inlineStr">
        <is>
          <t>Film article; downloaded as raw wikitext.</t>
        </is>
      </c>
    </row>
    <row r="145" ht="49" customHeight="1">
      <c r="A145" s="15" t="inlineStr">
        <is>
          <t>SOURCE-144</t>
        </is>
      </c>
      <c r="B145" s="5" t="inlineStr">
        <is>
          <t>FILM-142</t>
        </is>
      </c>
      <c r="C145" s="5" t="n"/>
      <c r="D145" s="5" t="inlineStr">
        <is>
          <t>Lagaan</t>
        </is>
      </c>
      <c r="E145" s="5" t="inlineStr">
        <is>
          <t>Wikipedia</t>
        </is>
      </c>
      <c r="F145" s="5" t="n"/>
      <c r="G145" s="5" t="n"/>
      <c r="H145" s="22" t="inlineStr">
        <is>
          <t>https://en.wikipedia.org/wiki/Lagaan</t>
        </is>
      </c>
      <c r="I145" s="16" t="n">
        <v>46278</v>
      </c>
      <c r="J145" s="5" t="inlineStr">
        <is>
          <t>Infobox: release date, language, runtime, director, producers, production banner, writers, song composer, budget, currency.</t>
        </is>
      </c>
      <c r="K145" s="5" t="inlineStr">
        <is>
          <t>Reference encyclopedia</t>
        </is>
      </c>
      <c r="L145" s="5" t="inlineStr">
        <is>
          <t>C</t>
        </is>
      </c>
      <c r="M145" s="5" t="inlineStr">
        <is>
          <t>Film article; downloaded as raw wikitext.</t>
        </is>
      </c>
    </row>
    <row r="146" ht="64" customHeight="1">
      <c r="A146" s="15" t="inlineStr">
        <is>
          <t>SOURCE-145</t>
        </is>
      </c>
      <c r="B146" s="5" t="inlineStr">
        <is>
          <t>FILM-145</t>
        </is>
      </c>
      <c r="C146" s="5" t="n"/>
      <c r="D146" s="5" t="inlineStr">
        <is>
          <t>Aankhen (2002 film)</t>
        </is>
      </c>
      <c r="E146" s="5" t="inlineStr">
        <is>
          <t>Wikipedia</t>
        </is>
      </c>
      <c r="F146" s="5" t="n"/>
      <c r="G146" s="5" t="n"/>
      <c r="H146" s="22" t="inlineStr">
        <is>
          <t>https://en.wikipedia.org/wiki/Aankhen_(2002_film)</t>
        </is>
      </c>
      <c r="I146" s="16" t="n">
        <v>46278</v>
      </c>
      <c r="J146" s="5" t="inlineStr">
        <is>
          <t>Infobox: release date, language, runtime, director, producers, production banner, writers, song composer, lyricist, billing position, budget, currency.</t>
        </is>
      </c>
      <c r="K146" s="5" t="inlineStr">
        <is>
          <t>Reference encyclopedia</t>
        </is>
      </c>
      <c r="L146" s="5" t="inlineStr">
        <is>
          <t>C</t>
        </is>
      </c>
      <c r="M146" s="5" t="inlineStr">
        <is>
          <t>Film article; downloaded as raw wikitext.</t>
        </is>
      </c>
    </row>
    <row r="147" ht="49" customHeight="1">
      <c r="A147" s="15" t="inlineStr">
        <is>
          <t>SOURCE-146</t>
        </is>
      </c>
      <c r="B147" s="5" t="inlineStr">
        <is>
          <t>FILM-146</t>
        </is>
      </c>
      <c r="C147" s="5" t="n"/>
      <c r="D147" s="5" t="inlineStr">
        <is>
          <t>Hum Kisise Kum Nahin (2002 film)</t>
        </is>
      </c>
      <c r="E147" s="5" t="inlineStr">
        <is>
          <t>Wikipedia</t>
        </is>
      </c>
      <c r="F147" s="5" t="n"/>
      <c r="G147" s="5" t="n"/>
      <c r="H147" s="22" t="inlineStr">
        <is>
          <t>https://en.wikipedia.org/wiki/Hum_Kisise_Kum_Nahin_(2002_film)</t>
        </is>
      </c>
      <c r="I147" s="16" t="n">
        <v>46278</v>
      </c>
      <c r="J147" s="5" t="inlineStr">
        <is>
          <t>Infobox: release date, language, runtime, director, producers, writers, song composer, lyricist, billing position, budget, currency.</t>
        </is>
      </c>
      <c r="K147" s="5" t="inlineStr">
        <is>
          <t>Reference encyclopedia</t>
        </is>
      </c>
      <c r="L147" s="5" t="inlineStr">
        <is>
          <t>C</t>
        </is>
      </c>
      <c r="M147" s="5" t="inlineStr">
        <is>
          <t>Film article; downloaded as raw wikitext.</t>
        </is>
      </c>
    </row>
    <row r="148" ht="64" customHeight="1">
      <c r="A148" s="15" t="inlineStr">
        <is>
          <t>SOURCE-147</t>
        </is>
      </c>
      <c r="B148" s="5" t="inlineStr">
        <is>
          <t>FILM-148</t>
        </is>
      </c>
      <c r="C148" s="5" t="n"/>
      <c r="D148" s="5" t="inlineStr">
        <is>
          <t>Kaante</t>
        </is>
      </c>
      <c r="E148" s="5" t="inlineStr">
        <is>
          <t>Wikipedia</t>
        </is>
      </c>
      <c r="F148" s="5" t="n"/>
      <c r="G148" s="5" t="n"/>
      <c r="H148" s="22" t="inlineStr">
        <is>
          <t>https://en.wikipedia.org/wiki/Kaante</t>
        </is>
      </c>
      <c r="I148" s="16" t="n">
        <v>46278</v>
      </c>
      <c r="J148" s="5" t="inlineStr">
        <is>
          <t>Infobox: release date, language, runtime, director, producers, production banner, writers, song composer, lyricist, billing position, budget, currency.</t>
        </is>
      </c>
      <c r="K148" s="5" t="inlineStr">
        <is>
          <t>Reference encyclopedia</t>
        </is>
      </c>
      <c r="L148" s="5" t="inlineStr">
        <is>
          <t>C</t>
        </is>
      </c>
      <c r="M148" s="5" t="inlineStr">
        <is>
          <t>Film article; downloaded as raw wikitext.</t>
        </is>
      </c>
    </row>
    <row r="149" ht="64" customHeight="1">
      <c r="A149" s="15" t="inlineStr">
        <is>
          <t>SOURCE-148</t>
        </is>
      </c>
      <c r="B149" s="5" t="inlineStr">
        <is>
          <t>FILM-147</t>
        </is>
      </c>
      <c r="C149" s="5" t="n"/>
      <c r="D149" s="5" t="inlineStr">
        <is>
          <t>Agni Varsha</t>
        </is>
      </c>
      <c r="E149" s="5" t="inlineStr">
        <is>
          <t>Wikipedia</t>
        </is>
      </c>
      <c r="F149" s="5" t="n"/>
      <c r="G149" s="5" t="n"/>
      <c r="H149" s="22" t="inlineStr">
        <is>
          <t>https://en.wikipedia.org/wiki/Agni_Varsha</t>
        </is>
      </c>
      <c r="I149" s="16" t="n">
        <v>46278</v>
      </c>
      <c r="J149" s="5" t="inlineStr">
        <is>
          <t>Infobox: release date, language, runtime, director, producers, production banner, writers, source material, song composer, lyricist, billing position.</t>
        </is>
      </c>
      <c r="K149" s="5" t="inlineStr">
        <is>
          <t>Reference encyclopedia</t>
        </is>
      </c>
      <c r="L149" s="5" t="inlineStr">
        <is>
          <t>C</t>
        </is>
      </c>
      <c r="M149" s="5" t="inlineStr">
        <is>
          <t>Film article; downloaded as raw wikitext.</t>
        </is>
      </c>
    </row>
    <row r="150" ht="64" customHeight="1">
      <c r="A150" s="15" t="inlineStr">
        <is>
          <t>SOURCE-149</t>
        </is>
      </c>
      <c r="B150" s="5" t="inlineStr">
        <is>
          <t>FILM-150</t>
        </is>
      </c>
      <c r="C150" s="5" t="n"/>
      <c r="D150" s="5" t="inlineStr">
        <is>
          <t>Armaan (2003 film)</t>
        </is>
      </c>
      <c r="E150" s="5" t="inlineStr">
        <is>
          <t>Wikipedia</t>
        </is>
      </c>
      <c r="F150" s="5" t="n"/>
      <c r="G150" s="5" t="n"/>
      <c r="H150" s="22" t="inlineStr">
        <is>
          <t>https://en.wikipedia.org/wiki/Armaan_(2003_film)</t>
        </is>
      </c>
      <c r="I150" s="16" t="n">
        <v>46278</v>
      </c>
      <c r="J150" s="5" t="inlineStr">
        <is>
          <t>Infobox: release date, language, runtime, director, producers, production banner, writers, song composer, background score composer, billing position, budget, currency.</t>
        </is>
      </c>
      <c r="K150" s="5" t="inlineStr">
        <is>
          <t>Reference encyclopedia</t>
        </is>
      </c>
      <c r="L150" s="5" t="inlineStr">
        <is>
          <t>C</t>
        </is>
      </c>
      <c r="M150" s="5" t="inlineStr">
        <is>
          <t>Film article; downloaded as raw wikitext.</t>
        </is>
      </c>
    </row>
    <row r="151" ht="49" customHeight="1">
      <c r="A151" s="15" t="inlineStr">
        <is>
          <t>SOURCE-150</t>
        </is>
      </c>
      <c r="B151" s="5" t="inlineStr">
        <is>
          <t>FILM-152</t>
        </is>
      </c>
      <c r="C151" s="5" t="n"/>
      <c r="D151" s="5" t="inlineStr">
        <is>
          <t>Boom (2003 film)</t>
        </is>
      </c>
      <c r="E151" s="5" t="inlineStr">
        <is>
          <t>Wikipedia</t>
        </is>
      </c>
      <c r="F151" s="5" t="n"/>
      <c r="G151" s="5" t="n"/>
      <c r="H151" s="22" t="inlineStr">
        <is>
          <t>https://en.wikipedia.org/wiki/Boom_(2003_film)</t>
        </is>
      </c>
      <c r="I151" s="16" t="n">
        <v>46278</v>
      </c>
      <c r="J151" s="5" t="inlineStr">
        <is>
          <t>Infobox: release date, language, runtime, director, producers, production banner, writers, song composer, billing position.</t>
        </is>
      </c>
      <c r="K151" s="5" t="inlineStr">
        <is>
          <t>Reference encyclopedia</t>
        </is>
      </c>
      <c r="L151" s="5" t="inlineStr">
        <is>
          <t>C</t>
        </is>
      </c>
      <c r="M151" s="5" t="inlineStr">
        <is>
          <t>Film article; downloaded as raw wikitext.</t>
        </is>
      </c>
    </row>
    <row r="152" ht="64" customHeight="1">
      <c r="A152" s="15" t="inlineStr">
        <is>
          <t>SOURCE-151</t>
        </is>
      </c>
      <c r="B152" s="5" t="inlineStr">
        <is>
          <t>FILM-153</t>
        </is>
      </c>
      <c r="C152" s="5" t="inlineStr">
        <is>
          <t>PAIR-087</t>
        </is>
      </c>
      <c r="D152" s="5" t="inlineStr">
        <is>
          <t>Baghban (2003 film)</t>
        </is>
      </c>
      <c r="E152" s="5" t="inlineStr">
        <is>
          <t>Wikipedia</t>
        </is>
      </c>
      <c r="F152" s="5" t="n"/>
      <c r="G152" s="5" t="n"/>
      <c r="H152" s="22" t="inlineStr">
        <is>
          <t>https://en.wikipedia.org/wiki/Baghban_(2003_film)</t>
        </is>
      </c>
      <c r="I152" s="16" t="n">
        <v>46278</v>
      </c>
      <c r="J152" s="5" t="inlineStr">
        <is>
          <t>Infobox: release date, language, runtime, director, producers, production banner, writers, song composer, lyricist, billing position, budget, currency.</t>
        </is>
      </c>
      <c r="K152" s="5" t="inlineStr">
        <is>
          <t>Reference encyclopedia</t>
        </is>
      </c>
      <c r="L152" s="5" t="inlineStr">
        <is>
          <t>C</t>
        </is>
      </c>
      <c r="M152" s="5" t="inlineStr">
        <is>
          <t>Film article; downloaded as raw wikitext.</t>
        </is>
      </c>
    </row>
    <row r="153" ht="49" customHeight="1">
      <c r="A153" s="15" t="inlineStr">
        <is>
          <t>SOURCE-152</t>
        </is>
      </c>
      <c r="B153" s="5" t="inlineStr">
        <is>
          <t>FILM-149</t>
        </is>
      </c>
      <c r="C153" s="5" t="n"/>
      <c r="D153" s="5" t="inlineStr">
        <is>
          <t>Khushi (2003 Hindi film)</t>
        </is>
      </c>
      <c r="E153" s="5" t="inlineStr">
        <is>
          <t>Wikipedia</t>
        </is>
      </c>
      <c r="F153" s="5" t="n"/>
      <c r="G153" s="5" t="n"/>
      <c r="H153" s="22" t="inlineStr">
        <is>
          <t>https://en.wikipedia.org/wiki/Khushi_(2003_Hindi_film)</t>
        </is>
      </c>
      <c r="I153" s="16" t="n">
        <v>46278</v>
      </c>
      <c r="J153" s="5" t="inlineStr">
        <is>
          <t>Infobox: release date, language, director, producers, production banner, writers, source material, song composer, background score composer.</t>
        </is>
      </c>
      <c r="K153" s="5" t="inlineStr">
        <is>
          <t>Reference encyclopedia</t>
        </is>
      </c>
      <c r="L153" s="5" t="inlineStr">
        <is>
          <t>C</t>
        </is>
      </c>
      <c r="M153" s="5" t="inlineStr">
        <is>
          <t>Film article; downloaded as raw wikitext.</t>
        </is>
      </c>
    </row>
    <row r="154" ht="34" customHeight="1">
      <c r="A154" s="15" t="inlineStr">
        <is>
          <t>SOURCE-153</t>
        </is>
      </c>
      <c r="B154" s="5" t="inlineStr">
        <is>
          <t>FILM-151</t>
        </is>
      </c>
      <c r="C154" s="5" t="n"/>
      <c r="D154" s="5" t="inlineStr">
        <is>
          <t>Mumbai Se Aaya Mera Dost</t>
        </is>
      </c>
      <c r="E154" s="5" t="inlineStr">
        <is>
          <t>Wikipedia</t>
        </is>
      </c>
      <c r="F154" s="5" t="n"/>
      <c r="G154" s="5" t="n"/>
      <c r="H154" s="22" t="inlineStr">
        <is>
          <t>https://en.wikipedia.org/wiki/Mumbai_Se_Aaya_Mera_Dost</t>
        </is>
      </c>
      <c r="I154" s="16" t="n">
        <v>46278</v>
      </c>
      <c r="J154" s="5" t="inlineStr">
        <is>
          <t>Infobox: release date, language, runtime, director, producers, writers, song composer, lyricist.</t>
        </is>
      </c>
      <c r="K154" s="5" t="inlineStr">
        <is>
          <t>Reference encyclopedia</t>
        </is>
      </c>
      <c r="L154" s="5" t="inlineStr">
        <is>
          <t>C</t>
        </is>
      </c>
      <c r="M154" s="5" t="inlineStr">
        <is>
          <t>Film article; downloaded as raw wikitext.</t>
        </is>
      </c>
    </row>
    <row r="155" ht="49" customHeight="1">
      <c r="A155" s="15" t="inlineStr">
        <is>
          <t>SOURCE-154</t>
        </is>
      </c>
      <c r="B155" s="5" t="inlineStr">
        <is>
          <t>FILM-154</t>
        </is>
      </c>
      <c r="C155" s="5" t="n"/>
      <c r="D155" s="5" t="inlineStr">
        <is>
          <t>Fun2shh... Dudes in the 10th Century</t>
        </is>
      </c>
      <c r="E155" s="5" t="inlineStr">
        <is>
          <t>Wikipedia</t>
        </is>
      </c>
      <c r="F155" s="5" t="n"/>
      <c r="G155" s="5" t="n"/>
      <c r="H155" s="22" t="inlineStr">
        <is>
          <t>https://en.wikipedia.org/wiki/Fun2shh..._Dudes_in_the_10th_Century</t>
        </is>
      </c>
      <c r="I155" s="16" t="n">
        <v>46278</v>
      </c>
      <c r="J155" s="5" t="inlineStr">
        <is>
          <t>Infobox: release date, language, runtime, director, producers, writers, song composer, background score composer.</t>
        </is>
      </c>
      <c r="K155" s="5" t="inlineStr">
        <is>
          <t>Reference encyclopedia</t>
        </is>
      </c>
      <c r="L155" s="5" t="inlineStr">
        <is>
          <t>C</t>
        </is>
      </c>
      <c r="M155" s="5" t="inlineStr">
        <is>
          <t>Film article; downloaded as raw wikitext.</t>
        </is>
      </c>
    </row>
    <row r="156" ht="64" customHeight="1">
      <c r="A156" s="15" t="inlineStr">
        <is>
          <t>SOURCE-155</t>
        </is>
      </c>
      <c r="B156" s="5" t="inlineStr">
        <is>
          <t>FILM-155</t>
        </is>
      </c>
      <c r="C156" s="5" t="n"/>
      <c r="D156" s="5" t="inlineStr">
        <is>
          <t>Khakee (film)</t>
        </is>
      </c>
      <c r="E156" s="5" t="inlineStr">
        <is>
          <t>Wikipedia</t>
        </is>
      </c>
      <c r="F156" s="5" t="n"/>
      <c r="G156" s="5" t="n"/>
      <c r="H156" s="22" t="inlineStr">
        <is>
          <t>https://en.wikipedia.org/wiki/Khakee_(film)</t>
        </is>
      </c>
      <c r="I156" s="16" t="n">
        <v>46278</v>
      </c>
      <c r="J156" s="5" t="inlineStr">
        <is>
          <t>Infobox: release date, language, runtime, director, producers, production banner, writers, song composer, lyricist, billing position, budget, currency.</t>
        </is>
      </c>
      <c r="K156" s="5" t="inlineStr">
        <is>
          <t>Reference encyclopedia</t>
        </is>
      </c>
      <c r="L156" s="5" t="inlineStr">
        <is>
          <t>C</t>
        </is>
      </c>
      <c r="M156" s="5" t="inlineStr">
        <is>
          <t>Film article; downloaded as raw wikitext.</t>
        </is>
      </c>
    </row>
    <row r="157" ht="49" customHeight="1">
      <c r="A157" s="15" t="inlineStr">
        <is>
          <t>SOURCE-156</t>
        </is>
      </c>
      <c r="B157" s="5" t="inlineStr">
        <is>
          <t>FILM-156</t>
        </is>
      </c>
      <c r="C157" s="5" t="n"/>
      <c r="D157" s="5" t="inlineStr">
        <is>
          <t>Aetbaar</t>
        </is>
      </c>
      <c r="E157" s="5" t="inlineStr">
        <is>
          <t>Wikipedia</t>
        </is>
      </c>
      <c r="F157" s="5" t="n"/>
      <c r="G157" s="5" t="n"/>
      <c r="H157" s="22" t="inlineStr">
        <is>
          <t>https://en.wikipedia.org/wiki/Aetbaar</t>
        </is>
      </c>
      <c r="I157" s="16" t="n">
        <v>46278</v>
      </c>
      <c r="J157" s="5" t="inlineStr">
        <is>
          <t>Infobox: release date, language, runtime, director, producers, production banner, writers, song composer, billing position, budget, currency.</t>
        </is>
      </c>
      <c r="K157" s="5" t="inlineStr">
        <is>
          <t>Reference encyclopedia</t>
        </is>
      </c>
      <c r="L157" s="5" t="inlineStr">
        <is>
          <t>C</t>
        </is>
      </c>
      <c r="M157" s="5" t="inlineStr">
        <is>
          <t>Film article; downloaded as raw wikitext.</t>
        </is>
      </c>
    </row>
    <row r="158" ht="49" customHeight="1">
      <c r="A158" s="15" t="inlineStr">
        <is>
          <t>SOURCE-157</t>
        </is>
      </c>
      <c r="B158" s="5" t="inlineStr">
        <is>
          <t>FILM-159</t>
        </is>
      </c>
      <c r="C158" s="5" t="n"/>
      <c r="D158" s="5" t="inlineStr">
        <is>
          <t>Dev (2004 film)</t>
        </is>
      </c>
      <c r="E158" s="5" t="inlineStr">
        <is>
          <t>Wikipedia</t>
        </is>
      </c>
      <c r="F158" s="5" t="n"/>
      <c r="G158" s="5" t="n"/>
      <c r="H158" s="22" t="inlineStr">
        <is>
          <t>https://en.wikipedia.org/wiki/Dev_(2004_film)</t>
        </is>
      </c>
      <c r="I158" s="16" t="n">
        <v>46278</v>
      </c>
      <c r="J158" s="5" t="inlineStr">
        <is>
          <t>Infobox: release date, language, runtime, director, producers, production banner, writers, song composer, lyricist, billing position.</t>
        </is>
      </c>
      <c r="K158" s="5" t="inlineStr">
        <is>
          <t>Reference encyclopedia</t>
        </is>
      </c>
      <c r="L158" s="5" t="inlineStr">
        <is>
          <t>C</t>
        </is>
      </c>
      <c r="M158" s="5" t="inlineStr">
        <is>
          <t>Film article; downloaded as raw wikitext.</t>
        </is>
      </c>
    </row>
    <row r="159" ht="64" customHeight="1">
      <c r="A159" s="15" t="inlineStr">
        <is>
          <t>SOURCE-158</t>
        </is>
      </c>
      <c r="B159" s="5" t="inlineStr">
        <is>
          <t>FILM-160</t>
        </is>
      </c>
      <c r="C159" s="5" t="n"/>
      <c r="D159" s="5" t="inlineStr">
        <is>
          <t>Lakshya (2004 film)</t>
        </is>
      </c>
      <c r="E159" s="5" t="inlineStr">
        <is>
          <t>Wikipedia</t>
        </is>
      </c>
      <c r="F159" s="5" t="n"/>
      <c r="G159" s="5" t="n"/>
      <c r="H159" s="22" t="inlineStr">
        <is>
          <t>https://en.wikipedia.org/wiki/Lakshya_(2004_film)</t>
        </is>
      </c>
      <c r="I159" s="16" t="n">
        <v>46278</v>
      </c>
      <c r="J159" s="5" t="inlineStr">
        <is>
          <t>Infobox: release date, language, runtime, director, producers, production banner, writers, song composer, lyricist, billing position, budget, currency.</t>
        </is>
      </c>
      <c r="K159" s="5" t="inlineStr">
        <is>
          <t>Reference encyclopedia</t>
        </is>
      </c>
      <c r="L159" s="5" t="inlineStr">
        <is>
          <t>C</t>
        </is>
      </c>
      <c r="M159" s="5" t="inlineStr">
        <is>
          <t>Film article; downloaded as raw wikitext.</t>
        </is>
      </c>
    </row>
    <row r="160" ht="49" customHeight="1">
      <c r="A160" s="15" t="inlineStr">
        <is>
          <t>SOURCE-159</t>
        </is>
      </c>
      <c r="B160" s="5" t="inlineStr">
        <is>
          <t>FILM-161</t>
        </is>
      </c>
      <c r="C160" s="5" t="n"/>
      <c r="D160" s="5" t="inlineStr">
        <is>
          <t>Deewaar: Let's Bring Our Heroes Home</t>
        </is>
      </c>
      <c r="E160" s="5" t="inlineStr">
        <is>
          <t>Wikipedia</t>
        </is>
      </c>
      <c r="F160" s="5" t="n"/>
      <c r="G160" s="5" t="n"/>
      <c r="H160" s="22" t="inlineStr">
        <is>
          <t>https://en.wikipedia.org/wiki/Deewaar:_Let's_Bring_Our_Heroes_Home</t>
        </is>
      </c>
      <c r="I160" s="16" t="n">
        <v>46278</v>
      </c>
      <c r="J160" s="5" t="inlineStr">
        <is>
          <t>Infobox: release date, language, runtime, director, producers, writers, song composer, lyricist, billing position, budget, currency.</t>
        </is>
      </c>
      <c r="K160" s="5" t="inlineStr">
        <is>
          <t>Reference encyclopedia</t>
        </is>
      </c>
      <c r="L160" s="5" t="inlineStr">
        <is>
          <t>C</t>
        </is>
      </c>
      <c r="M160" s="5" t="inlineStr">
        <is>
          <t>Film article; downloaded as raw wikitext.</t>
        </is>
      </c>
    </row>
    <row r="161" ht="64" customHeight="1">
      <c r="A161" s="15" t="inlineStr">
        <is>
          <t>SOURCE-160</t>
        </is>
      </c>
      <c r="B161" s="5" t="inlineStr">
        <is>
          <t>FILM-162</t>
        </is>
      </c>
      <c r="C161" s="5" t="n"/>
      <c r="D161" s="5" t="inlineStr">
        <is>
          <t>Kyun! Ho Gaya Na...</t>
        </is>
      </c>
      <c r="E161" s="5" t="inlineStr">
        <is>
          <t>Wikipedia</t>
        </is>
      </c>
      <c r="F161" s="5" t="n"/>
      <c r="G161" s="5" t="n"/>
      <c r="H161" s="22" t="inlineStr">
        <is>
          <t>https://en.wikipedia.org/wiki/Kyun!_Ho_Gaya_Na...</t>
        </is>
      </c>
      <c r="I161" s="16" t="n">
        <v>46278</v>
      </c>
      <c r="J161" s="5" t="inlineStr">
        <is>
          <t>Infobox: release date, language, runtime, director, producers, production banner, writers, source material, song composer, billing position, budget, currency.</t>
        </is>
      </c>
      <c r="K161" s="5" t="inlineStr">
        <is>
          <t>Reference encyclopedia</t>
        </is>
      </c>
      <c r="L161" s="5" t="inlineStr">
        <is>
          <t>C</t>
        </is>
      </c>
      <c r="M161" s="5" t="inlineStr">
        <is>
          <t>Film article; downloaded as raw wikitext.</t>
        </is>
      </c>
    </row>
    <row r="162" ht="49" customHeight="1">
      <c r="A162" s="15" t="inlineStr">
        <is>
          <t>SOURCE-161</t>
        </is>
      </c>
      <c r="B162" s="5" t="inlineStr">
        <is>
          <t>FILM-163</t>
        </is>
      </c>
      <c r="C162" s="5" t="n"/>
      <c r="D162" s="5" t="inlineStr">
        <is>
          <t>Hum Kaun Hai?</t>
        </is>
      </c>
      <c r="E162" s="5" t="inlineStr">
        <is>
          <t>Wikipedia</t>
        </is>
      </c>
      <c r="F162" s="5" t="n"/>
      <c r="G162" s="5" t="n"/>
      <c r="H162" s="22" t="inlineStr">
        <is>
          <t>https://en.wikipedia.org/wiki/Hum_Kaun_Hai?</t>
        </is>
      </c>
      <c r="I162" s="16" t="n">
        <v>46278</v>
      </c>
      <c r="J162" s="5" t="inlineStr">
        <is>
          <t>Infobox: release date, language, director, producers, writers, source material, song composer, billing position.</t>
        </is>
      </c>
      <c r="K162" s="5" t="inlineStr">
        <is>
          <t>Reference encyclopedia</t>
        </is>
      </c>
      <c r="L162" s="5" t="inlineStr">
        <is>
          <t>C</t>
        </is>
      </c>
      <c r="M162" s="5" t="inlineStr">
        <is>
          <t>Film article; downloaded as raw wikitext.</t>
        </is>
      </c>
    </row>
    <row r="163" ht="64" customHeight="1">
      <c r="A163" s="15" t="inlineStr">
        <is>
          <t>SOURCE-162</t>
        </is>
      </c>
      <c r="B163" s="5" t="inlineStr">
        <is>
          <t>FILM-165</t>
        </is>
      </c>
      <c r="C163" s="5" t="n"/>
      <c r="D163" s="5" t="inlineStr">
        <is>
          <t>Ab Tumhare Hawale Watan Sathiyo</t>
        </is>
      </c>
      <c r="E163" s="5" t="inlineStr">
        <is>
          <t>Wikipedia</t>
        </is>
      </c>
      <c r="F163" s="5" t="n"/>
      <c r="G163" s="5" t="n"/>
      <c r="H163" s="22" t="inlineStr">
        <is>
          <t>https://en.wikipedia.org/wiki/Ab_Tumhare_Hawale_Watan_Sathiyo</t>
        </is>
      </c>
      <c r="I163" s="16" t="n">
        <v>46278</v>
      </c>
      <c r="J163" s="5" t="inlineStr">
        <is>
          <t>Infobox: release date, language, runtime, director, producers, production banner, writers, song composer, lyricist, billing position, budget, currency.</t>
        </is>
      </c>
      <c r="K163" s="5" t="inlineStr">
        <is>
          <t>Reference encyclopedia</t>
        </is>
      </c>
      <c r="L163" s="5" t="inlineStr">
        <is>
          <t>C</t>
        </is>
      </c>
      <c r="M163" s="5" t="inlineStr">
        <is>
          <t>Film article; downloaded as raw wikitext.</t>
        </is>
      </c>
    </row>
    <row r="164" ht="64" customHeight="1">
      <c r="A164" s="15" t="inlineStr">
        <is>
          <t>SOURCE-163</t>
        </is>
      </c>
      <c r="B164" s="5" t="inlineStr">
        <is>
          <t>FILM-164</t>
        </is>
      </c>
      <c r="C164" s="5" t="n"/>
      <c r="D164" s="5" t="inlineStr">
        <is>
          <t>Veer-Zaara</t>
        </is>
      </c>
      <c r="E164" s="5" t="inlineStr">
        <is>
          <t>Wikipedia</t>
        </is>
      </c>
      <c r="F164" s="5" t="n"/>
      <c r="G164" s="5" t="n"/>
      <c r="H164" s="22" t="inlineStr">
        <is>
          <t>https://en.wikipedia.org/wiki/Veer-Zaara</t>
        </is>
      </c>
      <c r="I164" s="16" t="n">
        <v>46278</v>
      </c>
      <c r="J164" s="5" t="inlineStr">
        <is>
          <t>Infobox: release date, language, runtime, director, producers, production banner, writers, song composer, background score composer, lyricist, budget, currency.</t>
        </is>
      </c>
      <c r="K164" s="5" t="inlineStr">
        <is>
          <t>Reference encyclopedia</t>
        </is>
      </c>
      <c r="L164" s="5" t="inlineStr">
        <is>
          <t>C</t>
        </is>
      </c>
      <c r="M164" s="5" t="inlineStr">
        <is>
          <t>Film article; downloaded as raw wikitext.</t>
        </is>
      </c>
    </row>
    <row r="165" ht="49" customHeight="1">
      <c r="A165" s="15" t="inlineStr">
        <is>
          <t>SOURCE-164</t>
        </is>
      </c>
      <c r="B165" s="5" t="inlineStr">
        <is>
          <t>FILM-157</t>
        </is>
      </c>
      <c r="C165" s="5" t="n"/>
      <c r="D165" s="5" t="inlineStr">
        <is>
          <t>Rudraksh (film)</t>
        </is>
      </c>
      <c r="E165" s="5" t="inlineStr">
        <is>
          <t>Wikipedia</t>
        </is>
      </c>
      <c r="F165" s="5" t="n"/>
      <c r="G165" s="5" t="n"/>
      <c r="H165" s="22" t="inlineStr">
        <is>
          <t>https://en.wikipedia.org/wiki/Rudraksh_(film)</t>
        </is>
      </c>
      <c r="I165" s="16" t="n">
        <v>46278</v>
      </c>
      <c r="J165" s="5" t="inlineStr">
        <is>
          <t>Infobox: release date, language, runtime, director, producers, writers, song composer, budget, currency.</t>
        </is>
      </c>
      <c r="K165" s="5" t="inlineStr">
        <is>
          <t>Reference encyclopedia</t>
        </is>
      </c>
      <c r="L165" s="5" t="inlineStr">
        <is>
          <t>C</t>
        </is>
      </c>
      <c r="M165" s="5" t="inlineStr">
        <is>
          <t>Film article; downloaded as raw wikitext.</t>
        </is>
      </c>
    </row>
    <row r="166" ht="49" customHeight="1">
      <c r="A166" s="15" t="inlineStr">
        <is>
          <t>SOURCE-165</t>
        </is>
      </c>
      <c r="B166" s="5" t="inlineStr">
        <is>
          <t>FILM-158</t>
        </is>
      </c>
      <c r="C166" s="5" t="n"/>
      <c r="D166" s="5" t="inlineStr">
        <is>
          <t>Insaaf: The Justice</t>
        </is>
      </c>
      <c r="E166" s="5" t="inlineStr">
        <is>
          <t>Wikipedia</t>
        </is>
      </c>
      <c r="F166" s="5" t="n"/>
      <c r="G166" s="5" t="n"/>
      <c r="H166" s="22" t="inlineStr">
        <is>
          <t>https://en.wikipedia.org/wiki/Insaaf:_The_Justice</t>
        </is>
      </c>
      <c r="I166" s="16" t="n">
        <v>46278</v>
      </c>
      <c r="J166" s="5" t="inlineStr">
        <is>
          <t>Infobox: release date, language, director, producers, production banner, writers, song composer, lyricist.</t>
        </is>
      </c>
      <c r="K166" s="5" t="inlineStr">
        <is>
          <t>Reference encyclopedia</t>
        </is>
      </c>
      <c r="L166" s="5" t="inlineStr">
        <is>
          <t>C</t>
        </is>
      </c>
      <c r="M166" s="5" t="inlineStr">
        <is>
          <t>Film article; downloaded as raw wikitext.</t>
        </is>
      </c>
    </row>
    <row r="167" ht="64" customHeight="1">
      <c r="A167" s="15" t="inlineStr">
        <is>
          <t>SOURCE-166</t>
        </is>
      </c>
      <c r="B167" s="5" t="inlineStr">
        <is>
          <t>FILM-166</t>
        </is>
      </c>
      <c r="C167" s="5" t="n"/>
      <c r="D167" s="5" t="inlineStr">
        <is>
          <t>Black (2005 film)</t>
        </is>
      </c>
      <c r="E167" s="5" t="inlineStr">
        <is>
          <t>Wikipedia</t>
        </is>
      </c>
      <c r="F167" s="5" t="n"/>
      <c r="G167" s="5" t="n"/>
      <c r="H167" s="22" t="inlineStr">
        <is>
          <t>https://en.wikipedia.org/wiki/Black_(2005_film)</t>
        </is>
      </c>
      <c r="I167" s="16" t="n">
        <v>46278</v>
      </c>
      <c r="J167" s="5" t="inlineStr">
        <is>
          <t>Infobox: release date, language, runtime, director, producers, production banner, writers, source material, song composer, lyricist, billing position, budget, currency.</t>
        </is>
      </c>
      <c r="K167" s="5" t="inlineStr">
        <is>
          <t>Reference encyclopedia</t>
        </is>
      </c>
      <c r="L167" s="5" t="inlineStr">
        <is>
          <t>C</t>
        </is>
      </c>
      <c r="M167" s="5" t="inlineStr">
        <is>
          <t>Film article; downloaded as raw wikitext.</t>
        </is>
      </c>
    </row>
    <row r="168" ht="64" customHeight="1">
      <c r="A168" s="15" t="inlineStr">
        <is>
          <t>SOURCE-167</t>
        </is>
      </c>
      <c r="B168" s="5" t="inlineStr">
        <is>
          <t>FILM-167</t>
        </is>
      </c>
      <c r="C168" s="5" t="inlineStr">
        <is>
          <t>PAIR-088</t>
        </is>
      </c>
      <c r="D168" s="5" t="inlineStr">
        <is>
          <t>Waqt: The Race Against Time</t>
        </is>
      </c>
      <c r="E168" s="5" t="inlineStr">
        <is>
          <t>Wikipedia</t>
        </is>
      </c>
      <c r="F168" s="5" t="n"/>
      <c r="G168" s="5" t="n"/>
      <c r="H168" s="22" t="inlineStr">
        <is>
          <t>https://en.wikipedia.org/wiki/Waqt:_The_Race_Against_Time</t>
        </is>
      </c>
      <c r="I168" s="16" t="n">
        <v>46278</v>
      </c>
      <c r="J168" s="5" t="inlineStr">
        <is>
          <t>Infobox: release date, language, runtime, director, producers, production banner, writers, source material, song composer, lyricist, billing position, budget, currency.</t>
        </is>
      </c>
      <c r="K168" s="5" t="inlineStr">
        <is>
          <t>Reference encyclopedia</t>
        </is>
      </c>
      <c r="L168" s="5" t="inlineStr">
        <is>
          <t>C</t>
        </is>
      </c>
      <c r="M168" s="5" t="inlineStr">
        <is>
          <t>Film article; downloaded as raw wikitext.</t>
        </is>
      </c>
    </row>
    <row r="169" ht="49" customHeight="1">
      <c r="A169" s="15" t="inlineStr">
        <is>
          <t>SOURCE-168</t>
        </is>
      </c>
      <c r="B169" s="5" t="inlineStr">
        <is>
          <t>FILM-168</t>
        </is>
      </c>
      <c r="C169" s="5" t="n"/>
      <c r="D169" s="5" t="inlineStr">
        <is>
          <t>Bunty Aur Babli</t>
        </is>
      </c>
      <c r="E169" s="5" t="inlineStr">
        <is>
          <t>Wikipedia</t>
        </is>
      </c>
      <c r="F169" s="5" t="n"/>
      <c r="G169" s="5" t="n"/>
      <c r="H169" s="22" t="inlineStr">
        <is>
          <t>https://en.wikipedia.org/wiki/Bunty_Aur_Babli</t>
        </is>
      </c>
      <c r="I169" s="16" t="n">
        <v>46278</v>
      </c>
      <c r="J169" s="5" t="inlineStr">
        <is>
          <t>Infobox: release date, language, runtime, director, producers, production banner, writers, song composer, lyricist, billing position.</t>
        </is>
      </c>
      <c r="K169" s="5" t="inlineStr">
        <is>
          <t>Reference encyclopedia</t>
        </is>
      </c>
      <c r="L169" s="5" t="inlineStr">
        <is>
          <t>C</t>
        </is>
      </c>
      <c r="M169" s="5" t="inlineStr">
        <is>
          <t>Film article; downloaded as raw wikitext.</t>
        </is>
      </c>
    </row>
    <row r="170" ht="79" customHeight="1">
      <c r="A170" s="15" t="inlineStr">
        <is>
          <t>SOURCE-169</t>
        </is>
      </c>
      <c r="B170" s="5" t="inlineStr">
        <is>
          <t>FILM-171</t>
        </is>
      </c>
      <c r="C170" s="5" t="n"/>
      <c r="D170" s="5" t="inlineStr">
        <is>
          <t>Sarkar (2005 film)</t>
        </is>
      </c>
      <c r="E170" s="5" t="inlineStr">
        <is>
          <t>Wikipedia</t>
        </is>
      </c>
      <c r="F170" s="5" t="n"/>
      <c r="G170" s="5" t="n"/>
      <c r="H170" s="22" t="inlineStr">
        <is>
          <t>https://en.wikipedia.org/wiki/Sarkar_(2005_film)</t>
        </is>
      </c>
      <c r="I170" s="16" t="n">
        <v>46278</v>
      </c>
      <c r="J170" s="5" t="inlineStr">
        <is>
          <t>Infobox: release date, language, runtime, director, producers, production banner, writers, source material, song composer, background score composer, lyricist, billing position, budget, currency.</t>
        </is>
      </c>
      <c r="K170" s="5" t="inlineStr">
        <is>
          <t>Reference encyclopedia</t>
        </is>
      </c>
      <c r="L170" s="5" t="inlineStr">
        <is>
          <t>C</t>
        </is>
      </c>
      <c r="M170" s="5" t="inlineStr">
        <is>
          <t>Film article; downloaded as raw wikitext.</t>
        </is>
      </c>
    </row>
    <row r="171" ht="64" customHeight="1">
      <c r="A171" s="15" t="inlineStr">
        <is>
          <t>SOURCE-170</t>
        </is>
      </c>
      <c r="B171" s="5" t="inlineStr">
        <is>
          <t>FILM-172</t>
        </is>
      </c>
      <c r="C171" s="5" t="inlineStr">
        <is>
          <t>PAIR-089</t>
        </is>
      </c>
      <c r="D171" s="5" t="inlineStr">
        <is>
          <t>Viruddh</t>
        </is>
      </c>
      <c r="E171" s="5" t="inlineStr">
        <is>
          <t>Wikipedia</t>
        </is>
      </c>
      <c r="F171" s="5" t="n"/>
      <c r="G171" s="5" t="n"/>
      <c r="H171" s="22" t="inlineStr">
        <is>
          <t>https://en.wikipedia.org/wiki/Viruddh</t>
        </is>
      </c>
      <c r="I171" s="16" t="n">
        <v>46278</v>
      </c>
      <c r="J171" s="5" t="inlineStr">
        <is>
          <t>Infobox: release date, language, runtime, director, producers, production banner, writers, source material, song composer, billing position, budget, currency.</t>
        </is>
      </c>
      <c r="K171" s="5" t="inlineStr">
        <is>
          <t>Reference encyclopedia</t>
        </is>
      </c>
      <c r="L171" s="5" t="inlineStr">
        <is>
          <t>C</t>
        </is>
      </c>
      <c r="M171" s="5" t="inlineStr">
        <is>
          <t>Film article; downloaded as raw wikitext.</t>
        </is>
      </c>
    </row>
    <row r="172" ht="49" customHeight="1">
      <c r="A172" s="15" t="inlineStr">
        <is>
          <t>SOURCE-171</t>
        </is>
      </c>
      <c r="B172" s="5" t="inlineStr">
        <is>
          <t>FILM-174</t>
        </is>
      </c>
      <c r="C172" s="5" t="n"/>
      <c r="D172" s="5" t="inlineStr">
        <is>
          <t>Dil Jo Bhi Kahey...</t>
        </is>
      </c>
      <c r="E172" s="5" t="inlineStr">
        <is>
          <t>Wikipedia</t>
        </is>
      </c>
      <c r="F172" s="5" t="n"/>
      <c r="G172" s="5" t="n"/>
      <c r="H172" s="22" t="inlineStr">
        <is>
          <t>https://en.wikipedia.org/wiki/Dil_Jo_Bhi_Kahey...</t>
        </is>
      </c>
      <c r="I172" s="16" t="n">
        <v>46278</v>
      </c>
      <c r="J172" s="5" t="inlineStr">
        <is>
          <t>Infobox: release date, language, runtime, director, producers, production banner, writers, source material, song composer, billing position.</t>
        </is>
      </c>
      <c r="K172" s="5" t="inlineStr">
        <is>
          <t>Reference encyclopedia</t>
        </is>
      </c>
      <c r="L172" s="5" t="inlineStr">
        <is>
          <t>C</t>
        </is>
      </c>
      <c r="M172" s="5" t="inlineStr">
        <is>
          <t>Film article; downloaded as raw wikitext.</t>
        </is>
      </c>
    </row>
    <row r="173" ht="64" customHeight="1">
      <c r="A173" s="15" t="inlineStr">
        <is>
          <t>SOURCE-172</t>
        </is>
      </c>
      <c r="B173" s="5" t="inlineStr">
        <is>
          <t>FILM-176</t>
        </is>
      </c>
      <c r="C173" s="5" t="n"/>
      <c r="D173" s="5" t="inlineStr">
        <is>
          <t>Ek Ajnabee</t>
        </is>
      </c>
      <c r="E173" s="5" t="inlineStr">
        <is>
          <t>Wikipedia</t>
        </is>
      </c>
      <c r="F173" s="5" t="n"/>
      <c r="G173" s="5" t="n"/>
      <c r="H173" s="22" t="inlineStr">
        <is>
          <t>https://en.wikipedia.org/wiki/Ek_Ajnabee</t>
        </is>
      </c>
      <c r="I173" s="16" t="n">
        <v>46278</v>
      </c>
      <c r="J173" s="5" t="inlineStr">
        <is>
          <t>Infobox: release date, language, runtime, director, producers, production banner, writers, source material, song composer, lyricist, billing position.</t>
        </is>
      </c>
      <c r="K173" s="5" t="inlineStr">
        <is>
          <t>Reference encyclopedia</t>
        </is>
      </c>
      <c r="L173" s="5" t="inlineStr">
        <is>
          <t>C</t>
        </is>
      </c>
      <c r="M173" s="5" t="inlineStr">
        <is>
          <t>Film article; downloaded as raw wikitext.</t>
        </is>
      </c>
    </row>
    <row r="174" ht="64" customHeight="1">
      <c r="A174" s="15" t="inlineStr">
        <is>
          <t>SOURCE-173</t>
        </is>
      </c>
      <c r="B174" s="5" t="inlineStr">
        <is>
          <t>FILM-170</t>
        </is>
      </c>
      <c r="C174" s="5" t="n"/>
      <c r="D174" s="5" t="inlineStr">
        <is>
          <t>Paheli (2005 film)</t>
        </is>
      </c>
      <c r="E174" s="5" t="inlineStr">
        <is>
          <t>Wikipedia</t>
        </is>
      </c>
      <c r="F174" s="5" t="n"/>
      <c r="G174" s="5" t="n"/>
      <c r="H174" s="22" t="inlineStr">
        <is>
          <t>https://en.wikipedia.org/wiki/Paheli_(2005_film)</t>
        </is>
      </c>
      <c r="I174" s="16" t="n">
        <v>46278</v>
      </c>
      <c r="J174" s="5" t="inlineStr">
        <is>
          <t>Infobox: release date, language, runtime, director, producers, production banner, writers, source material, song composer, background score composer, lyricist, budget, currency.</t>
        </is>
      </c>
      <c r="K174" s="5" t="inlineStr">
        <is>
          <t>Reference encyclopedia</t>
        </is>
      </c>
      <c r="L174" s="5" t="inlineStr">
        <is>
          <t>C</t>
        </is>
      </c>
      <c r="M174" s="5" t="inlineStr">
        <is>
          <t>Film article; downloaded as raw wikitext.</t>
        </is>
      </c>
    </row>
    <row r="175" ht="64" customHeight="1">
      <c r="A175" s="15" t="inlineStr">
        <is>
          <t>SOURCE-174</t>
        </is>
      </c>
      <c r="B175" s="5" t="inlineStr">
        <is>
          <t>FILM-173</t>
        </is>
      </c>
      <c r="C175" s="5" t="n"/>
      <c r="D175" s="5" t="inlineStr">
        <is>
          <t>Ramji Londonwaley</t>
        </is>
      </c>
      <c r="E175" s="5" t="inlineStr">
        <is>
          <t>Wikipedia</t>
        </is>
      </c>
      <c r="F175" s="5" t="n"/>
      <c r="G175" s="5" t="n"/>
      <c r="H175" s="22" t="inlineStr">
        <is>
          <t>https://en.wikipedia.org/wiki/Ramji_Londonwaley</t>
        </is>
      </c>
      <c r="I175" s="16" t="n">
        <v>46278</v>
      </c>
      <c r="J175" s="5" t="inlineStr">
        <is>
          <t>Infobox: release date, language, runtime, director, producers, writers, source material, song composer, background score composer, budget, currency.</t>
        </is>
      </c>
      <c r="K175" s="5" t="inlineStr">
        <is>
          <t>Reference encyclopedia</t>
        </is>
      </c>
      <c r="L175" s="5" t="inlineStr">
        <is>
          <t>C</t>
        </is>
      </c>
      <c r="M175" s="5" t="inlineStr">
        <is>
          <t>Film article; downloaded as raw wikitext.</t>
        </is>
      </c>
    </row>
    <row r="176" ht="49" customHeight="1">
      <c r="A176" s="15" t="inlineStr">
        <is>
          <t>SOURCE-175</t>
        </is>
      </c>
      <c r="B176" s="5" t="inlineStr">
        <is>
          <t>FILM-169</t>
        </is>
      </c>
      <c r="C176" s="5" t="n"/>
      <c r="D176" s="5" t="inlineStr">
        <is>
          <t>Parineeta (2005 film)</t>
        </is>
      </c>
      <c r="E176" s="5" t="inlineStr">
        <is>
          <t>Wikipedia</t>
        </is>
      </c>
      <c r="F176" s="5" t="n"/>
      <c r="G176" s="5" t="n"/>
      <c r="H176" s="22" t="inlineStr">
        <is>
          <t>https://en.wikipedia.org/wiki/Parineeta_(2005_film)</t>
        </is>
      </c>
      <c r="I176" s="16" t="n">
        <v>46278</v>
      </c>
      <c r="J176" s="5" t="inlineStr">
        <is>
          <t>Infobox: release date, language, runtime, director, producers, production banner, writers, source material, song composer, lyricist.</t>
        </is>
      </c>
      <c r="K176" s="5" t="inlineStr">
        <is>
          <t>Reference encyclopedia</t>
        </is>
      </c>
      <c r="L176" s="5" t="inlineStr">
        <is>
          <t>C</t>
        </is>
      </c>
      <c r="M176" s="5" t="inlineStr">
        <is>
          <t>Film article; downloaded as raw wikitext.</t>
        </is>
      </c>
    </row>
    <row r="177" ht="49" customHeight="1">
      <c r="A177" s="15" t="inlineStr">
        <is>
          <t>SOURCE-176</t>
        </is>
      </c>
      <c r="B177" s="5" t="inlineStr">
        <is>
          <t>FILM-175</t>
        </is>
      </c>
      <c r="C177" s="5" t="n"/>
      <c r="D177" s="5" t="inlineStr">
        <is>
          <t>Amrithadhare</t>
        </is>
      </c>
      <c r="E177" s="5" t="inlineStr">
        <is>
          <t>Wikipedia</t>
        </is>
      </c>
      <c r="F177" s="5" t="n"/>
      <c r="G177" s="5" t="n"/>
      <c r="H177" s="22" t="inlineStr">
        <is>
          <t>https://en.wikipedia.org/wiki/Amrithadhare</t>
        </is>
      </c>
      <c r="I177" s="16" t="n">
        <v>46278</v>
      </c>
      <c r="J177" s="5" t="inlineStr">
        <is>
          <t>Infobox: release date, language, runtime, director, producers, production banner, writers, song composer, lyricist.</t>
        </is>
      </c>
      <c r="K177" s="5" t="inlineStr">
        <is>
          <t>Reference encyclopedia</t>
        </is>
      </c>
      <c r="L177" s="5" t="inlineStr">
        <is>
          <t>C</t>
        </is>
      </c>
      <c r="M177" s="5" t="inlineStr">
        <is>
          <t>Film article; downloaded as raw wikitext.</t>
        </is>
      </c>
    </row>
    <row r="178" ht="64" customHeight="1">
      <c r="A178" s="15" t="inlineStr">
        <is>
          <t>SOURCE-177</t>
        </is>
      </c>
      <c r="B178" s="5" t="inlineStr">
        <is>
          <t>FILM-177</t>
        </is>
      </c>
      <c r="C178" s="5" t="n"/>
      <c r="D178" s="5" t="inlineStr">
        <is>
          <t>Family (2006 film)</t>
        </is>
      </c>
      <c r="E178" s="5" t="inlineStr">
        <is>
          <t>Wikipedia</t>
        </is>
      </c>
      <c r="F178" s="5" t="n"/>
      <c r="G178" s="5" t="n"/>
      <c r="H178" s="22" t="inlineStr">
        <is>
          <t>https://en.wikipedia.org/wiki/Family_(2006_film)</t>
        </is>
      </c>
      <c r="I178" s="16" t="n">
        <v>46278</v>
      </c>
      <c r="J178" s="5" t="inlineStr">
        <is>
          <t>Infobox: release date, language, runtime, director, producers, production banner, writers, song composer, lyricist, billing position, budget, currency.</t>
        </is>
      </c>
      <c r="K178" s="5" t="inlineStr">
        <is>
          <t>Reference encyclopedia</t>
        </is>
      </c>
      <c r="L178" s="5" t="inlineStr">
        <is>
          <t>C</t>
        </is>
      </c>
      <c r="M178" s="5" t="inlineStr">
        <is>
          <t>Film article; downloaded as raw wikitext.</t>
        </is>
      </c>
    </row>
    <row r="179" ht="49" customHeight="1">
      <c r="A179" s="15" t="inlineStr">
        <is>
          <t>SOURCE-178</t>
        </is>
      </c>
      <c r="B179" s="5" t="inlineStr">
        <is>
          <t>FILM-178</t>
        </is>
      </c>
      <c r="C179" s="5" t="n"/>
      <c r="D179" s="5" t="inlineStr">
        <is>
          <t>Darna Zaroori Hai</t>
        </is>
      </c>
      <c r="E179" s="5" t="inlineStr">
        <is>
          <t>Wikipedia</t>
        </is>
      </c>
      <c r="F179" s="5" t="n"/>
      <c r="G179" s="5" t="n"/>
      <c r="H179" s="22" t="inlineStr">
        <is>
          <t>https://en.wikipedia.org/wiki/Darna_Zaroori_Hai</t>
        </is>
      </c>
      <c r="I179" s="16" t="n">
        <v>46278</v>
      </c>
      <c r="J179" s="5" t="inlineStr">
        <is>
          <t>Infobox: release date, language, runtime, director, producers, production banner, writers, song composer, billing position, budget, currency.</t>
        </is>
      </c>
      <c r="K179" s="5" t="inlineStr">
        <is>
          <t>Reference encyclopedia</t>
        </is>
      </c>
      <c r="L179" s="5" t="inlineStr">
        <is>
          <t>C</t>
        </is>
      </c>
      <c r="M179" s="5" t="inlineStr">
        <is>
          <t>Film article; downloaded as raw wikitext.</t>
        </is>
      </c>
    </row>
    <row r="180" ht="64" customHeight="1">
      <c r="A180" s="15" t="inlineStr">
        <is>
          <t>SOURCE-179</t>
        </is>
      </c>
      <c r="B180" s="5" t="inlineStr">
        <is>
          <t>FILM-179</t>
        </is>
      </c>
      <c r="C180" s="5" t="n"/>
      <c r="D180" s="5" t="inlineStr">
        <is>
          <t>Kabhi Alvida Naa Kehna</t>
        </is>
      </c>
      <c r="E180" s="5" t="inlineStr">
        <is>
          <t>Wikipedia</t>
        </is>
      </c>
      <c r="F180" s="5" t="n"/>
      <c r="G180" s="5" t="n"/>
      <c r="H180" s="22" t="inlineStr">
        <is>
          <t>https://en.wikipedia.org/wiki/Kabhi_Alvida_Naa_Kehna</t>
        </is>
      </c>
      <c r="I180" s="16" t="n">
        <v>46278</v>
      </c>
      <c r="J180" s="5" t="inlineStr">
        <is>
          <t>Infobox: release date, language, runtime, director, producers, production banner, writers, song composer, lyricist, billing position, budget, currency.</t>
        </is>
      </c>
      <c r="K180" s="5" t="inlineStr">
        <is>
          <t>Reference encyclopedia</t>
        </is>
      </c>
      <c r="L180" s="5" t="inlineStr">
        <is>
          <t>C</t>
        </is>
      </c>
      <c r="M180" s="5" t="inlineStr">
        <is>
          <t>Film article; downloaded as raw wikitext.</t>
        </is>
      </c>
    </row>
    <row r="181" ht="64" customHeight="1">
      <c r="A181" s="15" t="inlineStr">
        <is>
          <t>SOURCE-180</t>
        </is>
      </c>
      <c r="B181" s="5" t="inlineStr">
        <is>
          <t>FILM-181</t>
        </is>
      </c>
      <c r="C181" s="5" t="inlineStr">
        <is>
          <t>PAIR-090</t>
        </is>
      </c>
      <c r="D181" s="5" t="inlineStr">
        <is>
          <t>Baabul (2006 film)</t>
        </is>
      </c>
      <c r="E181" s="5" t="inlineStr">
        <is>
          <t>Wikipedia</t>
        </is>
      </c>
      <c r="F181" s="5" t="n"/>
      <c r="G181" s="5" t="n"/>
      <c r="H181" s="22" t="inlineStr">
        <is>
          <t>https://en.wikipedia.org/wiki/Baabul_(2006_film)</t>
        </is>
      </c>
      <c r="I181" s="16" t="n">
        <v>46278</v>
      </c>
      <c r="J181" s="5" t="inlineStr">
        <is>
          <t>Infobox: release date, language, runtime, director, producers, production banner, writers, song composer, lyricist, billing position, budget, currency.</t>
        </is>
      </c>
      <c r="K181" s="5" t="inlineStr">
        <is>
          <t>Reference encyclopedia</t>
        </is>
      </c>
      <c r="L181" s="5" t="inlineStr">
        <is>
          <t>C</t>
        </is>
      </c>
      <c r="M181" s="5" t="inlineStr">
        <is>
          <t>Film article; downloaded as raw wikitext.</t>
        </is>
      </c>
    </row>
    <row r="182" ht="34" customHeight="1">
      <c r="A182" s="15" t="inlineStr">
        <is>
          <t>SOURCE-181</t>
        </is>
      </c>
      <c r="B182" s="5" t="inlineStr">
        <is>
          <t>FILM-180</t>
        </is>
      </c>
      <c r="C182" s="5" t="n"/>
      <c r="D182" s="5" t="inlineStr">
        <is>
          <t>Ganga (2006 film)</t>
        </is>
      </c>
      <c r="E182" s="5" t="inlineStr">
        <is>
          <t>Wikipedia</t>
        </is>
      </c>
      <c r="F182" s="5" t="n"/>
      <c r="G182" s="5" t="n"/>
      <c r="H182" s="22" t="inlineStr">
        <is>
          <t>https://en.wikipedia.org/wiki/Ganga_(2006_film)</t>
        </is>
      </c>
      <c r="I182" s="16" t="n">
        <v>46278</v>
      </c>
      <c r="J182" s="5" t="inlineStr">
        <is>
          <t>Infobox: release date, language, director, producers, billing position.</t>
        </is>
      </c>
      <c r="K182" s="5" t="inlineStr">
        <is>
          <t>Reference encyclopedia</t>
        </is>
      </c>
      <c r="L182" s="5" t="inlineStr">
        <is>
          <t>C</t>
        </is>
      </c>
      <c r="M182" s="5" t="inlineStr">
        <is>
          <t>Film article; downloaded as raw wikitext.</t>
        </is>
      </c>
    </row>
    <row r="183" ht="49" customHeight="1">
      <c r="A183" s="15" t="inlineStr">
        <is>
          <t>SOURCE-182</t>
        </is>
      </c>
      <c r="B183" s="5" t="inlineStr">
        <is>
          <t>FILM-183</t>
        </is>
      </c>
      <c r="C183" s="5" t="n"/>
      <c r="D183" s="5" t="inlineStr">
        <is>
          <t>Eklavya: The Royal Guard</t>
        </is>
      </c>
      <c r="E183" s="5" t="inlineStr">
        <is>
          <t>Wikipedia</t>
        </is>
      </c>
      <c r="F183" s="5" t="n"/>
      <c r="G183" s="5" t="n"/>
      <c r="H183" s="22" t="inlineStr">
        <is>
          <t>https://en.wikipedia.org/wiki/Eklavya:_The_Royal_Guard</t>
        </is>
      </c>
      <c r="I183" s="16" t="n">
        <v>46278</v>
      </c>
      <c r="J183" s="5" t="inlineStr">
        <is>
          <t>Infobox: release date, language, runtime, director, producers, production banner, writers, song composer, billing position, budget, currency.</t>
        </is>
      </c>
      <c r="K183" s="5" t="inlineStr">
        <is>
          <t>Reference encyclopedia</t>
        </is>
      </c>
      <c r="L183" s="5" t="inlineStr">
        <is>
          <t>C</t>
        </is>
      </c>
      <c r="M183" s="5" t="inlineStr">
        <is>
          <t>Film article; downloaded as raw wikitext.</t>
        </is>
      </c>
    </row>
    <row r="184" ht="34" customHeight="1">
      <c r="A184" s="15" t="inlineStr">
        <is>
          <t>SOURCE-183</t>
        </is>
      </c>
      <c r="B184" s="5" t="inlineStr">
        <is>
          <t>FILM-184</t>
        </is>
      </c>
      <c r="C184" s="5" t="inlineStr">
        <is>
          <t>PAIR-091; PAIR-092</t>
        </is>
      </c>
      <c r="D184" s="5" t="inlineStr">
        <is>
          <t>Nishabd</t>
        </is>
      </c>
      <c r="E184" s="5" t="inlineStr">
        <is>
          <t>Wikipedia</t>
        </is>
      </c>
      <c r="F184" s="5" t="n"/>
      <c r="G184" s="5" t="n"/>
      <c r="H184" s="22" t="inlineStr">
        <is>
          <t>https://en.wikipedia.org/wiki/Nishabd</t>
        </is>
      </c>
      <c r="I184" s="16" t="n">
        <v>46278</v>
      </c>
      <c r="J184" s="5" t="inlineStr">
        <is>
          <t>Infobox: release date, language, runtime, director, producers, song composer, billing position.</t>
        </is>
      </c>
      <c r="K184" s="5" t="inlineStr">
        <is>
          <t>Reference encyclopedia</t>
        </is>
      </c>
      <c r="L184" s="5" t="inlineStr">
        <is>
          <t>C</t>
        </is>
      </c>
      <c r="M184" s="5" t="inlineStr">
        <is>
          <t>Film article; downloaded as raw wikitext.</t>
        </is>
      </c>
    </row>
    <row r="185" ht="49" customHeight="1">
      <c r="A185" s="15" t="inlineStr">
        <is>
          <t>SOURCE-184</t>
        </is>
      </c>
      <c r="B185" s="5" t="inlineStr">
        <is>
          <t>FILM-185</t>
        </is>
      </c>
      <c r="C185" s="5" t="inlineStr">
        <is>
          <t>PAIR-093</t>
        </is>
      </c>
      <c r="D185" s="5" t="inlineStr">
        <is>
          <t>Cheeni Kum</t>
        </is>
      </c>
      <c r="E185" s="5" t="inlineStr">
        <is>
          <t>Wikipedia</t>
        </is>
      </c>
      <c r="F185" s="5" t="n"/>
      <c r="G185" s="5" t="n"/>
      <c r="H185" s="22" t="inlineStr">
        <is>
          <t>https://en.wikipedia.org/wiki/Cheeni_Kum</t>
        </is>
      </c>
      <c r="I185" s="16" t="n">
        <v>46278</v>
      </c>
      <c r="J185" s="5" t="inlineStr">
        <is>
          <t>Infobox: release date, language, runtime, director, producers, production banner, writers, song composer, billing position, budget, currency.</t>
        </is>
      </c>
      <c r="K185" s="5" t="inlineStr">
        <is>
          <t>Reference encyclopedia</t>
        </is>
      </c>
      <c r="L185" s="5" t="inlineStr">
        <is>
          <t>C</t>
        </is>
      </c>
      <c r="M185" s="5" t="inlineStr">
        <is>
          <t>Film article; downloaded as raw wikitext.</t>
        </is>
      </c>
    </row>
    <row r="186" ht="64" customHeight="1">
      <c r="A186" s="15" t="inlineStr">
        <is>
          <t>SOURCE-185</t>
        </is>
      </c>
      <c r="B186" s="5" t="inlineStr">
        <is>
          <t>FILM-186</t>
        </is>
      </c>
      <c r="C186" s="5" t="n"/>
      <c r="D186" s="5" t="inlineStr">
        <is>
          <t>Shootout at Lokhandwala</t>
        </is>
      </c>
      <c r="E186" s="5" t="inlineStr">
        <is>
          <t>Wikipedia</t>
        </is>
      </c>
      <c r="F186" s="5" t="n"/>
      <c r="G186" s="5" t="n"/>
      <c r="H186" s="22" t="inlineStr">
        <is>
          <t>https://en.wikipedia.org/wiki/Shootout_at_Lokhandwala</t>
        </is>
      </c>
      <c r="I186" s="16" t="n">
        <v>46278</v>
      </c>
      <c r="J186" s="5" t="inlineStr">
        <is>
          <t>Infobox: release date, language, runtime, director, producers, production banner, writers, song composer, lyricist, billing position, budget, currency.</t>
        </is>
      </c>
      <c r="K186" s="5" t="inlineStr">
        <is>
          <t>Reference encyclopedia</t>
        </is>
      </c>
      <c r="L186" s="5" t="inlineStr">
        <is>
          <t>C</t>
        </is>
      </c>
      <c r="M186" s="5" t="inlineStr">
        <is>
          <t>Film article; downloaded as raw wikitext.</t>
        </is>
      </c>
    </row>
    <row r="187" ht="64" customHeight="1">
      <c r="A187" s="15" t="inlineStr">
        <is>
          <t>SOURCE-186</t>
        </is>
      </c>
      <c r="B187" s="5" t="inlineStr">
        <is>
          <t>FILM-189</t>
        </is>
      </c>
      <c r="C187" s="5" t="n"/>
      <c r="D187" s="5" t="inlineStr">
        <is>
          <t>Aag (2007 film)</t>
        </is>
      </c>
      <c r="E187" s="5" t="inlineStr">
        <is>
          <t>Wikipedia</t>
        </is>
      </c>
      <c r="F187" s="5" t="n"/>
      <c r="G187" s="5" t="n"/>
      <c r="H187" s="22" t="inlineStr">
        <is>
          <t>https://en.wikipedia.org/wiki/Aag_(2007_film)</t>
        </is>
      </c>
      <c r="I187" s="16" t="n">
        <v>46278</v>
      </c>
      <c r="J187" s="5" t="inlineStr">
        <is>
          <t>Infobox: release date, language, runtime, director, producers, production banner, writers, source material, song composer, background score composer, lyricist, billing position.</t>
        </is>
      </c>
      <c r="K187" s="5" t="inlineStr">
        <is>
          <t>Reference encyclopedia</t>
        </is>
      </c>
      <c r="L187" s="5" t="inlineStr">
        <is>
          <t>C</t>
        </is>
      </c>
      <c r="M187" s="5" t="inlineStr">
        <is>
          <t>Film article; downloaded as raw wikitext.</t>
        </is>
      </c>
    </row>
    <row r="188" ht="49" customHeight="1">
      <c r="A188" s="15" t="inlineStr">
        <is>
          <t>SOURCE-187</t>
        </is>
      </c>
      <c r="B188" s="5" t="inlineStr">
        <is>
          <t>FILM-190</t>
        </is>
      </c>
      <c r="C188" s="5" t="n"/>
      <c r="D188" s="5" t="inlineStr">
        <is>
          <t>The Last Lear</t>
        </is>
      </c>
      <c r="E188" s="5" t="inlineStr">
        <is>
          <t>Wikipedia</t>
        </is>
      </c>
      <c r="F188" s="5" t="n"/>
      <c r="G188" s="5" t="n"/>
      <c r="H188" s="22" t="inlineStr">
        <is>
          <t>https://en.wikipedia.org/wiki/The_Last_Lear</t>
        </is>
      </c>
      <c r="I188" s="16" t="n">
        <v>46278</v>
      </c>
      <c r="J188" s="5" t="inlineStr">
        <is>
          <t>Infobox: release date, language, runtime, director, producers, production banner, writers, song composer, billing position.</t>
        </is>
      </c>
      <c r="K188" s="5" t="inlineStr">
        <is>
          <t>Reference encyclopedia</t>
        </is>
      </c>
      <c r="L188" s="5" t="inlineStr">
        <is>
          <t>C</t>
        </is>
      </c>
      <c r="M188" s="5" t="inlineStr">
        <is>
          <t>Film article; downloaded as raw wikitext.</t>
        </is>
      </c>
    </row>
    <row r="189" ht="64" customHeight="1">
      <c r="A189" s="15" t="inlineStr">
        <is>
          <t>SOURCE-188</t>
        </is>
      </c>
      <c r="B189" s="5" t="inlineStr">
        <is>
          <t>FILM-191</t>
        </is>
      </c>
      <c r="C189" s="5" t="n"/>
      <c r="D189" s="5" t="inlineStr">
        <is>
          <t>Om Shanti Om</t>
        </is>
      </c>
      <c r="E189" s="5" t="inlineStr">
        <is>
          <t>Wikipedia</t>
        </is>
      </c>
      <c r="F189" s="5" t="n"/>
      <c r="G189" s="5" t="n"/>
      <c r="H189" s="22" t="inlineStr">
        <is>
          <t>https://en.wikipedia.org/wiki/Om_Shanti_Om</t>
        </is>
      </c>
      <c r="I189" s="16" t="n">
        <v>46278</v>
      </c>
      <c r="J189" s="5" t="inlineStr">
        <is>
          <t>Infobox: release date, language, runtime, director, producers, production banner, writers, song composer, background score composer, lyricist, budget, currency.</t>
        </is>
      </c>
      <c r="K189" s="5" t="inlineStr">
        <is>
          <t>Reference encyclopedia</t>
        </is>
      </c>
      <c r="L189" s="5" t="inlineStr">
        <is>
          <t>C</t>
        </is>
      </c>
      <c r="M189" s="5" t="inlineStr">
        <is>
          <t>Film article; downloaded as raw wikitext.</t>
        </is>
      </c>
    </row>
    <row r="190" ht="49" customHeight="1">
      <c r="A190" s="15" t="inlineStr">
        <is>
          <t>SOURCE-189</t>
        </is>
      </c>
      <c r="B190" s="5" t="inlineStr">
        <is>
          <t>FILM-188</t>
        </is>
      </c>
      <c r="C190" s="5" t="n"/>
      <c r="D190" s="5" t="inlineStr">
        <is>
          <t>Jhoom Barabar Jhoom</t>
        </is>
      </c>
      <c r="E190" s="5" t="inlineStr">
        <is>
          <t>Wikipedia</t>
        </is>
      </c>
      <c r="F190" s="5" t="n"/>
      <c r="G190" s="5" t="n"/>
      <c r="H190" s="22" t="inlineStr">
        <is>
          <t>https://en.wikipedia.org/wiki/Jhoom_Barabar_Jhoom</t>
        </is>
      </c>
      <c r="I190" s="16" t="n">
        <v>46278</v>
      </c>
      <c r="J190" s="5" t="inlineStr">
        <is>
          <t>Infobox: release date, language, runtime, director, producers, production banner, writers, song composer, lyricist.</t>
        </is>
      </c>
      <c r="K190" s="5" t="inlineStr">
        <is>
          <t>Reference encyclopedia</t>
        </is>
      </c>
      <c r="L190" s="5" t="inlineStr">
        <is>
          <t>C</t>
        </is>
      </c>
      <c r="M190" s="5" t="inlineStr">
        <is>
          <t>Film article; downloaded as raw wikitext.</t>
        </is>
      </c>
    </row>
    <row r="191" ht="34" customHeight="1">
      <c r="A191" s="15" t="inlineStr">
        <is>
          <t>SOURCE-190</t>
        </is>
      </c>
      <c r="B191" s="5" t="inlineStr">
        <is>
          <t>FILM-187</t>
        </is>
      </c>
      <c r="C191" s="5" t="n"/>
      <c r="D191" s="5" t="inlineStr">
        <is>
          <t>Swami (2007 film)</t>
        </is>
      </c>
      <c r="E191" s="5" t="inlineStr">
        <is>
          <t>Wikipedia</t>
        </is>
      </c>
      <c r="F191" s="5" t="n"/>
      <c r="G191" s="5" t="n"/>
      <c r="H191" s="22" t="inlineStr">
        <is>
          <t>https://en.wikipedia.org/wiki/Swami_(2007_film)</t>
        </is>
      </c>
      <c r="I191" s="16" t="n">
        <v>46278</v>
      </c>
      <c r="J191" s="5" t="inlineStr">
        <is>
          <t>Infobox: release date, language, director, producers, writers, song composer.</t>
        </is>
      </c>
      <c r="K191" s="5" t="inlineStr">
        <is>
          <t>Reference encyclopedia</t>
        </is>
      </c>
      <c r="L191" s="5" t="inlineStr">
        <is>
          <t>C</t>
        </is>
      </c>
      <c r="M191" s="5" t="inlineStr">
        <is>
          <t>Film article; downloaded as raw wikitext.</t>
        </is>
      </c>
    </row>
    <row r="192" ht="34" customHeight="1">
      <c r="A192" s="15" t="inlineStr">
        <is>
          <t>SOURCE-191</t>
        </is>
      </c>
      <c r="B192" s="5" t="inlineStr">
        <is>
          <t>FILM-192</t>
        </is>
      </c>
      <c r="C192" s="5" t="n"/>
      <c r="D192" s="5" t="inlineStr">
        <is>
          <t>Gangotri (2007 film)</t>
        </is>
      </c>
      <c r="E192" s="5" t="inlineStr">
        <is>
          <t>Wikipedia</t>
        </is>
      </c>
      <c r="F192" s="5" t="n"/>
      <c r="G192" s="5" t="n"/>
      <c r="H192" s="22" t="inlineStr">
        <is>
          <t>https://en.wikipedia.org/wiki/Gangotri_(2007_film)</t>
        </is>
      </c>
      <c r="I192" s="16" t="n">
        <v>46278</v>
      </c>
      <c r="J192" s="5" t="inlineStr">
        <is>
          <t>Infobox: release date, language, director, producers, production banner, billing position.</t>
        </is>
      </c>
      <c r="K192" s="5" t="inlineStr">
        <is>
          <t>Reference encyclopedia</t>
        </is>
      </c>
      <c r="L192" s="5" t="inlineStr">
        <is>
          <t>C</t>
        </is>
      </c>
      <c r="M192" s="5" t="inlineStr">
        <is>
          <t>Film article; downloaded as raw wikitext.</t>
        </is>
      </c>
    </row>
    <row r="193" ht="34" customHeight="1">
      <c r="A193" s="15" t="inlineStr">
        <is>
          <t>SOURCE-192</t>
        </is>
      </c>
      <c r="B193" s="5" t="inlineStr">
        <is>
          <t>FILM-182</t>
        </is>
      </c>
      <c r="C193" s="5" t="n"/>
      <c r="D193" s="5" t="inlineStr">
        <is>
          <t>Ek Krantiveer: Vasudev Balwant Phadke (2007) – Full cast &amp; crew</t>
        </is>
      </c>
      <c r="E193" s="5" t="inlineStr">
        <is>
          <t>IMDb</t>
        </is>
      </c>
      <c r="F193" s="5" t="n"/>
      <c r="G193" s="5" t="n"/>
      <c r="H193" s="22" t="inlineStr">
        <is>
          <t>https://www.imdb.com/title/tt1608509/fullcredits/</t>
        </is>
      </c>
      <c r="I193" s="16" t="n">
        <v>46278</v>
      </c>
      <c r="J193" s="5" t="inlineStr">
        <is>
          <t>Bachchan listed as narrator; Gajendra Ahire director.</t>
        </is>
      </c>
      <c r="K193" s="5" t="inlineStr">
        <is>
          <t>Reference database</t>
        </is>
      </c>
      <c r="L193" s="5" t="inlineStr">
        <is>
          <t>C</t>
        </is>
      </c>
      <c r="M193" s="5" t="inlineStr">
        <is>
          <t>Seen as a search-result summary only.</t>
        </is>
      </c>
    </row>
    <row r="194" ht="49" customHeight="1">
      <c r="A194" s="15" t="inlineStr">
        <is>
          <t>SOURCE-193</t>
        </is>
      </c>
      <c r="B194" s="5" t="inlineStr">
        <is>
          <t>FILM-193</t>
        </is>
      </c>
      <c r="C194" s="5" t="n"/>
      <c r="D194" s="5" t="inlineStr">
        <is>
          <t>Jodhaa Akbar</t>
        </is>
      </c>
      <c r="E194" s="5" t="inlineStr">
        <is>
          <t>Wikipedia</t>
        </is>
      </c>
      <c r="F194" s="5" t="n"/>
      <c r="G194" s="5" t="n"/>
      <c r="H194" s="22" t="inlineStr">
        <is>
          <t>https://en.wikipedia.org/wiki/Jodhaa_Akbar</t>
        </is>
      </c>
      <c r="I194" s="16" t="n">
        <v>46278</v>
      </c>
      <c r="J194" s="5" t="inlineStr">
        <is>
          <t>Infobox: release date, language, runtime, director, producers, production banner, writers, song composer, lyricist, budget, currency.</t>
        </is>
      </c>
      <c r="K194" s="5" t="inlineStr">
        <is>
          <t>Reference encyclopedia</t>
        </is>
      </c>
      <c r="L194" s="5" t="inlineStr">
        <is>
          <t>C</t>
        </is>
      </c>
      <c r="M194" s="5" t="inlineStr">
        <is>
          <t>Film article; downloaded as raw wikitext.</t>
        </is>
      </c>
    </row>
    <row r="195" ht="34" customHeight="1">
      <c r="A195" s="15" t="inlineStr">
        <is>
          <t>SOURCE-194</t>
        </is>
      </c>
      <c r="B195" s="5" t="inlineStr">
        <is>
          <t>FILM-194</t>
        </is>
      </c>
      <c r="C195" s="5" t="n"/>
      <c r="D195" s="5" t="inlineStr">
        <is>
          <t>Yaar Meri Zindagi</t>
        </is>
      </c>
      <c r="E195" s="5" t="inlineStr">
        <is>
          <t>Wikipedia</t>
        </is>
      </c>
      <c r="F195" s="5" t="n"/>
      <c r="G195" s="5" t="n"/>
      <c r="H195" s="22" t="inlineStr">
        <is>
          <t>https://en.wikipedia.org/wiki/Yaar_Meri_Zindagi</t>
        </is>
      </c>
      <c r="I195" s="16" t="n">
        <v>46278</v>
      </c>
      <c r="J195" s="5" t="inlineStr">
        <is>
          <t>Infobox: release date, language, director, writers, song composer, billing position.</t>
        </is>
      </c>
      <c r="K195" s="5" t="inlineStr">
        <is>
          <t>Reference encyclopedia</t>
        </is>
      </c>
      <c r="L195" s="5" t="inlineStr">
        <is>
          <t>C</t>
        </is>
      </c>
      <c r="M195" s="5" t="inlineStr">
        <is>
          <t>Film article; downloaded as raw wikitext.</t>
        </is>
      </c>
    </row>
    <row r="196" ht="79" customHeight="1">
      <c r="A196" s="15" t="inlineStr">
        <is>
          <t>SOURCE-195</t>
        </is>
      </c>
      <c r="B196" s="5" t="inlineStr">
        <is>
          <t>FILM-195</t>
        </is>
      </c>
      <c r="C196" s="5" t="n"/>
      <c r="D196" s="5" t="inlineStr">
        <is>
          <t>Bhoothnath</t>
        </is>
      </c>
      <c r="E196" s="5" t="inlineStr">
        <is>
          <t>Wikipedia</t>
        </is>
      </c>
      <c r="F196" s="5" t="n"/>
      <c r="G196" s="5" t="n"/>
      <c r="H196" s="22" t="inlineStr">
        <is>
          <t>https://en.wikipedia.org/wiki/Bhoothnath</t>
        </is>
      </c>
      <c r="I196" s="16" t="n">
        <v>46278</v>
      </c>
      <c r="J196" s="5" t="inlineStr">
        <is>
          <t>Infobox: release date, language, runtime, director, producers, production banner, writers, source material, song composer, background score composer, lyricist, billing position, budget, currency.</t>
        </is>
      </c>
      <c r="K196" s="5" t="inlineStr">
        <is>
          <t>Reference encyclopedia</t>
        </is>
      </c>
      <c r="L196" s="5" t="inlineStr">
        <is>
          <t>C</t>
        </is>
      </c>
      <c r="M196" s="5" t="inlineStr">
        <is>
          <t>Film article; downloaded as raw wikitext.</t>
        </is>
      </c>
    </row>
    <row r="197" ht="64" customHeight="1">
      <c r="A197" s="15" t="inlineStr">
        <is>
          <t>SOURCE-196</t>
        </is>
      </c>
      <c r="B197" s="5" t="inlineStr">
        <is>
          <t>FILM-196</t>
        </is>
      </c>
      <c r="C197" s="5" t="n"/>
      <c r="D197" s="5" t="inlineStr">
        <is>
          <t>Sarkar Raj</t>
        </is>
      </c>
      <c r="E197" s="5" t="inlineStr">
        <is>
          <t>Wikipedia</t>
        </is>
      </c>
      <c r="F197" s="5" t="n"/>
      <c r="G197" s="5" t="n"/>
      <c r="H197" s="22" t="inlineStr">
        <is>
          <t>https://en.wikipedia.org/wiki/Sarkar_Raj</t>
        </is>
      </c>
      <c r="I197" s="16" t="n">
        <v>46278</v>
      </c>
      <c r="J197" s="5" t="inlineStr">
        <is>
          <t>Infobox: release date, language, runtime, director, producers, production banner, writers, song composer, background score composer, lyricist, billing position, budget, currency.</t>
        </is>
      </c>
      <c r="K197" s="5" t="inlineStr">
        <is>
          <t>Reference encyclopedia</t>
        </is>
      </c>
      <c r="L197" s="5" t="inlineStr">
        <is>
          <t>C</t>
        </is>
      </c>
      <c r="M197" s="5" t="inlineStr">
        <is>
          <t>Film article; downloaded as raw wikitext.</t>
        </is>
      </c>
    </row>
    <row r="198" ht="79" customHeight="1">
      <c r="A198" s="15" t="inlineStr">
        <is>
          <t>SOURCE-197</t>
        </is>
      </c>
      <c r="B198" s="5" t="inlineStr">
        <is>
          <t>FILM-197</t>
        </is>
      </c>
      <c r="C198" s="5" t="n"/>
      <c r="D198" s="5" t="inlineStr">
        <is>
          <t>God Tussi Great Ho</t>
        </is>
      </c>
      <c r="E198" s="5" t="inlineStr">
        <is>
          <t>Wikipedia</t>
        </is>
      </c>
      <c r="F198" s="5" t="n"/>
      <c r="G198" s="5" t="n"/>
      <c r="H198" s="22" t="inlineStr">
        <is>
          <t>https://en.wikipedia.org/wiki/God_Tussi_Great_Ho</t>
        </is>
      </c>
      <c r="I198" s="16" t="n">
        <v>46278</v>
      </c>
      <c r="J198" s="5" t="inlineStr">
        <is>
          <t>Infobox: release date, language, runtime, director, producers, production banner, writers, source material, song composer, background score composer, lyricist, billing position, budget, currency.</t>
        </is>
      </c>
      <c r="K198" s="5" t="inlineStr">
        <is>
          <t>Reference encyclopedia</t>
        </is>
      </c>
      <c r="L198" s="5" t="inlineStr">
        <is>
          <t>C</t>
        </is>
      </c>
      <c r="M198" s="5" t="inlineStr">
        <is>
          <t>Film article; downloaded as raw wikitext.</t>
        </is>
      </c>
    </row>
    <row r="199" ht="49" customHeight="1">
      <c r="A199" s="15" t="inlineStr">
        <is>
          <t>SOURCE-198</t>
        </is>
      </c>
      <c r="B199" s="5" t="inlineStr">
        <is>
          <t>FILM-198</t>
        </is>
      </c>
      <c r="C199" s="5" t="n"/>
      <c r="D199" s="5" t="inlineStr">
        <is>
          <t>Delhi-6</t>
        </is>
      </c>
      <c r="E199" s="5" t="inlineStr">
        <is>
          <t>Wikipedia</t>
        </is>
      </c>
      <c r="F199" s="5" t="n"/>
      <c r="G199" s="5" t="n"/>
      <c r="H199" s="22" t="inlineStr">
        <is>
          <t>https://en.wikipedia.org/wiki/Delhi-6</t>
        </is>
      </c>
      <c r="I199" s="16" t="n">
        <v>46278</v>
      </c>
      <c r="J199" s="5" t="inlineStr">
        <is>
          <t>Infobox: release date, language, runtime, director, producers, production banner, writers, source material, song composer, budget, currency.</t>
        </is>
      </c>
      <c r="K199" s="5" t="inlineStr">
        <is>
          <t>Reference encyclopedia</t>
        </is>
      </c>
      <c r="L199" s="5" t="inlineStr">
        <is>
          <t>C</t>
        </is>
      </c>
      <c r="M199" s="5" t="inlineStr">
        <is>
          <t>Film article; downloaded as raw wikitext.</t>
        </is>
      </c>
    </row>
    <row r="200" ht="64" customHeight="1">
      <c r="A200" s="15" t="inlineStr">
        <is>
          <t>SOURCE-199</t>
        </is>
      </c>
      <c r="B200" s="5" t="inlineStr">
        <is>
          <t>FILM-200</t>
        </is>
      </c>
      <c r="C200" s="5" t="n"/>
      <c r="D200" s="5" t="inlineStr">
        <is>
          <t>Aladin (film)</t>
        </is>
      </c>
      <c r="E200" s="5" t="inlineStr">
        <is>
          <t>Wikipedia</t>
        </is>
      </c>
      <c r="F200" s="5" t="n"/>
      <c r="G200" s="5" t="n"/>
      <c r="H200" s="22" t="inlineStr">
        <is>
          <t>https://en.wikipedia.org/wiki/Aladin_(film)</t>
        </is>
      </c>
      <c r="I200" s="16" t="n">
        <v>46278</v>
      </c>
      <c r="J200" s="5" t="inlineStr">
        <is>
          <t>Infobox: release date, language, runtime, director, producers, production banner, writers, song composer, background score composer, lyricist, billing position.</t>
        </is>
      </c>
      <c r="K200" s="5" t="inlineStr">
        <is>
          <t>Reference encyclopedia</t>
        </is>
      </c>
      <c r="L200" s="5" t="inlineStr">
        <is>
          <t>C</t>
        </is>
      </c>
      <c r="M200" s="5" t="inlineStr">
        <is>
          <t>Film article; downloaded as raw wikitext.</t>
        </is>
      </c>
    </row>
    <row r="201" ht="49" customHeight="1">
      <c r="A201" s="15" t="inlineStr">
        <is>
          <t>SOURCE-200</t>
        </is>
      </c>
      <c r="B201" s="5" t="inlineStr">
        <is>
          <t>FILM-201</t>
        </is>
      </c>
      <c r="C201" s="5" t="n"/>
      <c r="D201" s="5" t="inlineStr">
        <is>
          <t>Paa (film)</t>
        </is>
      </c>
      <c r="E201" s="5" t="inlineStr">
        <is>
          <t>Wikipedia</t>
        </is>
      </c>
      <c r="F201" s="5" t="n"/>
      <c r="G201" s="5" t="n"/>
      <c r="H201" s="22" t="inlineStr">
        <is>
          <t>https://en.wikipedia.org/wiki/Paa_(film)</t>
        </is>
      </c>
      <c r="I201" s="16" t="n">
        <v>46278</v>
      </c>
      <c r="J201" s="5" t="inlineStr">
        <is>
          <t>Infobox: release date, language, runtime, director, producers, production banner, writers, song composer, lyricist, billing position.</t>
        </is>
      </c>
      <c r="K201" s="5" t="inlineStr">
        <is>
          <t>Reference encyclopedia</t>
        </is>
      </c>
      <c r="L201" s="5" t="inlineStr">
        <is>
          <t>C</t>
        </is>
      </c>
      <c r="M201" s="5" t="inlineStr">
        <is>
          <t>Film article; downloaded as raw wikitext.</t>
        </is>
      </c>
    </row>
    <row r="202" ht="34" customHeight="1">
      <c r="A202" s="15" t="inlineStr">
        <is>
          <t>SOURCE-201</t>
        </is>
      </c>
      <c r="B202" s="5" t="inlineStr">
        <is>
          <t>FILM-199</t>
        </is>
      </c>
      <c r="C202" s="5" t="n"/>
      <c r="D202" s="5" t="inlineStr">
        <is>
          <t>Zor Lagaa Ke... Haiya!</t>
        </is>
      </c>
      <c r="E202" s="5" t="inlineStr">
        <is>
          <t>Wikipedia</t>
        </is>
      </c>
      <c r="F202" s="5" t="n"/>
      <c r="G202" s="5" t="n"/>
      <c r="H202" s="22" t="inlineStr">
        <is>
          <t>https://en.wikipedia.org/wiki/Zor_Lagaa_Ke..._Haiya!</t>
        </is>
      </c>
      <c r="I202" s="16" t="n">
        <v>46278</v>
      </c>
      <c r="J202" s="5" t="inlineStr">
        <is>
          <t>Infobox: release date, language, director, producers, writers, song composer.</t>
        </is>
      </c>
      <c r="K202" s="5" t="inlineStr">
        <is>
          <t>Reference encyclopedia</t>
        </is>
      </c>
      <c r="L202" s="5" t="inlineStr">
        <is>
          <t>C</t>
        </is>
      </c>
      <c r="M202" s="5" t="inlineStr">
        <is>
          <t>Film article; downloaded as raw wikitext.</t>
        </is>
      </c>
    </row>
    <row r="203" ht="49" customHeight="1">
      <c r="A203" s="15" t="inlineStr">
        <is>
          <t>SOURCE-202</t>
        </is>
      </c>
      <c r="B203" s="5" t="inlineStr">
        <is>
          <t>FILM-202</t>
        </is>
      </c>
      <c r="C203" s="5" t="n"/>
      <c r="D203" s="5" t="inlineStr">
        <is>
          <t>Rann (film)</t>
        </is>
      </c>
      <c r="E203" s="5" t="inlineStr">
        <is>
          <t>Wikipedia</t>
        </is>
      </c>
      <c r="F203" s="5" t="n"/>
      <c r="G203" s="5" t="n"/>
      <c r="H203" s="22" t="inlineStr">
        <is>
          <t>https://en.wikipedia.org/wiki/Rann_(film)</t>
        </is>
      </c>
      <c r="I203" s="16" t="n">
        <v>46278</v>
      </c>
      <c r="J203" s="5" t="inlineStr">
        <is>
          <t>Infobox: release date, language, runtime, director, producers, production banner, writers, song composer, lyricist, billing position.</t>
        </is>
      </c>
      <c r="K203" s="5" t="inlineStr">
        <is>
          <t>Reference encyclopedia</t>
        </is>
      </c>
      <c r="L203" s="5" t="inlineStr">
        <is>
          <t>C</t>
        </is>
      </c>
      <c r="M203" s="5" t="inlineStr">
        <is>
          <t>Film article; downloaded as raw wikitext.</t>
        </is>
      </c>
    </row>
    <row r="204" ht="49" customHeight="1">
      <c r="A204" s="15" t="inlineStr">
        <is>
          <t>SOURCE-203</t>
        </is>
      </c>
      <c r="B204" s="5" t="inlineStr">
        <is>
          <t>FILM-203</t>
        </is>
      </c>
      <c r="C204" s="5" t="n"/>
      <c r="D204" s="5" t="inlineStr">
        <is>
          <t>Teen Patti (film)</t>
        </is>
      </c>
      <c r="E204" s="5" t="inlineStr">
        <is>
          <t>Wikipedia</t>
        </is>
      </c>
      <c r="F204" s="5" t="n"/>
      <c r="G204" s="5" t="n"/>
      <c r="H204" s="22" t="inlineStr">
        <is>
          <t>https://en.wikipedia.org/wiki/Teen_Patti_(film)</t>
        </is>
      </c>
      <c r="I204" s="16" t="n">
        <v>46278</v>
      </c>
      <c r="J204" s="5" t="inlineStr">
        <is>
          <t>Infobox: release date, language, runtime, director, producers, production banner, writers, song composer, billing position, budget, currency.</t>
        </is>
      </c>
      <c r="K204" s="5" t="inlineStr">
        <is>
          <t>Reference encyclopedia</t>
        </is>
      </c>
      <c r="L204" s="5" t="inlineStr">
        <is>
          <t>C</t>
        </is>
      </c>
      <c r="M204" s="5" t="inlineStr">
        <is>
          <t>Film article; downloaded as raw wikitext.</t>
        </is>
      </c>
    </row>
    <row r="205" ht="49" customHeight="1">
      <c r="A205" s="15" t="inlineStr">
        <is>
          <t>SOURCE-204</t>
        </is>
      </c>
      <c r="B205" s="5" t="inlineStr">
        <is>
          <t>FILM-204</t>
        </is>
      </c>
      <c r="C205" s="5" t="n"/>
      <c r="D205" s="5" t="inlineStr">
        <is>
          <t>Kandahar (2010 film)</t>
        </is>
      </c>
      <c r="E205" s="5" t="inlineStr">
        <is>
          <t>Wikipedia</t>
        </is>
      </c>
      <c r="F205" s="5" t="n"/>
      <c r="G205" s="5" t="n"/>
      <c r="H205" s="22" t="inlineStr">
        <is>
          <t>https://en.wikipedia.org/wiki/Kandahar_(2010_film)</t>
        </is>
      </c>
      <c r="I205" s="16" t="n">
        <v>46278</v>
      </c>
      <c r="J205" s="5" t="inlineStr">
        <is>
          <t>Infobox: release date, language, runtime, director, producers, production banner, writers, song composer, lyricist, billing position.</t>
        </is>
      </c>
      <c r="K205" s="5" t="inlineStr">
        <is>
          <t>Reference encyclopedia</t>
        </is>
      </c>
      <c r="L205" s="5" t="inlineStr">
        <is>
          <t>C</t>
        </is>
      </c>
      <c r="M205" s="5" t="inlineStr">
        <is>
          <t>Film article; downloaded as raw wikitext.</t>
        </is>
      </c>
    </row>
    <row r="206" ht="64" customHeight="1">
      <c r="A206" s="15" t="inlineStr">
        <is>
          <t>SOURCE-205</t>
        </is>
      </c>
      <c r="B206" s="5" t="inlineStr">
        <is>
          <t>FILM-205</t>
        </is>
      </c>
      <c r="C206" s="5" t="inlineStr">
        <is>
          <t>PAIR-094</t>
        </is>
      </c>
      <c r="D206" s="5" t="inlineStr">
        <is>
          <t>Bbuddah... Hoga Terra Baap</t>
        </is>
      </c>
      <c r="E206" s="5" t="inlineStr">
        <is>
          <t>Wikipedia</t>
        </is>
      </c>
      <c r="F206" s="5" t="n"/>
      <c r="G206" s="5" t="n"/>
      <c r="H206" s="22" t="inlineStr">
        <is>
          <t>https://en.wikipedia.org/wiki/Bbuddah..._Hoga_Terra_Baap</t>
        </is>
      </c>
      <c r="I206" s="16" t="n">
        <v>46278</v>
      </c>
      <c r="J206" s="5" t="inlineStr">
        <is>
          <t>Infobox: release date, language, runtime, director, producers, production banner, writers, song composer, background score composer, lyricist, billing position.</t>
        </is>
      </c>
      <c r="K206" s="5" t="inlineStr">
        <is>
          <t>Reference encyclopedia</t>
        </is>
      </c>
      <c r="L206" s="5" t="inlineStr">
        <is>
          <t>C</t>
        </is>
      </c>
      <c r="M206" s="5" t="inlineStr">
        <is>
          <t>Film article; downloaded as raw wikitext.</t>
        </is>
      </c>
    </row>
    <row r="207" ht="64" customHeight="1">
      <c r="A207" s="15" t="inlineStr">
        <is>
          <t>SOURCE-206</t>
        </is>
      </c>
      <c r="B207" s="5" t="inlineStr">
        <is>
          <t>FILM-206</t>
        </is>
      </c>
      <c r="C207" s="5" t="n"/>
      <c r="D207" s="5" t="inlineStr">
        <is>
          <t>Aarakshan</t>
        </is>
      </c>
      <c r="E207" s="5" t="inlineStr">
        <is>
          <t>Wikipedia</t>
        </is>
      </c>
      <c r="F207" s="5" t="n"/>
      <c r="G207" s="5" t="n"/>
      <c r="H207" s="22" t="inlineStr">
        <is>
          <t>https://en.wikipedia.org/wiki/Aarakshan</t>
        </is>
      </c>
      <c r="I207" s="16" t="n">
        <v>46278</v>
      </c>
      <c r="J207" s="5" t="inlineStr">
        <is>
          <t>Infobox: release date, language, runtime, director, producers, production banner, writers, song composer, background score composer, billing position, budget, currency.</t>
        </is>
      </c>
      <c r="K207" s="5" t="inlineStr">
        <is>
          <t>Reference encyclopedia</t>
        </is>
      </c>
      <c r="L207" s="5" t="inlineStr">
        <is>
          <t>C</t>
        </is>
      </c>
      <c r="M207" s="5" t="inlineStr">
        <is>
          <t>Film article; downloaded as raw wikitext.</t>
        </is>
      </c>
    </row>
    <row r="208" ht="49" customHeight="1">
      <c r="A208" s="15" t="inlineStr">
        <is>
          <t>SOURCE-207</t>
        </is>
      </c>
      <c r="B208" s="5" t="inlineStr">
        <is>
          <t>FILM-207</t>
        </is>
      </c>
      <c r="C208" s="5" t="n"/>
      <c r="D208" s="5" t="inlineStr">
        <is>
          <t>Ra.One</t>
        </is>
      </c>
      <c r="E208" s="5" t="inlineStr">
        <is>
          <t>Wikipedia</t>
        </is>
      </c>
      <c r="F208" s="5" t="n"/>
      <c r="G208" s="5" t="n"/>
      <c r="H208" s="22" t="inlineStr">
        <is>
          <t>https://en.wikipedia.org/wiki/Ra.One</t>
        </is>
      </c>
      <c r="I208" s="16" t="n">
        <v>46278</v>
      </c>
      <c r="J208" s="5" t="inlineStr">
        <is>
          <t>Infobox: release date, language, runtime, director, producers, production banner, writers, song composer, budget, currency.</t>
        </is>
      </c>
      <c r="K208" s="5" t="inlineStr">
        <is>
          <t>Reference encyclopedia</t>
        </is>
      </c>
      <c r="L208" s="5" t="inlineStr">
        <is>
          <t>C</t>
        </is>
      </c>
      <c r="M208" s="5" t="inlineStr">
        <is>
          <t>Film article; downloaded as raw wikitext.</t>
        </is>
      </c>
    </row>
    <row r="209" ht="49" customHeight="1">
      <c r="A209" s="15" t="inlineStr">
        <is>
          <t>SOURCE-208</t>
        </is>
      </c>
      <c r="B209" s="5" t="inlineStr">
        <is>
          <t>FILM-210</t>
        </is>
      </c>
      <c r="C209" s="5" t="n"/>
      <c r="D209" s="5" t="inlineStr">
        <is>
          <t>Department (film)</t>
        </is>
      </c>
      <c r="E209" s="5" t="inlineStr">
        <is>
          <t>Wikipedia</t>
        </is>
      </c>
      <c r="F209" s="5" t="n"/>
      <c r="G209" s="5" t="n"/>
      <c r="H209" s="22" t="inlineStr">
        <is>
          <t>https://en.wikipedia.org/wiki/Department_(film)</t>
        </is>
      </c>
      <c r="I209" s="16" t="n">
        <v>46278</v>
      </c>
      <c r="J209" s="5" t="inlineStr">
        <is>
          <t>Infobox: release date, language, runtime, director, producers, production banner, writers, song composer, billing position, budget, currency.</t>
        </is>
      </c>
      <c r="K209" s="5" t="inlineStr">
        <is>
          <t>Reference encyclopedia</t>
        </is>
      </c>
      <c r="L209" s="5" t="inlineStr">
        <is>
          <t>C</t>
        </is>
      </c>
      <c r="M209" s="5" t="inlineStr">
        <is>
          <t>Film article; downloaded as raw wikitext.</t>
        </is>
      </c>
    </row>
    <row r="210" ht="64" customHeight="1">
      <c r="A210" s="15" t="inlineStr">
        <is>
          <t>SOURCE-209</t>
        </is>
      </c>
      <c r="B210" s="5" t="inlineStr">
        <is>
          <t>FILM-209</t>
        </is>
      </c>
      <c r="C210" s="5" t="n"/>
      <c r="D210" s="5" t="inlineStr">
        <is>
          <t>Kahaani</t>
        </is>
      </c>
      <c r="E210" s="5" t="inlineStr">
        <is>
          <t>Wikipedia</t>
        </is>
      </c>
      <c r="F210" s="5" t="n"/>
      <c r="G210" s="5" t="n"/>
      <c r="H210" s="22" t="inlineStr">
        <is>
          <t>https://en.wikipedia.org/wiki/Kahaani</t>
        </is>
      </c>
      <c r="I210" s="16" t="n">
        <v>46278</v>
      </c>
      <c r="J210" s="5" t="inlineStr">
        <is>
          <t>Infobox: release date, language, runtime, director, producers, production banner, writers, song composer, background score composer, lyricist, budget, currency.</t>
        </is>
      </c>
      <c r="K210" s="5" t="inlineStr">
        <is>
          <t>Reference encyclopedia</t>
        </is>
      </c>
      <c r="L210" s="5" t="inlineStr">
        <is>
          <t>C</t>
        </is>
      </c>
      <c r="M210" s="5" t="inlineStr">
        <is>
          <t>Film article; downloaded as raw wikitext.</t>
        </is>
      </c>
    </row>
    <row r="211" ht="34" customHeight="1">
      <c r="A211" s="15" t="inlineStr">
        <is>
          <t>SOURCE-210</t>
        </is>
      </c>
      <c r="B211" s="5" t="inlineStr">
        <is>
          <t>FILM-211</t>
        </is>
      </c>
      <c r="C211" s="5" t="n"/>
      <c r="D211" s="5" t="inlineStr">
        <is>
          <t>Mr. Bhatti on Chutti</t>
        </is>
      </c>
      <c r="E211" s="5" t="inlineStr">
        <is>
          <t>Wikipedia</t>
        </is>
      </c>
      <c r="F211" s="5" t="n"/>
      <c r="G211" s="5" t="n"/>
      <c r="H211" s="22" t="inlineStr">
        <is>
          <t>https://en.wikipedia.org/wiki/Mr._Bhatti_on_Chutti</t>
        </is>
      </c>
      <c r="I211" s="16" t="n">
        <v>46278</v>
      </c>
      <c r="J211" s="5" t="inlineStr">
        <is>
          <t>Infobox: release date, language, director, producers, writers, song composer.</t>
        </is>
      </c>
      <c r="K211" s="5" t="inlineStr">
        <is>
          <t>Reference encyclopedia</t>
        </is>
      </c>
      <c r="L211" s="5" t="inlineStr">
        <is>
          <t>C</t>
        </is>
      </c>
      <c r="M211" s="5" t="inlineStr">
        <is>
          <t>Film article; downloaded as raw wikitext.</t>
        </is>
      </c>
    </row>
    <row r="212" ht="64" customHeight="1">
      <c r="A212" s="15" t="inlineStr">
        <is>
          <t>SOURCE-211</t>
        </is>
      </c>
      <c r="B212" s="5" t="inlineStr">
        <is>
          <t>FILM-212</t>
        </is>
      </c>
      <c r="C212" s="5" t="n"/>
      <c r="D212" s="5" t="inlineStr">
        <is>
          <t>Bol Bachchan</t>
        </is>
      </c>
      <c r="E212" s="5" t="inlineStr">
        <is>
          <t>Wikipedia</t>
        </is>
      </c>
      <c r="F212" s="5" t="n"/>
      <c r="G212" s="5" t="n"/>
      <c r="H212" s="22" t="inlineStr">
        <is>
          <t>https://en.wikipedia.org/wiki/Bol_Bachchan</t>
        </is>
      </c>
      <c r="I212" s="16" t="n">
        <v>46278</v>
      </c>
      <c r="J212" s="5" t="inlineStr">
        <is>
          <t>Infobox: release date, language, runtime, director, producers, production banner, writers, source material, background score composer, lyricist, budget, currency.</t>
        </is>
      </c>
      <c r="K212" s="5" t="inlineStr">
        <is>
          <t>Reference encyclopedia</t>
        </is>
      </c>
      <c r="L212" s="5" t="inlineStr">
        <is>
          <t>C</t>
        </is>
      </c>
      <c r="M212" s="5" t="inlineStr">
        <is>
          <t>Film article; downloaded as raw wikitext.</t>
        </is>
      </c>
    </row>
    <row r="213" ht="49" customHeight="1">
      <c r="A213" s="15" t="inlineStr">
        <is>
          <t>SOURCE-212</t>
        </is>
      </c>
      <c r="B213" s="5" t="inlineStr">
        <is>
          <t>FILM-213</t>
        </is>
      </c>
      <c r="C213" s="5" t="n"/>
      <c r="D213" s="5" t="inlineStr">
        <is>
          <t>English Vinglish</t>
        </is>
      </c>
      <c r="E213" s="5" t="inlineStr">
        <is>
          <t>Wikipedia</t>
        </is>
      </c>
      <c r="F213" s="5" t="n"/>
      <c r="G213" s="5" t="n"/>
      <c r="H213" s="22" t="inlineStr">
        <is>
          <t>https://en.wikipedia.org/wiki/English_Vinglish</t>
        </is>
      </c>
      <c r="I213" s="16" t="n">
        <v>46278</v>
      </c>
      <c r="J213" s="5" t="inlineStr">
        <is>
          <t>Infobox: release date, language, runtime, director, producers, production banner, writers, song composer, budget, currency.</t>
        </is>
      </c>
      <c r="K213" s="5" t="inlineStr">
        <is>
          <t>Reference encyclopedia</t>
        </is>
      </c>
      <c r="L213" s="5" t="inlineStr">
        <is>
          <t>C</t>
        </is>
      </c>
      <c r="M213" s="5" t="inlineStr">
        <is>
          <t>Film article; downloaded as raw wikitext.</t>
        </is>
      </c>
    </row>
    <row r="214" ht="64" customHeight="1">
      <c r="A214" s="15" t="inlineStr">
        <is>
          <t>SOURCE-213</t>
        </is>
      </c>
      <c r="B214" s="5" t="inlineStr">
        <is>
          <t>FILM-208</t>
        </is>
      </c>
      <c r="C214" s="5" t="n"/>
      <c r="D214" s="5" t="inlineStr">
        <is>
          <t>Amitabh Bachchan at Ganga Devi's music launch</t>
        </is>
      </c>
      <c r="E214" s="5" t="inlineStr">
        <is>
          <t>The Times of India</t>
        </is>
      </c>
      <c r="F214" s="5" t="n"/>
      <c r="G214" s="5" t="n"/>
      <c r="H214" s="22" t="inlineStr">
        <is>
          <t>https://timesofindia.indiatimes.com/entertainment/events/mumbai/amitabh-bachchan-at-ganga-devis-music-launch/articleshow/16133707.cms</t>
        </is>
      </c>
      <c r="I214" s="16" t="n">
        <v>46280</v>
      </c>
      <c r="J214" s="5" t="inlineStr">
        <is>
          <t>Bachchan launched the music of the Bhojpuri film Ganga Devi, produced by his long-time make-up man Deepak Sawant; Gulshan Grover makes his Bhojpuri debut in it.</t>
        </is>
      </c>
      <c r="K214" s="5" t="inlineStr">
        <is>
          <t>Newspaper</t>
        </is>
      </c>
      <c r="L214" s="5" t="inlineStr">
        <is>
          <t>B</t>
        </is>
      </c>
      <c r="M214" s="5" t="inlineStr">
        <is>
          <t>Text from the page's JSON-LD articleBody; the report does not describe Bachchan's role.</t>
        </is>
      </c>
    </row>
    <row r="215" ht="49" customHeight="1">
      <c r="A215" s="15" t="inlineStr">
        <is>
          <t>SOURCE-214</t>
        </is>
      </c>
      <c r="B215" s="5" t="inlineStr">
        <is>
          <t>FILM-214</t>
        </is>
      </c>
      <c r="C215" s="5" t="n"/>
      <c r="D215" s="5" t="inlineStr">
        <is>
          <t>The Great Gatsby (2013 film)</t>
        </is>
      </c>
      <c r="E215" s="5" t="inlineStr">
        <is>
          <t>Wikipedia</t>
        </is>
      </c>
      <c r="F215" s="5" t="n"/>
      <c r="G215" s="5" t="n"/>
      <c r="H215" s="22" t="inlineStr">
        <is>
          <t>https://en.wikipedia.org/wiki/The_Great_Gatsby_(2013_film)</t>
        </is>
      </c>
      <c r="I215" s="16" t="n">
        <v>46278</v>
      </c>
      <c r="J215" s="5" t="inlineStr">
        <is>
          <t>Infobox: release date, language, runtime, director, producers, production banner, writers, source material, song composer, budget, currency.</t>
        </is>
      </c>
      <c r="K215" s="5" t="inlineStr">
        <is>
          <t>Reference encyclopedia</t>
        </is>
      </c>
      <c r="L215" s="5" t="inlineStr">
        <is>
          <t>C</t>
        </is>
      </c>
      <c r="M215" s="5" t="inlineStr">
        <is>
          <t>Film article; downloaded as raw wikitext.</t>
        </is>
      </c>
    </row>
    <row r="216" ht="49" customHeight="1">
      <c r="A216" s="15" t="inlineStr">
        <is>
          <t>SOURCE-215</t>
        </is>
      </c>
      <c r="B216" s="5" t="inlineStr">
        <is>
          <t>FILM-216</t>
        </is>
      </c>
      <c r="C216" s="5" t="n"/>
      <c r="D216" s="5" t="inlineStr">
        <is>
          <t>Satyagraha (film)</t>
        </is>
      </c>
      <c r="E216" s="5" t="inlineStr">
        <is>
          <t>Wikipedia</t>
        </is>
      </c>
      <c r="F216" s="5" t="n"/>
      <c r="G216" s="5" t="n"/>
      <c r="H216" s="22" t="inlineStr">
        <is>
          <t>https://en.wikipedia.org/wiki/Satyagraha_(film)</t>
        </is>
      </c>
      <c r="I216" s="16" t="n">
        <v>46278</v>
      </c>
      <c r="J216" s="5" t="inlineStr">
        <is>
          <t>Infobox: release date, language, runtime, director, producers, production banner, writers, song composer, lyricist, billing position.</t>
        </is>
      </c>
      <c r="K216" s="5" t="inlineStr">
        <is>
          <t>Reference encyclopedia</t>
        </is>
      </c>
      <c r="L216" s="5" t="inlineStr">
        <is>
          <t>C</t>
        </is>
      </c>
      <c r="M216" s="5" t="inlineStr">
        <is>
          <t>Film article; downloaded as raw wikitext.</t>
        </is>
      </c>
    </row>
    <row r="217" ht="64" customHeight="1">
      <c r="A217" s="15" t="inlineStr">
        <is>
          <t>SOURCE-216</t>
        </is>
      </c>
      <c r="B217" s="5" t="inlineStr">
        <is>
          <t>FILM-215</t>
        </is>
      </c>
      <c r="C217" s="5" t="n"/>
      <c r="D217" s="5" t="inlineStr">
        <is>
          <t>Bombay Talkies (film)</t>
        </is>
      </c>
      <c r="E217" s="5" t="inlineStr">
        <is>
          <t>Wikipedia</t>
        </is>
      </c>
      <c r="F217" s="5" t="n"/>
      <c r="G217" s="5" t="n"/>
      <c r="H217" s="22" t="inlineStr">
        <is>
          <t>https://en.wikipedia.org/wiki/Bombay_Talkies_(film)</t>
        </is>
      </c>
      <c r="I217" s="16" t="n">
        <v>46278</v>
      </c>
      <c r="J217" s="5" t="inlineStr">
        <is>
          <t>Infobox: release date, language, runtime, director, producers, production banner, writers, song composer, lyricist, billing position, budget, currency.</t>
        </is>
      </c>
      <c r="K217" s="5" t="inlineStr">
        <is>
          <t>Reference encyclopedia</t>
        </is>
      </c>
      <c r="L217" s="5" t="inlineStr">
        <is>
          <t>C</t>
        </is>
      </c>
      <c r="M217" s="5" t="inlineStr">
        <is>
          <t>Film article; downloaded as raw wikitext.</t>
        </is>
      </c>
    </row>
    <row r="218" ht="64" customHeight="1">
      <c r="A218" s="15" t="inlineStr">
        <is>
          <t>SOURCE-217</t>
        </is>
      </c>
      <c r="B218" s="5" t="inlineStr">
        <is>
          <t>FILM-217</t>
        </is>
      </c>
      <c r="C218" s="5" t="n"/>
      <c r="D218" s="5" t="inlineStr">
        <is>
          <t>Boss (2013 Hindi film)</t>
        </is>
      </c>
      <c r="E218" s="5" t="inlineStr">
        <is>
          <t>Wikipedia</t>
        </is>
      </c>
      <c r="F218" s="5" t="n"/>
      <c r="G218" s="5" t="n"/>
      <c r="H218" s="22" t="inlineStr">
        <is>
          <t>https://en.wikipedia.org/wiki/Boss_(2013_Hindi_film)</t>
        </is>
      </c>
      <c r="I218" s="16" t="n">
        <v>46278</v>
      </c>
      <c r="J218" s="5" t="inlineStr">
        <is>
          <t>Infobox: release date, language, runtime, director, producers, production banner, writers, source material, song composer, background score composer, lyricist, budget, currency.</t>
        </is>
      </c>
      <c r="K218" s="5" t="inlineStr">
        <is>
          <t>Reference encyclopedia</t>
        </is>
      </c>
      <c r="L218" s="5" t="inlineStr">
        <is>
          <t>C</t>
        </is>
      </c>
      <c r="M218" s="5" t="inlineStr">
        <is>
          <t>Film article; downloaded as raw wikitext.</t>
        </is>
      </c>
    </row>
    <row r="219" ht="64" customHeight="1">
      <c r="A219" s="15" t="inlineStr">
        <is>
          <t>SOURCE-218</t>
        </is>
      </c>
      <c r="B219" s="5" t="inlineStr">
        <is>
          <t>FILM-218</t>
        </is>
      </c>
      <c r="C219" s="5" t="n"/>
      <c r="D219" s="5" t="inlineStr">
        <is>
          <t>Krrish 3</t>
        </is>
      </c>
      <c r="E219" s="5" t="inlineStr">
        <is>
          <t>Wikipedia</t>
        </is>
      </c>
      <c r="F219" s="5" t="n"/>
      <c r="G219" s="5" t="n"/>
      <c r="H219" s="22" t="inlineStr">
        <is>
          <t>https://en.wikipedia.org/wiki/Krrish_3</t>
        </is>
      </c>
      <c r="I219" s="16" t="n">
        <v>46278</v>
      </c>
      <c r="J219" s="5" t="inlineStr">
        <is>
          <t>Infobox: release date, language, runtime, director, producers, production banner, writers, song composer, background score composer, budget, currency.</t>
        </is>
      </c>
      <c r="K219" s="5" t="inlineStr">
        <is>
          <t>Reference encyclopedia</t>
        </is>
      </c>
      <c r="L219" s="5" t="inlineStr">
        <is>
          <t>C</t>
        </is>
      </c>
      <c r="M219" s="5" t="inlineStr">
        <is>
          <t>Film article; downloaded as raw wikitext.</t>
        </is>
      </c>
    </row>
    <row r="220" ht="49" customHeight="1">
      <c r="A220" s="15" t="inlineStr">
        <is>
          <t>SOURCE-219</t>
        </is>
      </c>
      <c r="B220" s="5" t="inlineStr">
        <is>
          <t>FILM-219</t>
        </is>
      </c>
      <c r="C220" s="5" t="n"/>
      <c r="D220" s="5" t="inlineStr">
        <is>
          <t>Mahabharat (2013 film)</t>
        </is>
      </c>
      <c r="E220" s="5" t="inlineStr">
        <is>
          <t>Wikipedia</t>
        </is>
      </c>
      <c r="F220" s="5" t="n"/>
      <c r="G220" s="5" t="n"/>
      <c r="H220" s="22" t="inlineStr">
        <is>
          <t>https://en.wikipedia.org/wiki/Mahabharat_(2013_film)</t>
        </is>
      </c>
      <c r="I220" s="16" t="n">
        <v>46278</v>
      </c>
      <c r="J220" s="5" t="inlineStr">
        <is>
          <t>Infobox: release date, language, runtime, director, producers, production banner, song composer, billing position, budget, currency.</t>
        </is>
      </c>
      <c r="K220" s="5" t="inlineStr">
        <is>
          <t>Reference encyclopedia</t>
        </is>
      </c>
      <c r="L220" s="5" t="inlineStr">
        <is>
          <t>C</t>
        </is>
      </c>
      <c r="M220" s="5" t="inlineStr">
        <is>
          <t>Film article; downloaded as raw wikitext.</t>
        </is>
      </c>
    </row>
    <row r="221" ht="64" customHeight="1">
      <c r="A221" s="15" t="inlineStr">
        <is>
          <t>SOURCE-220</t>
        </is>
      </c>
      <c r="B221" s="5" t="inlineStr">
        <is>
          <t>FILM-220</t>
        </is>
      </c>
      <c r="C221" s="5" t="n"/>
      <c r="D221" s="5" t="inlineStr">
        <is>
          <t>Bhoothnath Returns</t>
        </is>
      </c>
      <c r="E221" s="5" t="inlineStr">
        <is>
          <t>Wikipedia</t>
        </is>
      </c>
      <c r="F221" s="5" t="n"/>
      <c r="G221" s="5" t="n"/>
      <c r="H221" s="22" t="inlineStr">
        <is>
          <t>https://en.wikipedia.org/wiki/Bhoothnath_Returns</t>
        </is>
      </c>
      <c r="I221" s="16" t="n">
        <v>46278</v>
      </c>
      <c r="J221" s="5" t="inlineStr">
        <is>
          <t>Infobox: release date, language, runtime, director, producers, production banner, writers, song composer, background score composer, billing position, budget, currency.</t>
        </is>
      </c>
      <c r="K221" s="5" t="inlineStr">
        <is>
          <t>Reference encyclopedia</t>
        </is>
      </c>
      <c r="L221" s="5" t="inlineStr">
        <is>
          <t>C</t>
        </is>
      </c>
      <c r="M221" s="5" t="inlineStr">
        <is>
          <t>Film article; downloaded as raw wikitext.</t>
        </is>
      </c>
    </row>
    <row r="222" ht="49" customHeight="1">
      <c r="A222" s="15" t="inlineStr">
        <is>
          <t>SOURCE-221</t>
        </is>
      </c>
      <c r="B222" s="5" t="inlineStr">
        <is>
          <t>FILM-221</t>
        </is>
      </c>
      <c r="C222" s="5" t="n"/>
      <c r="D222" s="5" t="inlineStr">
        <is>
          <t>Manam (film)</t>
        </is>
      </c>
      <c r="E222" s="5" t="inlineStr">
        <is>
          <t>Wikipedia</t>
        </is>
      </c>
      <c r="F222" s="5" t="n"/>
      <c r="G222" s="5" t="n"/>
      <c r="H222" s="22" t="inlineStr">
        <is>
          <t>https://en.wikipedia.org/wiki/Manam_(film)</t>
        </is>
      </c>
      <c r="I222" s="16" t="n">
        <v>46278</v>
      </c>
      <c r="J222" s="5" t="inlineStr">
        <is>
          <t>Infobox: release date, language, runtime, director, producers, production banner, writers, song composer, budget, currency.</t>
        </is>
      </c>
      <c r="K222" s="5" t="inlineStr">
        <is>
          <t>Reference encyclopedia</t>
        </is>
      </c>
      <c r="L222" s="5" t="inlineStr">
        <is>
          <t>C</t>
        </is>
      </c>
      <c r="M222" s="5" t="inlineStr">
        <is>
          <t>Film article; downloaded as raw wikitext.</t>
        </is>
      </c>
    </row>
    <row r="223" ht="49" customHeight="1">
      <c r="A223" s="15" t="inlineStr">
        <is>
          <t>SOURCE-222</t>
        </is>
      </c>
      <c r="B223" s="5" t="inlineStr">
        <is>
          <t>FILM-222</t>
        </is>
      </c>
      <c r="C223" s="5" t="n"/>
      <c r="D223" s="5" t="inlineStr">
        <is>
          <t>Kochadaiiyaan</t>
        </is>
      </c>
      <c r="E223" s="5" t="inlineStr">
        <is>
          <t>Wikipedia</t>
        </is>
      </c>
      <c r="F223" s="5" t="n"/>
      <c r="G223" s="5" t="n"/>
      <c r="H223" s="22" t="inlineStr">
        <is>
          <t>https://en.wikipedia.org/wiki/Kochadaiiyaan</t>
        </is>
      </c>
      <c r="I223" s="16" t="n">
        <v>46278</v>
      </c>
      <c r="J223" s="5" t="inlineStr">
        <is>
          <t>Infobox: release date, language, runtime, director, producers, production banner, writers, song composer, budget, currency.</t>
        </is>
      </c>
      <c r="K223" s="5" t="inlineStr">
        <is>
          <t>Reference encyclopedia</t>
        </is>
      </c>
      <c r="L223" s="5" t="inlineStr">
        <is>
          <t>C</t>
        </is>
      </c>
      <c r="M223" s="5" t="inlineStr">
        <is>
          <t>Film article; downloaded as raw wikitext.</t>
        </is>
      </c>
    </row>
    <row r="224" ht="49" customHeight="1">
      <c r="A224" s="15" t="inlineStr">
        <is>
          <t>SOURCE-223</t>
        </is>
      </c>
      <c r="B224" s="5" t="inlineStr">
        <is>
          <t>FILM-223</t>
        </is>
      </c>
      <c r="C224" s="5" t="n"/>
      <c r="D224" s="5" t="inlineStr">
        <is>
          <t>Shamitabh</t>
        </is>
      </c>
      <c r="E224" s="5" t="inlineStr">
        <is>
          <t>Wikipedia</t>
        </is>
      </c>
      <c r="F224" s="5" t="n"/>
      <c r="G224" s="5" t="n"/>
      <c r="H224" s="22" t="inlineStr">
        <is>
          <t>https://en.wikipedia.org/wiki/Shamitabh</t>
        </is>
      </c>
      <c r="I224" s="16" t="n">
        <v>46278</v>
      </c>
      <c r="J224" s="5" t="inlineStr">
        <is>
          <t>Infobox: release date, language, runtime, director, producers, production banner, writers, song composer, billing position, budget, currency.</t>
        </is>
      </c>
      <c r="K224" s="5" t="inlineStr">
        <is>
          <t>Reference encyclopedia</t>
        </is>
      </c>
      <c r="L224" s="5" t="inlineStr">
        <is>
          <t>C</t>
        </is>
      </c>
      <c r="M224" s="5" t="inlineStr">
        <is>
          <t>Film article; downloaded as raw wikitext.</t>
        </is>
      </c>
    </row>
    <row r="225" ht="64" customHeight="1">
      <c r="A225" s="15" t="inlineStr">
        <is>
          <t>SOURCE-224</t>
        </is>
      </c>
      <c r="B225" s="5" t="inlineStr">
        <is>
          <t>FILM-225</t>
        </is>
      </c>
      <c r="C225" s="5" t="n"/>
      <c r="D225" s="5" t="inlineStr">
        <is>
          <t>Piku</t>
        </is>
      </c>
      <c r="E225" s="5" t="inlineStr">
        <is>
          <t>Wikipedia</t>
        </is>
      </c>
      <c r="F225" s="5" t="n"/>
      <c r="G225" s="5" t="n"/>
      <c r="H225" s="22" t="inlineStr">
        <is>
          <t>https://en.wikipedia.org/wiki/Piku</t>
        </is>
      </c>
      <c r="I225" s="16" t="n">
        <v>46278</v>
      </c>
      <c r="J225" s="5" t="inlineStr">
        <is>
          <t>Infobox: release date, language, runtime, director, producers, production banner, writers, song composer, lyricist, billing position, budget, currency.</t>
        </is>
      </c>
      <c r="K225" s="5" t="inlineStr">
        <is>
          <t>Reference encyclopedia</t>
        </is>
      </c>
      <c r="L225" s="5" t="inlineStr">
        <is>
          <t>C</t>
        </is>
      </c>
      <c r="M225" s="5" t="inlineStr">
        <is>
          <t>Film article; downloaded as raw wikitext.</t>
        </is>
      </c>
    </row>
    <row r="226" ht="34" customHeight="1">
      <c r="A226" s="15" t="inlineStr">
        <is>
          <t>SOURCE-225</t>
        </is>
      </c>
      <c r="B226" s="5" t="inlineStr">
        <is>
          <t>FILM-224</t>
        </is>
      </c>
      <c r="C226" s="5" t="n"/>
      <c r="D226" s="5" t="inlineStr">
        <is>
          <t>Hey Bro</t>
        </is>
      </c>
      <c r="E226" s="5" t="inlineStr">
        <is>
          <t>Wikipedia</t>
        </is>
      </c>
      <c r="F226" s="5" t="n"/>
      <c r="G226" s="5" t="n"/>
      <c r="H226" s="22" t="inlineStr">
        <is>
          <t>https://en.wikipedia.org/wiki/Hey_Bro</t>
        </is>
      </c>
      <c r="I226" s="16" t="n">
        <v>46278</v>
      </c>
      <c r="J226" s="5" t="inlineStr">
        <is>
          <t>Infobox: release date, language, director, producers, writers, song composer.</t>
        </is>
      </c>
      <c r="K226" s="5" t="inlineStr">
        <is>
          <t>Reference encyclopedia</t>
        </is>
      </c>
      <c r="L226" s="5" t="inlineStr">
        <is>
          <t>C</t>
        </is>
      </c>
      <c r="M226" s="5" t="inlineStr">
        <is>
          <t>Film article; downloaded as raw wikitext.</t>
        </is>
      </c>
    </row>
    <row r="227" ht="64" customHeight="1">
      <c r="A227" s="15" t="inlineStr">
        <is>
          <t>SOURCE-226</t>
        </is>
      </c>
      <c r="B227" s="5" t="inlineStr">
        <is>
          <t>FILM-226</t>
        </is>
      </c>
      <c r="C227" s="5" t="n"/>
      <c r="D227" s="5" t="inlineStr">
        <is>
          <t>Wazir (film)</t>
        </is>
      </c>
      <c r="E227" s="5" t="inlineStr">
        <is>
          <t>Wikipedia</t>
        </is>
      </c>
      <c r="F227" s="5" t="n"/>
      <c r="G227" s="5" t="n"/>
      <c r="H227" s="22" t="inlineStr">
        <is>
          <t>https://en.wikipedia.org/wiki/Wazir_(film)</t>
        </is>
      </c>
      <c r="I227" s="16" t="n">
        <v>46278</v>
      </c>
      <c r="J227" s="5" t="inlineStr">
        <is>
          <t>Infobox: release date, language, runtime, director, producers, production banner, writers, song composer, background score composer, billing position, budget, currency.</t>
        </is>
      </c>
      <c r="K227" s="5" t="inlineStr">
        <is>
          <t>Reference encyclopedia</t>
        </is>
      </c>
      <c r="L227" s="5" t="inlineStr">
        <is>
          <t>C</t>
        </is>
      </c>
      <c r="M227" s="5" t="inlineStr">
        <is>
          <t>Film article; downloaded as raw wikitext.</t>
        </is>
      </c>
    </row>
    <row r="228" ht="64" customHeight="1">
      <c r="A228" s="15" t="inlineStr">
        <is>
          <t>SOURCE-227</t>
        </is>
      </c>
      <c r="B228" s="5" t="inlineStr">
        <is>
          <t>FILM-228</t>
        </is>
      </c>
      <c r="C228" s="5" t="n"/>
      <c r="D228" s="5" t="inlineStr">
        <is>
          <t>Te3n</t>
        </is>
      </c>
      <c r="E228" s="5" t="inlineStr">
        <is>
          <t>Wikipedia</t>
        </is>
      </c>
      <c r="F228" s="5" t="n"/>
      <c r="G228" s="5" t="n"/>
      <c r="H228" s="22" t="inlineStr">
        <is>
          <t>https://en.wikipedia.org/wiki/Te3n</t>
        </is>
      </c>
      <c r="I228" s="16" t="n">
        <v>46278</v>
      </c>
      <c r="J228" s="5" t="inlineStr">
        <is>
          <t>Infobox: release date, language, runtime, director, producers, production banner, writers, source material, song composer, lyricist, billing position, budget, currency.</t>
        </is>
      </c>
      <c r="K228" s="5" t="inlineStr">
        <is>
          <t>Reference encyclopedia</t>
        </is>
      </c>
      <c r="L228" s="5" t="inlineStr">
        <is>
          <t>C</t>
        </is>
      </c>
      <c r="M228" s="5" t="inlineStr">
        <is>
          <t>Film article; downloaded as raw wikitext.</t>
        </is>
      </c>
    </row>
    <row r="229" ht="64" customHeight="1">
      <c r="A229" s="15" t="inlineStr">
        <is>
          <t>SOURCE-228</t>
        </is>
      </c>
      <c r="B229" s="5" t="inlineStr">
        <is>
          <t>FILM-229</t>
        </is>
      </c>
      <c r="C229" s="5" t="n"/>
      <c r="D229" s="5" t="inlineStr">
        <is>
          <t>Pink (2016 film)</t>
        </is>
      </c>
      <c r="E229" s="5" t="inlineStr">
        <is>
          <t>Wikipedia</t>
        </is>
      </c>
      <c r="F229" s="5" t="n"/>
      <c r="G229" s="5" t="n"/>
      <c r="H229" s="22" t="inlineStr">
        <is>
          <t>https://en.wikipedia.org/wiki/Pink_(2016_film)</t>
        </is>
      </c>
      <c r="I229" s="16" t="n">
        <v>46278</v>
      </c>
      <c r="J229" s="5" t="inlineStr">
        <is>
          <t>Infobox: release date, language, runtime, director, producers, production banner, writers, song composer, lyricist, billing position, budget, currency.</t>
        </is>
      </c>
      <c r="K229" s="5" t="inlineStr">
        <is>
          <t>Reference encyclopedia</t>
        </is>
      </c>
      <c r="L229" s="5" t="inlineStr">
        <is>
          <t>C</t>
        </is>
      </c>
      <c r="M229" s="5" t="inlineStr">
        <is>
          <t>Film article; downloaded as raw wikitext.</t>
        </is>
      </c>
    </row>
    <row r="230" ht="64" customHeight="1">
      <c r="A230" s="15" t="inlineStr">
        <is>
          <t>SOURCE-229</t>
        </is>
      </c>
      <c r="B230" s="5" t="inlineStr">
        <is>
          <t>FILM-227</t>
        </is>
      </c>
      <c r="C230" s="5" t="n"/>
      <c r="D230" s="5" t="inlineStr">
        <is>
          <t>Ki &amp; Ka</t>
        </is>
      </c>
      <c r="E230" s="5" t="inlineStr">
        <is>
          <t>Wikipedia</t>
        </is>
      </c>
      <c r="F230" s="5" t="n"/>
      <c r="G230" s="5" t="n"/>
      <c r="H230" s="22" t="inlineStr">
        <is>
          <t>https://en.wikipedia.org/wiki/Ki_&amp;_Ka</t>
        </is>
      </c>
      <c r="I230" s="16" t="n">
        <v>46278</v>
      </c>
      <c r="J230" s="5" t="inlineStr">
        <is>
          <t>Infobox: release date, language, runtime, director, producers, production banner, writers, song composer, background score composer, lyricist, worldwide gross, currency.</t>
        </is>
      </c>
      <c r="K230" s="5" t="inlineStr">
        <is>
          <t>Reference encyclopedia</t>
        </is>
      </c>
      <c r="L230" s="5" t="inlineStr">
        <is>
          <t>C</t>
        </is>
      </c>
      <c r="M230" s="5" t="inlineStr">
        <is>
          <t>Film article; downloaded as raw wikitext.</t>
        </is>
      </c>
    </row>
    <row r="231" ht="49" customHeight="1">
      <c r="A231" s="15" t="inlineStr">
        <is>
          <t>SOURCE-230</t>
        </is>
      </c>
      <c r="B231" s="5" t="inlineStr">
        <is>
          <t>FILM-230</t>
        </is>
      </c>
      <c r="C231" s="5" t="n"/>
      <c r="D231" s="5" t="inlineStr">
        <is>
          <t>Wah Taj</t>
        </is>
      </c>
      <c r="E231" s="5" t="inlineStr">
        <is>
          <t>Wikipedia</t>
        </is>
      </c>
      <c r="F231" s="5" t="n"/>
      <c r="G231" s="5" t="n"/>
      <c r="H231" s="22" t="inlineStr">
        <is>
          <t>https://en.wikipedia.org/wiki/Wah_Taj</t>
        </is>
      </c>
      <c r="I231" s="16" t="n">
        <v>46278</v>
      </c>
      <c r="J231" s="5" t="inlineStr">
        <is>
          <t>Infobox: release date, language, runtime, director, producers, production banner, writers, song composer, background score composer, lyricist.</t>
        </is>
      </c>
      <c r="K231" s="5" t="inlineStr">
        <is>
          <t>Reference encyclopedia</t>
        </is>
      </c>
      <c r="L231" s="5" t="inlineStr">
        <is>
          <t>C</t>
        </is>
      </c>
      <c r="M231" s="5" t="inlineStr">
        <is>
          <t>Film article; downloaded as raw wikitext.</t>
        </is>
      </c>
    </row>
    <row r="232" ht="49" customHeight="1">
      <c r="A232" s="15" t="inlineStr">
        <is>
          <t>SOURCE-231</t>
        </is>
      </c>
      <c r="B232" s="5" t="inlineStr">
        <is>
          <t>FILM-232</t>
        </is>
      </c>
      <c r="C232" s="5" t="n"/>
      <c r="D232" s="5" t="inlineStr">
        <is>
          <t>Ghazi (film)</t>
        </is>
      </c>
      <c r="E232" s="5" t="inlineStr">
        <is>
          <t>Wikipedia</t>
        </is>
      </c>
      <c r="F232" s="5" t="n"/>
      <c r="G232" s="5" t="n"/>
      <c r="H232" s="22" t="inlineStr">
        <is>
          <t>https://en.wikipedia.org/wiki/Ghazi_(film)</t>
        </is>
      </c>
      <c r="I232" s="16" t="n">
        <v>46278</v>
      </c>
      <c r="J232" s="5" t="inlineStr">
        <is>
          <t>Infobox: release date, language, runtime, director, producers, production banner, writers, song composer, budget, currency.</t>
        </is>
      </c>
      <c r="K232" s="5" t="inlineStr">
        <is>
          <t>Reference encyclopedia</t>
        </is>
      </c>
      <c r="L232" s="5" t="inlineStr">
        <is>
          <t>C</t>
        </is>
      </c>
      <c r="M232" s="5" t="inlineStr">
        <is>
          <t>Film article; downloaded as raw wikitext.</t>
        </is>
      </c>
    </row>
    <row r="233" ht="64" customHeight="1">
      <c r="A233" s="15" t="inlineStr">
        <is>
          <t>SOURCE-232</t>
        </is>
      </c>
      <c r="B233" s="5" t="inlineStr">
        <is>
          <t>FILM-233</t>
        </is>
      </c>
      <c r="C233" s="5" t="n"/>
      <c r="D233" s="5" t="inlineStr">
        <is>
          <t>Begum Jaan (2017 film)</t>
        </is>
      </c>
      <c r="E233" s="5" t="inlineStr">
        <is>
          <t>Wikipedia</t>
        </is>
      </c>
      <c r="F233" s="5" t="n"/>
      <c r="G233" s="5" t="n"/>
      <c r="H233" s="22" t="inlineStr">
        <is>
          <t>https://en.wikipedia.org/wiki/Begum_Jaan_(2017_film)</t>
        </is>
      </c>
      <c r="I233" s="16" t="n">
        <v>46278</v>
      </c>
      <c r="J233" s="5" t="inlineStr">
        <is>
          <t>Infobox: release date, language, runtime, director, producers, production banner, writers, source material, song composer, background score composer, lyricist, budget, currency.</t>
        </is>
      </c>
      <c r="K233" s="5" t="inlineStr">
        <is>
          <t>Reference encyclopedia</t>
        </is>
      </c>
      <c r="L233" s="5" t="inlineStr">
        <is>
          <t>C</t>
        </is>
      </c>
      <c r="M233" s="5" t="inlineStr">
        <is>
          <t>Film article; downloaded as raw wikitext.</t>
        </is>
      </c>
    </row>
    <row r="234" ht="49" customHeight="1">
      <c r="A234" s="15" t="inlineStr">
        <is>
          <t>SOURCE-233</t>
        </is>
      </c>
      <c r="B234" s="5" t="inlineStr">
        <is>
          <t>FILM-235</t>
        </is>
      </c>
      <c r="C234" s="5" t="n"/>
      <c r="D234" s="5" t="inlineStr">
        <is>
          <t>Firangi</t>
        </is>
      </c>
      <c r="E234" s="5" t="inlineStr">
        <is>
          <t>Wikipedia</t>
        </is>
      </c>
      <c r="F234" s="5" t="n"/>
      <c r="G234" s="5" t="n"/>
      <c r="H234" s="22" t="inlineStr">
        <is>
          <t>https://en.wikipedia.org/wiki/Firangi</t>
        </is>
      </c>
      <c r="I234" s="16" t="n">
        <v>46278</v>
      </c>
      <c r="J234" s="5" t="inlineStr">
        <is>
          <t>Infobox: release date, language, runtime, director, producers, production banner, writers, song composer, budget, currency.</t>
        </is>
      </c>
      <c r="K234" s="5" t="inlineStr">
        <is>
          <t>Reference encyclopedia</t>
        </is>
      </c>
      <c r="L234" s="5" t="inlineStr">
        <is>
          <t>C</t>
        </is>
      </c>
      <c r="M234" s="5" t="inlineStr">
        <is>
          <t>Film article; downloaded as raw wikitext.</t>
        </is>
      </c>
    </row>
    <row r="235" ht="49" customHeight="1">
      <c r="A235" s="15" t="inlineStr">
        <is>
          <t>SOURCE-234</t>
        </is>
      </c>
      <c r="B235" s="5" t="inlineStr">
        <is>
          <t>FILM-234</t>
        </is>
      </c>
      <c r="C235" s="5" t="n"/>
      <c r="D235" s="5" t="inlineStr">
        <is>
          <t>Sarkar 3</t>
        </is>
      </c>
      <c r="E235" s="5" t="inlineStr">
        <is>
          <t>Wikipedia</t>
        </is>
      </c>
      <c r="F235" s="5" t="n"/>
      <c r="G235" s="5" t="n"/>
      <c r="H235" s="22" t="inlineStr">
        <is>
          <t>https://en.wikipedia.org/wiki/Sarkar_3</t>
        </is>
      </c>
      <c r="I235" s="16" t="n">
        <v>46278</v>
      </c>
      <c r="J235" s="5" t="inlineStr">
        <is>
          <t>Infobox: release date, language, runtime, director, producers, production banner, writers, song composer, billing position.</t>
        </is>
      </c>
      <c r="K235" s="5" t="inlineStr">
        <is>
          <t>Reference encyclopedia</t>
        </is>
      </c>
      <c r="L235" s="5" t="inlineStr">
        <is>
          <t>C</t>
        </is>
      </c>
      <c r="M235" s="5" t="inlineStr">
        <is>
          <t>Film article; downloaded as raw wikitext.</t>
        </is>
      </c>
    </row>
    <row r="236" ht="49" customHeight="1">
      <c r="A236" s="15" t="inlineStr">
        <is>
          <t>SOURCE-235</t>
        </is>
      </c>
      <c r="B236" s="5" t="inlineStr">
        <is>
          <t>FILM-231</t>
        </is>
      </c>
      <c r="C236" s="5" t="n"/>
      <c r="D236" s="5" t="inlineStr">
        <is>
          <t>The Great Leader (2017)</t>
        </is>
      </c>
      <c r="E236" s="5" t="inlineStr">
        <is>
          <t>IMDb</t>
        </is>
      </c>
      <c r="F236" s="5" t="n"/>
      <c r="G236" s="5" t="n"/>
      <c r="H236" s="22" t="inlineStr">
        <is>
          <t>https://www.imdb.com/title/tt10623274/</t>
        </is>
      </c>
      <c r="I236" s="16" t="n">
        <v>46278</v>
      </c>
      <c r="J236" s="5" t="inlineStr">
        <is>
          <t>Release year, Abhishek Chadha director, cast including Amitabh Bachchan, Jaya Bachchan and Gulshan Grover.</t>
        </is>
      </c>
      <c r="K236" s="5" t="inlineStr">
        <is>
          <t>Reference database</t>
        </is>
      </c>
      <c r="L236" s="5" t="inlineStr">
        <is>
          <t>C</t>
        </is>
      </c>
      <c r="M236" s="5" t="inlineStr">
        <is>
          <t>Seen as a search-result summary only.</t>
        </is>
      </c>
    </row>
    <row r="237" ht="34" customHeight="1">
      <c r="A237" s="15" t="inlineStr">
        <is>
          <t>SOURCE-236</t>
        </is>
      </c>
      <c r="B237" s="5" t="inlineStr">
        <is>
          <t>FILM-231</t>
        </is>
      </c>
      <c r="C237" s="5" t="n"/>
      <c r="D237" s="5" t="inlineStr">
        <is>
          <t>After 19 Years, There's A Movie As 'Good' As Gunda &amp; Amitabh Bachchan Is In It</t>
        </is>
      </c>
      <c r="E237" s="5" t="inlineStr">
        <is>
          <t>ScoopWhoop</t>
        </is>
      </c>
      <c r="F237" s="5" t="n"/>
      <c r="G237" s="5" t="n"/>
      <c r="H237" s="22" t="inlineStr">
        <is>
          <t>https://scoopwhoop.com/the-great-leader-trailer</t>
        </is>
      </c>
      <c r="I237" s="16" t="n">
        <v>46278</v>
      </c>
      <c r="J237" s="5" t="inlineStr">
        <is>
          <t>Bachchan's appearance in The Great Leader.</t>
        </is>
      </c>
      <c r="K237" s="5" t="inlineStr">
        <is>
          <t>Entertainment website</t>
        </is>
      </c>
      <c r="L237" s="5" t="inlineStr">
        <is>
          <t>D</t>
        </is>
      </c>
      <c r="M237" s="5" t="inlineStr">
        <is>
          <t>Seen as a search-result summary only.</t>
        </is>
      </c>
    </row>
    <row r="238" ht="49" customHeight="1">
      <c r="A238" s="15" t="inlineStr">
        <is>
          <t>SOURCE-237</t>
        </is>
      </c>
      <c r="B238" s="5" t="inlineStr">
        <is>
          <t>FILM-236</t>
        </is>
      </c>
      <c r="C238" s="5" t="n"/>
      <c r="D238" s="5" t="inlineStr">
        <is>
          <t>Pad Man (film)</t>
        </is>
      </c>
      <c r="E238" s="5" t="inlineStr">
        <is>
          <t>Wikipedia</t>
        </is>
      </c>
      <c r="F238" s="5" t="n"/>
      <c r="G238" s="5" t="n"/>
      <c r="H238" s="22" t="inlineStr">
        <is>
          <t>https://en.wikipedia.org/wiki/Pad_Man_(film)</t>
        </is>
      </c>
      <c r="I238" s="16" t="n">
        <v>46278</v>
      </c>
      <c r="J238" s="5" t="inlineStr">
        <is>
          <t>Infobox: release date, language, runtime, director, producers, production banner, writers, source material, song composer, lyricist.</t>
        </is>
      </c>
      <c r="K238" s="5" t="inlineStr">
        <is>
          <t>Reference encyclopedia</t>
        </is>
      </c>
      <c r="L238" s="5" t="inlineStr">
        <is>
          <t>C</t>
        </is>
      </c>
      <c r="M238" s="5" t="inlineStr">
        <is>
          <t>Film article; downloaded as raw wikitext.</t>
        </is>
      </c>
    </row>
    <row r="239" ht="64" customHeight="1">
      <c r="A239" s="15" t="inlineStr">
        <is>
          <t>SOURCE-238</t>
        </is>
      </c>
      <c r="B239" s="5" t="inlineStr">
        <is>
          <t>FILM-238</t>
        </is>
      </c>
      <c r="C239" s="5" t="n"/>
      <c r="D239" s="5" t="inlineStr">
        <is>
          <t>Helicopter Eela</t>
        </is>
      </c>
      <c r="E239" s="5" t="inlineStr">
        <is>
          <t>Wikipedia</t>
        </is>
      </c>
      <c r="F239" s="5" t="n"/>
      <c r="G239" s="5" t="n"/>
      <c r="H239" s="22" t="inlineStr">
        <is>
          <t>https://en.wikipedia.org/wiki/Helicopter_Eela</t>
        </is>
      </c>
      <c r="I239" s="16" t="n">
        <v>46278</v>
      </c>
      <c r="J239" s="5" t="inlineStr">
        <is>
          <t>Infobox: release date, language, runtime, director, producers, production banner, writers, source material, song composer, background score composer, lyricist, budget, currency.</t>
        </is>
      </c>
      <c r="K239" s="5" t="inlineStr">
        <is>
          <t>Reference encyclopedia</t>
        </is>
      </c>
      <c r="L239" s="5" t="inlineStr">
        <is>
          <t>C</t>
        </is>
      </c>
      <c r="M239" s="5" t="inlineStr">
        <is>
          <t>Film article; downloaded as raw wikitext.</t>
        </is>
      </c>
    </row>
    <row r="240" ht="64" customHeight="1">
      <c r="A240" s="15" t="inlineStr">
        <is>
          <t>SOURCE-239</t>
        </is>
      </c>
      <c r="B240" s="5" t="inlineStr">
        <is>
          <t>FILM-237</t>
        </is>
      </c>
      <c r="C240" s="5" t="n"/>
      <c r="D240" s="5" t="inlineStr">
        <is>
          <t>102 Not Out</t>
        </is>
      </c>
      <c r="E240" s="5" t="inlineStr">
        <is>
          <t>Wikipedia</t>
        </is>
      </c>
      <c r="F240" s="5" t="n"/>
      <c r="G240" s="5" t="n"/>
      <c r="H240" s="22" t="inlineStr">
        <is>
          <t>https://en.wikipedia.org/wiki/102_Not_Out</t>
        </is>
      </c>
      <c r="I240" s="16" t="n">
        <v>46278</v>
      </c>
      <c r="J240" s="5" t="inlineStr">
        <is>
          <t>Infobox: release date, language, runtime, director, producers, production banner, writers, song composer, background score composer, lyricist, billing position, budget, currency.</t>
        </is>
      </c>
      <c r="K240" s="5" t="inlineStr">
        <is>
          <t>Reference encyclopedia</t>
        </is>
      </c>
      <c r="L240" s="5" t="inlineStr">
        <is>
          <t>C</t>
        </is>
      </c>
      <c r="M240" s="5" t="inlineStr">
        <is>
          <t>Film article; downloaded as raw wikitext.</t>
        </is>
      </c>
    </row>
    <row r="241" ht="64" customHeight="1">
      <c r="A241" s="15" t="inlineStr">
        <is>
          <t>SOURCE-240</t>
        </is>
      </c>
      <c r="B241" s="5" t="inlineStr">
        <is>
          <t>FILM-239</t>
        </is>
      </c>
      <c r="C241" s="5" t="n"/>
      <c r="D241" s="5" t="inlineStr">
        <is>
          <t>Thugs of Hindostan</t>
        </is>
      </c>
      <c r="E241" s="5" t="inlineStr">
        <is>
          <t>Wikipedia</t>
        </is>
      </c>
      <c r="F241" s="5" t="n"/>
      <c r="G241" s="5" t="n"/>
      <c r="H241" s="22" t="inlineStr">
        <is>
          <t>https://en.wikipedia.org/wiki/Thugs_of_Hindostan</t>
        </is>
      </c>
      <c r="I241" s="16" t="n">
        <v>46278</v>
      </c>
      <c r="J241" s="5" t="inlineStr">
        <is>
          <t>Infobox: release date, language, runtime, director, producers, production banner, writers, song composer, background score composer, lyricist, billing position, budget, currency.</t>
        </is>
      </c>
      <c r="K241" s="5" t="inlineStr">
        <is>
          <t>Reference encyclopedia</t>
        </is>
      </c>
      <c r="L241" s="5" t="inlineStr">
        <is>
          <t>C</t>
        </is>
      </c>
      <c r="M241" s="5" t="inlineStr">
        <is>
          <t>Film article; downloaded as raw wikitext.</t>
        </is>
      </c>
    </row>
    <row r="242" ht="64" customHeight="1">
      <c r="A242" s="15" t="inlineStr">
        <is>
          <t>SOURCE-241</t>
        </is>
      </c>
      <c r="B242" s="5" t="inlineStr">
        <is>
          <t>FILM-240</t>
        </is>
      </c>
      <c r="C242" s="5" t="n"/>
      <c r="D242" s="5" t="inlineStr">
        <is>
          <t>Manikarnika: The Queen of Jhansi</t>
        </is>
      </c>
      <c r="E242" s="5" t="inlineStr">
        <is>
          <t>Wikipedia</t>
        </is>
      </c>
      <c r="F242" s="5" t="n"/>
      <c r="G242" s="5" t="n"/>
      <c r="H242" s="22" t="inlineStr">
        <is>
          <t>https://en.wikipedia.org/wiki/Manikarnika:_The_Queen_of_Jhansi</t>
        </is>
      </c>
      <c r="I242" s="16" t="n">
        <v>46278</v>
      </c>
      <c r="J242" s="5" t="inlineStr">
        <is>
          <t>Infobox: release date, language, runtime, director, producers, production banner, writers, song composer, background score composer, lyricist, budget, currency.</t>
        </is>
      </c>
      <c r="K242" s="5" t="inlineStr">
        <is>
          <t>Reference encyclopedia</t>
        </is>
      </c>
      <c r="L242" s="5" t="inlineStr">
        <is>
          <t>C</t>
        </is>
      </c>
      <c r="M242" s="5" t="inlineStr">
        <is>
          <t>Film article; downloaded as raw wikitext.</t>
        </is>
      </c>
    </row>
    <row r="243" ht="79" customHeight="1">
      <c r="A243" s="15" t="inlineStr">
        <is>
          <t>SOURCE-242</t>
        </is>
      </c>
      <c r="B243" s="5" t="inlineStr">
        <is>
          <t>FILM-241; FILM-242</t>
        </is>
      </c>
      <c r="C243" s="5" t="n"/>
      <c r="D243" s="5" t="inlineStr">
        <is>
          <t>Badla (2019 film)</t>
        </is>
      </c>
      <c r="E243" s="5" t="inlineStr">
        <is>
          <t>Wikipedia</t>
        </is>
      </c>
      <c r="F243" s="5" t="n"/>
      <c r="G243" s="5" t="n"/>
      <c r="H243" s="22" t="inlineStr">
        <is>
          <t>https://en.wikipedia.org/wiki/Badla_(2019_film)</t>
        </is>
      </c>
      <c r="I243" s="16" t="n">
        <v>46278</v>
      </c>
      <c r="J243" s="5" t="inlineStr">
        <is>
          <t>Infobox: release date, language, runtime, director, producers, production banner, writers, source material, song composer, background score composer, lyricist, billing position, budget, currency.</t>
        </is>
      </c>
      <c r="K243" s="5" t="inlineStr">
        <is>
          <t>Reference encyclopedia</t>
        </is>
      </c>
      <c r="L243" s="5" t="inlineStr">
        <is>
          <t>C</t>
        </is>
      </c>
      <c r="M243" s="5" t="inlineStr">
        <is>
          <t>Film article; downloaded as raw wikitext.</t>
        </is>
      </c>
    </row>
    <row r="244" ht="64" customHeight="1">
      <c r="A244" s="15" t="inlineStr">
        <is>
          <t>SOURCE-243</t>
        </is>
      </c>
      <c r="B244" s="5" t="inlineStr">
        <is>
          <t>FILM-242</t>
        </is>
      </c>
      <c r="C244" s="5" t="n"/>
      <c r="D244" s="5" t="inlineStr">
        <is>
          <t>Sye Raa Narasimha Reddy</t>
        </is>
      </c>
      <c r="E244" s="5" t="inlineStr">
        <is>
          <t>Wikipedia</t>
        </is>
      </c>
      <c r="F244" s="5" t="n"/>
      <c r="G244" s="5" t="n"/>
      <c r="H244" s="22" t="inlineStr">
        <is>
          <t>https://en.wikipedia.org/wiki/Sye_Raa_Narasimha_Reddy</t>
        </is>
      </c>
      <c r="I244" s="16" t="n">
        <v>46278</v>
      </c>
      <c r="J244" s="5" t="inlineStr">
        <is>
          <t>Infobox: release date, language, runtime, director, producers, production banner, writers, song composer, background score composer, lyricist, budget, currency.</t>
        </is>
      </c>
      <c r="K244" s="5" t="inlineStr">
        <is>
          <t>Reference encyclopedia</t>
        </is>
      </c>
      <c r="L244" s="5" t="inlineStr">
        <is>
          <t>C</t>
        </is>
      </c>
      <c r="M244" s="5" t="inlineStr">
        <is>
          <t>Film article; downloaded as raw wikitext.</t>
        </is>
      </c>
    </row>
    <row r="245" ht="49" customHeight="1">
      <c r="A245" s="15" t="inlineStr">
        <is>
          <t>SOURCE-244</t>
        </is>
      </c>
      <c r="B245" s="5" t="inlineStr">
        <is>
          <t>FILM-243</t>
        </is>
      </c>
      <c r="C245" s="5" t="n"/>
      <c r="D245" s="5" t="inlineStr">
        <is>
          <t>AB Aani CD</t>
        </is>
      </c>
      <c r="E245" s="5" t="inlineStr">
        <is>
          <t>Wikipedia</t>
        </is>
      </c>
      <c r="F245" s="5" t="n"/>
      <c r="G245" s="5" t="n"/>
      <c r="H245" s="22" t="inlineStr">
        <is>
          <t>https://en.wikipedia.org/wiki/AB_Aani_CD</t>
        </is>
      </c>
      <c r="I245" s="16" t="n">
        <v>46278</v>
      </c>
      <c r="J245" s="5" t="inlineStr">
        <is>
          <t>Infobox: release date, language, runtime, director, producers, production banner, writers, song composer, lyricist.</t>
        </is>
      </c>
      <c r="K245" s="5" t="inlineStr">
        <is>
          <t>Reference encyclopedia</t>
        </is>
      </c>
      <c r="L245" s="5" t="inlineStr">
        <is>
          <t>C</t>
        </is>
      </c>
      <c r="M245" s="5" t="inlineStr">
        <is>
          <t>Film article; downloaded as raw wikitext.</t>
        </is>
      </c>
    </row>
    <row r="246" ht="49" customHeight="1">
      <c r="A246" s="15" t="inlineStr">
        <is>
          <t>SOURCE-245</t>
        </is>
      </c>
      <c r="B246" s="5" t="inlineStr">
        <is>
          <t>FILM-244</t>
        </is>
      </c>
      <c r="C246" s="5" t="n"/>
      <c r="D246" s="5" t="inlineStr">
        <is>
          <t>Ghoomketu</t>
        </is>
      </c>
      <c r="E246" s="5" t="inlineStr">
        <is>
          <t>Wikipedia</t>
        </is>
      </c>
      <c r="F246" s="5" t="n"/>
      <c r="G246" s="5" t="n"/>
      <c r="H246" s="22" t="inlineStr">
        <is>
          <t>https://en.wikipedia.org/wiki/Ghoomketu</t>
        </is>
      </c>
      <c r="I246" s="16" t="n">
        <v>46278</v>
      </c>
      <c r="J246" s="5" t="inlineStr">
        <is>
          <t>Infobox: release date, language, director, producers, production banner, writers, song composer, background score composer, lyricist.</t>
        </is>
      </c>
      <c r="K246" s="5" t="inlineStr">
        <is>
          <t>Reference encyclopedia</t>
        </is>
      </c>
      <c r="L246" s="5" t="inlineStr">
        <is>
          <t>C</t>
        </is>
      </c>
      <c r="M246" s="5" t="inlineStr">
        <is>
          <t>Film article; downloaded as raw wikitext.</t>
        </is>
      </c>
    </row>
    <row r="247" ht="64" customHeight="1">
      <c r="A247" s="15" t="inlineStr">
        <is>
          <t>SOURCE-246</t>
        </is>
      </c>
      <c r="B247" s="5" t="inlineStr">
        <is>
          <t>FILM-245</t>
        </is>
      </c>
      <c r="C247" s="5" t="n"/>
      <c r="D247" s="5" t="inlineStr">
        <is>
          <t>Gulabo Sitabo</t>
        </is>
      </c>
      <c r="E247" s="5" t="inlineStr">
        <is>
          <t>Wikipedia</t>
        </is>
      </c>
      <c r="F247" s="5" t="n"/>
      <c r="G247" s="5" t="n"/>
      <c r="H247" s="22" t="inlineStr">
        <is>
          <t>https://en.wikipedia.org/wiki/Gulabo_Sitabo</t>
        </is>
      </c>
      <c r="I247" s="16" t="n">
        <v>46278</v>
      </c>
      <c r="J247" s="5" t="inlineStr">
        <is>
          <t>Infobox: release date, language, runtime, director, producers, production banner, writers, song composer, background score composer, billing position.</t>
        </is>
      </c>
      <c r="K247" s="5" t="inlineStr">
        <is>
          <t>Reference encyclopedia</t>
        </is>
      </c>
      <c r="L247" s="5" t="inlineStr">
        <is>
          <t>C</t>
        </is>
      </c>
      <c r="M247" s="5" t="inlineStr">
        <is>
          <t>Film article; downloaded as raw wikitext.</t>
        </is>
      </c>
    </row>
    <row r="248" ht="79" customHeight="1">
      <c r="A248" s="15" t="inlineStr">
        <is>
          <t>SOURCE-247</t>
        </is>
      </c>
      <c r="B248" s="5" t="inlineStr">
        <is>
          <t>FILM-246</t>
        </is>
      </c>
      <c r="C248" s="5" t="n"/>
      <c r="D248" s="5" t="inlineStr">
        <is>
          <t>Chehre</t>
        </is>
      </c>
      <c r="E248" s="5" t="inlineStr">
        <is>
          <t>Wikipedia</t>
        </is>
      </c>
      <c r="F248" s="5" t="n"/>
      <c r="G248" s="5" t="n"/>
      <c r="H248" s="22" t="inlineStr">
        <is>
          <t>https://en.wikipedia.org/wiki/Chehre</t>
        </is>
      </c>
      <c r="I248" s="16" t="n">
        <v>46278</v>
      </c>
      <c r="J248" s="5" t="inlineStr">
        <is>
          <t>Infobox: release date, language, runtime, director, producers, production banner, writers, source material, song composer, background score composer, lyricist, billing position, budget, currency.</t>
        </is>
      </c>
      <c r="K248" s="5" t="inlineStr">
        <is>
          <t>Reference encyclopedia</t>
        </is>
      </c>
      <c r="L248" s="5" t="inlineStr">
        <is>
          <t>C</t>
        </is>
      </c>
      <c r="M248" s="5" t="inlineStr">
        <is>
          <t>Film article; downloaded as raw wikitext.</t>
        </is>
      </c>
    </row>
    <row r="249" ht="64" customHeight="1">
      <c r="A249" s="15" t="inlineStr">
        <is>
          <t>SOURCE-248</t>
        </is>
      </c>
      <c r="B249" s="5" t="inlineStr">
        <is>
          <t>FILM-247</t>
        </is>
      </c>
      <c r="C249" s="5" t="n"/>
      <c r="D249" s="5" t="inlineStr">
        <is>
          <t>Jhund (film)</t>
        </is>
      </c>
      <c r="E249" s="5" t="inlineStr">
        <is>
          <t>Wikipedia</t>
        </is>
      </c>
      <c r="F249" s="5" t="n"/>
      <c r="G249" s="5" t="n"/>
      <c r="H249" s="22" t="inlineStr">
        <is>
          <t>https://en.wikipedia.org/wiki/Jhund_(film)</t>
        </is>
      </c>
      <c r="I249" s="16" t="n">
        <v>46278</v>
      </c>
      <c r="J249" s="5" t="inlineStr">
        <is>
          <t>Infobox: release date, language, runtime, director, producers, production banner, writers, song composer, background score composer, lyricist, billing position, budget, currency.</t>
        </is>
      </c>
      <c r="K249" s="5" t="inlineStr">
        <is>
          <t>Reference encyclopedia</t>
        </is>
      </c>
      <c r="L249" s="5" t="inlineStr">
        <is>
          <t>C</t>
        </is>
      </c>
      <c r="M249" s="5" t="inlineStr">
        <is>
          <t>Film article; downloaded as raw wikitext.</t>
        </is>
      </c>
    </row>
    <row r="250" ht="49" customHeight="1">
      <c r="A250" s="15" t="inlineStr">
        <is>
          <t>SOURCE-249</t>
        </is>
      </c>
      <c r="B250" s="5" t="inlineStr">
        <is>
          <t>FILM-249</t>
        </is>
      </c>
      <c r="C250" s="5" t="n"/>
      <c r="D250" s="5" t="inlineStr">
        <is>
          <t>Runway 34</t>
        </is>
      </c>
      <c r="E250" s="5" t="inlineStr">
        <is>
          <t>Wikipedia</t>
        </is>
      </c>
      <c r="F250" s="5" t="n"/>
      <c r="G250" s="5" t="n"/>
      <c r="H250" s="22" t="inlineStr">
        <is>
          <t>https://en.wikipedia.org/wiki/Runway_34</t>
        </is>
      </c>
      <c r="I250" s="16" t="n">
        <v>46278</v>
      </c>
      <c r="J250" s="5" t="inlineStr">
        <is>
          <t>Infobox: release date, language, runtime, director, producers, production banner, writers, song composer, billing position, budget, currency.</t>
        </is>
      </c>
      <c r="K250" s="5" t="inlineStr">
        <is>
          <t>Reference encyclopedia</t>
        </is>
      </c>
      <c r="L250" s="5" t="inlineStr">
        <is>
          <t>C</t>
        </is>
      </c>
      <c r="M250" s="5" t="inlineStr">
        <is>
          <t>Film article; downloaded as raw wikitext.</t>
        </is>
      </c>
    </row>
    <row r="251" ht="64" customHeight="1">
      <c r="A251" s="15" t="inlineStr">
        <is>
          <t>SOURCE-250</t>
        </is>
      </c>
      <c r="B251" s="5" t="inlineStr">
        <is>
          <t>FILM-248</t>
        </is>
      </c>
      <c r="C251" s="5" t="n"/>
      <c r="D251" s="5" t="inlineStr">
        <is>
          <t>Radhe Shyam</t>
        </is>
      </c>
      <c r="E251" s="5" t="inlineStr">
        <is>
          <t>Wikipedia</t>
        </is>
      </c>
      <c r="F251" s="5" t="n"/>
      <c r="G251" s="5" t="n"/>
      <c r="H251" s="22" t="inlineStr">
        <is>
          <t>https://en.wikipedia.org/wiki/Radhe_Shyam</t>
        </is>
      </c>
      <c r="I251" s="16" t="n">
        <v>46278</v>
      </c>
      <c r="J251" s="5" t="inlineStr">
        <is>
          <t>Infobox: release date, language, runtime, director, producers, production banner, writers, song composer, background score composer, budget, currency.</t>
        </is>
      </c>
      <c r="K251" s="5" t="inlineStr">
        <is>
          <t>Reference encyclopedia</t>
        </is>
      </c>
      <c r="L251" s="5" t="inlineStr">
        <is>
          <t>C</t>
        </is>
      </c>
      <c r="M251" s="5" t="inlineStr">
        <is>
          <t>Film article; downloaded as raw wikitext.</t>
        </is>
      </c>
    </row>
    <row r="252" ht="64" customHeight="1">
      <c r="A252" s="15" t="inlineStr">
        <is>
          <t>SOURCE-251</t>
        </is>
      </c>
      <c r="B252" s="5" t="inlineStr">
        <is>
          <t>FILM-251</t>
        </is>
      </c>
      <c r="C252" s="5" t="n"/>
      <c r="D252" s="5" t="inlineStr">
        <is>
          <t>Brahmāstra: Part One – Shiva</t>
        </is>
      </c>
      <c r="E252" s="5" t="inlineStr">
        <is>
          <t>Wikipedia</t>
        </is>
      </c>
      <c r="F252" s="5" t="n"/>
      <c r="G252" s="5" t="n"/>
      <c r="H252" s="22" t="inlineStr">
        <is>
          <t>https://en.wikipedia.org/wiki/Brahmāstra:_Part_One_–_Shiva</t>
        </is>
      </c>
      <c r="I252" s="16" t="n">
        <v>46278</v>
      </c>
      <c r="J252" s="5" t="inlineStr">
        <is>
          <t>Infobox: release date, language, runtime, director, producers, production banner, writers, song composer, lyricist, billing position, budget, currency.</t>
        </is>
      </c>
      <c r="K252" s="5" t="inlineStr">
        <is>
          <t>Reference encyclopedia</t>
        </is>
      </c>
      <c r="L252" s="5" t="inlineStr">
        <is>
          <t>C</t>
        </is>
      </c>
      <c r="M252" s="5" t="inlineStr">
        <is>
          <t>Film article; downloaded as raw wikitext.</t>
        </is>
      </c>
    </row>
    <row r="253" ht="49" customHeight="1">
      <c r="A253" s="15" t="inlineStr">
        <is>
          <t>SOURCE-252</t>
        </is>
      </c>
      <c r="B253" s="5" t="inlineStr">
        <is>
          <t>FILM-250</t>
        </is>
      </c>
      <c r="C253" s="5" t="n"/>
      <c r="D253" s="5" t="inlineStr">
        <is>
          <t>Fakt Mahilao Maate</t>
        </is>
      </c>
      <c r="E253" s="5" t="inlineStr">
        <is>
          <t>Wikipedia</t>
        </is>
      </c>
      <c r="F253" s="5" t="n"/>
      <c r="G253" s="5" t="n"/>
      <c r="H253" s="22" t="inlineStr">
        <is>
          <t>https://en.wikipedia.org/wiki/Fakt_Mahilao_Maate</t>
        </is>
      </c>
      <c r="I253" s="16" t="n">
        <v>46278</v>
      </c>
      <c r="J253" s="5" t="inlineStr">
        <is>
          <t>Infobox: release date, language, runtime, director, producers, production banner, writers, song composer.</t>
        </is>
      </c>
      <c r="K253" s="5" t="inlineStr">
        <is>
          <t>Reference encyclopedia</t>
        </is>
      </c>
      <c r="L253" s="5" t="inlineStr">
        <is>
          <t>C</t>
        </is>
      </c>
      <c r="M253" s="5" t="inlineStr">
        <is>
          <t>Film article; downloaded as raw wikitext.</t>
        </is>
      </c>
    </row>
    <row r="254" ht="64" customHeight="1">
      <c r="A254" s="15" t="inlineStr">
        <is>
          <t>SOURCE-253</t>
        </is>
      </c>
      <c r="B254" s="5" t="inlineStr">
        <is>
          <t>FILM-252</t>
        </is>
      </c>
      <c r="C254" s="5" t="n"/>
      <c r="D254" s="5" t="inlineStr">
        <is>
          <t>Chup: Revenge of the Artist</t>
        </is>
      </c>
      <c r="E254" s="5" t="inlineStr">
        <is>
          <t>Wikipedia</t>
        </is>
      </c>
      <c r="F254" s="5" t="n"/>
      <c r="G254" s="5" t="n"/>
      <c r="H254" s="22" t="inlineStr">
        <is>
          <t>https://en.wikipedia.org/wiki/Chup:_Revenge_of_the_Artist</t>
        </is>
      </c>
      <c r="I254" s="16" t="n">
        <v>46278</v>
      </c>
      <c r="J254" s="5" t="inlineStr">
        <is>
          <t>Infobox: release date, language, runtime, director, producers, production banner, writers, song composer, background score composer, lyricist, budget, currency.</t>
        </is>
      </c>
      <c r="K254" s="5" t="inlineStr">
        <is>
          <t>Reference encyclopedia</t>
        </is>
      </c>
      <c r="L254" s="5" t="inlineStr">
        <is>
          <t>C</t>
        </is>
      </c>
      <c r="M254" s="5" t="inlineStr">
        <is>
          <t>Film article; downloaded as raw wikitext.</t>
        </is>
      </c>
    </row>
    <row r="255" ht="49" customHeight="1">
      <c r="A255" s="15" t="inlineStr">
        <is>
          <t>SOURCE-254</t>
        </is>
      </c>
      <c r="B255" s="5" t="inlineStr">
        <is>
          <t>FILM-253</t>
        </is>
      </c>
      <c r="C255" s="5" t="n"/>
      <c r="D255" s="5" t="inlineStr">
        <is>
          <t>Goodbye (2022 film)</t>
        </is>
      </c>
      <c r="E255" s="5" t="inlineStr">
        <is>
          <t>Wikipedia</t>
        </is>
      </c>
      <c r="F255" s="5" t="n"/>
      <c r="G255" s="5" t="n"/>
      <c r="H255" s="22" t="inlineStr">
        <is>
          <t>https://en.wikipedia.org/wiki/Goodbye_(2022_film)</t>
        </is>
      </c>
      <c r="I255" s="16" t="n">
        <v>46278</v>
      </c>
      <c r="J255" s="5" t="inlineStr">
        <is>
          <t>Infobox: release date, language, runtime, director, producers, production banner, writers, song composer, lyricist, billing position.</t>
        </is>
      </c>
      <c r="K255" s="5" t="inlineStr">
        <is>
          <t>Reference encyclopedia</t>
        </is>
      </c>
      <c r="L255" s="5" t="inlineStr">
        <is>
          <t>C</t>
        </is>
      </c>
      <c r="M255" s="5" t="inlineStr">
        <is>
          <t>Film article; downloaded as raw wikitext.</t>
        </is>
      </c>
    </row>
    <row r="256" ht="64" customHeight="1">
      <c r="A256" s="15" t="inlineStr">
        <is>
          <t>SOURCE-255</t>
        </is>
      </c>
      <c r="B256" s="5" t="inlineStr">
        <is>
          <t>FILM-254</t>
        </is>
      </c>
      <c r="C256" s="5" t="n"/>
      <c r="D256" s="5" t="inlineStr">
        <is>
          <t>Uunchai</t>
        </is>
      </c>
      <c r="E256" s="5" t="inlineStr">
        <is>
          <t>Wikipedia</t>
        </is>
      </c>
      <c r="F256" s="5" t="n"/>
      <c r="G256" s="5" t="n"/>
      <c r="H256" s="22" t="inlineStr">
        <is>
          <t>https://en.wikipedia.org/wiki/Uunchai</t>
        </is>
      </c>
      <c r="I256" s="16" t="n">
        <v>46278</v>
      </c>
      <c r="J256" s="5" t="inlineStr">
        <is>
          <t>Infobox: release date, language, runtime, director, producers, production banner, writers, song composer, background score composer, lyricist, billing position.</t>
        </is>
      </c>
      <c r="K256" s="5" t="inlineStr">
        <is>
          <t>Reference encyclopedia</t>
        </is>
      </c>
      <c r="L256" s="5" t="inlineStr">
        <is>
          <t>C</t>
        </is>
      </c>
      <c r="M256" s="5" t="inlineStr">
        <is>
          <t>Film article; downloaded as raw wikitext.</t>
        </is>
      </c>
    </row>
    <row r="257" ht="49" customHeight="1">
      <c r="A257" s="15" t="inlineStr">
        <is>
          <t>SOURCE-256</t>
        </is>
      </c>
      <c r="B257" s="5" t="inlineStr">
        <is>
          <t>FILM-255</t>
        </is>
      </c>
      <c r="C257" s="5" t="n"/>
      <c r="D257" s="5" t="inlineStr">
        <is>
          <t>Ghoomer</t>
        </is>
      </c>
      <c r="E257" s="5" t="inlineStr">
        <is>
          <t>Wikipedia</t>
        </is>
      </c>
      <c r="F257" s="5" t="n"/>
      <c r="G257" s="5" t="n"/>
      <c r="H257" s="22" t="inlineStr">
        <is>
          <t>https://en.wikipedia.org/wiki/Ghoomer</t>
        </is>
      </c>
      <c r="I257" s="16" t="n">
        <v>46278</v>
      </c>
      <c r="J257" s="5" t="inlineStr">
        <is>
          <t>Infobox: release date, language, runtime, director, producers, production banner, writers, song composer, lyricist.</t>
        </is>
      </c>
      <c r="K257" s="5" t="inlineStr">
        <is>
          <t>Reference encyclopedia</t>
        </is>
      </c>
      <c r="L257" s="5" t="inlineStr">
        <is>
          <t>C</t>
        </is>
      </c>
      <c r="M257" s="5" t="inlineStr">
        <is>
          <t>Film article; downloaded as raw wikitext.</t>
        </is>
      </c>
    </row>
    <row r="258" ht="64" customHeight="1">
      <c r="A258" s="15" t="inlineStr">
        <is>
          <t>SOURCE-257</t>
        </is>
      </c>
      <c r="B258" s="5" t="inlineStr">
        <is>
          <t>FILM-256</t>
        </is>
      </c>
      <c r="C258" s="5" t="n"/>
      <c r="D258" s="5" t="inlineStr">
        <is>
          <t>Ganapath</t>
        </is>
      </c>
      <c r="E258" s="5" t="inlineStr">
        <is>
          <t>Wikipedia</t>
        </is>
      </c>
      <c r="F258" s="5" t="n"/>
      <c r="G258" s="5" t="n"/>
      <c r="H258" s="22" t="inlineStr">
        <is>
          <t>https://en.wikipedia.org/wiki/Ganapath</t>
        </is>
      </c>
      <c r="I258" s="16" t="n">
        <v>46278</v>
      </c>
      <c r="J258" s="5" t="inlineStr">
        <is>
          <t>Infobox: release date, language, runtime, director, producers, production banner, writers, song composer, background score composer, lyricist, billing position, budget, currency.</t>
        </is>
      </c>
      <c r="K258" s="5" t="inlineStr">
        <is>
          <t>Reference encyclopedia</t>
        </is>
      </c>
      <c r="L258" s="5" t="inlineStr">
        <is>
          <t>C</t>
        </is>
      </c>
      <c r="M258" s="5" t="inlineStr">
        <is>
          <t>Film article; downloaded as raw wikitext.</t>
        </is>
      </c>
    </row>
    <row r="259" ht="49" customHeight="1">
      <c r="A259" s="15" t="inlineStr">
        <is>
          <t>SOURCE-258</t>
        </is>
      </c>
      <c r="B259" s="5" t="inlineStr">
        <is>
          <t>FILM-257</t>
        </is>
      </c>
      <c r="C259" s="5" t="n"/>
      <c r="D259" s="5" t="inlineStr">
        <is>
          <t>Kalki 2898 AD</t>
        </is>
      </c>
      <c r="E259" s="5" t="inlineStr">
        <is>
          <t>Wikipedia</t>
        </is>
      </c>
      <c r="F259" s="5" t="n"/>
      <c r="G259" s="5" t="n"/>
      <c r="H259" s="22" t="inlineStr">
        <is>
          <t>https://en.wikipedia.org/wiki/Kalki_2898_AD</t>
        </is>
      </c>
      <c r="I259" s="16" t="n">
        <v>46278</v>
      </c>
      <c r="J259" s="5" t="inlineStr">
        <is>
          <t>Infobox: release date, language, runtime, director, producers, production banner, writers, song composer, billing position, budget, currency.</t>
        </is>
      </c>
      <c r="K259" s="5" t="inlineStr">
        <is>
          <t>Reference encyclopedia</t>
        </is>
      </c>
      <c r="L259" s="5" t="inlineStr">
        <is>
          <t>C</t>
        </is>
      </c>
      <c r="M259" s="5" t="inlineStr">
        <is>
          <t>Film article; downloaded as raw wikitext.</t>
        </is>
      </c>
    </row>
    <row r="260" ht="49" customHeight="1">
      <c r="A260" s="15" t="inlineStr">
        <is>
          <t>SOURCE-259</t>
        </is>
      </c>
      <c r="B260" s="5" t="inlineStr">
        <is>
          <t>FILM-258</t>
        </is>
      </c>
      <c r="C260" s="5" t="n"/>
      <c r="D260" s="5" t="inlineStr">
        <is>
          <t>Fakt Purusho Maate</t>
        </is>
      </c>
      <c r="E260" s="5" t="inlineStr">
        <is>
          <t>Wikipedia</t>
        </is>
      </c>
      <c r="F260" s="5" t="n"/>
      <c r="G260" s="5" t="n"/>
      <c r="H260" s="22" t="inlineStr">
        <is>
          <t>https://en.wikipedia.org/wiki/Fakt_Purusho_Maate</t>
        </is>
      </c>
      <c r="I260" s="16" t="n">
        <v>46278</v>
      </c>
      <c r="J260" s="5" t="inlineStr">
        <is>
          <t>Infobox: release date, language, runtime, director, producers, production banner, writers, song composer, lyricist.</t>
        </is>
      </c>
      <c r="K260" s="5" t="inlineStr">
        <is>
          <t>Reference encyclopedia</t>
        </is>
      </c>
      <c r="L260" s="5" t="inlineStr">
        <is>
          <t>C</t>
        </is>
      </c>
      <c r="M260" s="5" t="inlineStr">
        <is>
          <t>Film article; downloaded as raw wikitext.</t>
        </is>
      </c>
    </row>
    <row r="261" ht="49" customHeight="1">
      <c r="A261" s="15" t="inlineStr">
        <is>
          <t>SOURCE-260</t>
        </is>
      </c>
      <c r="B261" s="5" t="inlineStr">
        <is>
          <t>FILM-259</t>
        </is>
      </c>
      <c r="C261" s="5" t="n"/>
      <c r="D261" s="5" t="inlineStr">
        <is>
          <t>Vettaiyan</t>
        </is>
      </c>
      <c r="E261" s="5" t="inlineStr">
        <is>
          <t>Wikipedia</t>
        </is>
      </c>
      <c r="F261" s="5" t="n"/>
      <c r="G261" s="5" t="n"/>
      <c r="H261" s="22" t="inlineStr">
        <is>
          <t>https://en.wikipedia.org/wiki/Vettaiyan</t>
        </is>
      </c>
      <c r="I261" s="16" t="n">
        <v>46278</v>
      </c>
      <c r="J261" s="5" t="inlineStr">
        <is>
          <t>Infobox: release date, language, runtime, director, producers, production banner, writers, song composer, billing position, budget, currency.</t>
        </is>
      </c>
      <c r="K261" s="5" t="inlineStr">
        <is>
          <t>Reference encyclopedia</t>
        </is>
      </c>
      <c r="L261" s="5" t="inlineStr">
        <is>
          <t>C</t>
        </is>
      </c>
      <c r="M261" s="5" t="inlineStr">
        <is>
          <t>Film article; downloaded as raw wikitext.</t>
        </is>
      </c>
    </row>
    <row r="262" ht="64" customHeight="1">
      <c r="A262" s="15" t="inlineStr">
        <is>
          <t>SOURCE-261</t>
        </is>
      </c>
      <c r="B262" s="5" t="inlineStr">
        <is>
          <t>FILM-260</t>
        </is>
      </c>
      <c r="C262" s="5" t="n"/>
      <c r="D262" s="5" t="inlineStr">
        <is>
          <t>120 Bahadur</t>
        </is>
      </c>
      <c r="E262" s="5" t="inlineStr">
        <is>
          <t>Wikipedia</t>
        </is>
      </c>
      <c r="F262" s="5" t="n"/>
      <c r="G262" s="5" t="n"/>
      <c r="H262" s="22" t="inlineStr">
        <is>
          <t>https://en.wikipedia.org/wiki/120_Bahadur</t>
        </is>
      </c>
      <c r="I262" s="16" t="n">
        <v>46278</v>
      </c>
      <c r="J262" s="5" t="inlineStr">
        <is>
          <t>Infobox: release date, language, runtime, director, producers, production banner, writers, song composer, background score composer, lyricist, budget, currency.</t>
        </is>
      </c>
      <c r="K262" s="5" t="inlineStr">
        <is>
          <t>Reference encyclopedia</t>
        </is>
      </c>
      <c r="L262" s="5" t="inlineStr">
        <is>
          <t>C</t>
        </is>
      </c>
      <c r="M262" s="5" t="inlineStr">
        <is>
          <t>Film article; downloaded as raw wikitext.</t>
        </is>
      </c>
    </row>
    <row r="263" ht="49" customHeight="1">
      <c r="A263" s="15" t="inlineStr">
        <is>
          <t>SOURCE-262</t>
        </is>
      </c>
      <c r="B263" s="5" t="inlineStr">
        <is>
          <t>FILM-004</t>
        </is>
      </c>
      <c r="C263" s="5" t="n"/>
      <c r="D263" s="5" t="inlineStr">
        <is>
          <t>Box Office 1970</t>
        </is>
      </c>
      <c r="E263" s="5" t="inlineStr">
        <is>
          <t>Box Office India</t>
        </is>
      </c>
      <c r="F263" s="5" t="n"/>
      <c r="G263" s="5" t="n"/>
      <c r="H263" s="22" t="inlineStr">
        <is>
          <t>https://web.archive.org/web/2013/http://www.boxofficeindia.com/showProd.php?itemCat=176&amp;catName=MTk3MA==</t>
        </is>
      </c>
      <c r="I263" s="16" t="n">
        <v>46279</v>
      </c>
      <c r="J263" s="5" t="inlineStr">
        <is>
          <t>Anand: all-India gross ₹1,96,00,000, nett ₹98,00,000, verdict Semi Hit, business note Big City Hit, 19th on the list.</t>
        </is>
      </c>
      <c r="K263" s="5" t="inlineStr">
        <is>
          <t>Trade box-office database (archived)</t>
        </is>
      </c>
      <c r="L263" s="5" t="inlineStr">
        <is>
          <t>B</t>
        </is>
      </c>
      <c r="M263" s="5" t="inlineStr">
        <is>
          <t>Wayback Machine copy of the old Box Office India yearly page; the site lists Anand (released March 1971) on its 1970 page.</t>
        </is>
      </c>
    </row>
    <row r="264" ht="49" customHeight="1">
      <c r="A264" s="15" t="inlineStr">
        <is>
          <t>SOURCE-263</t>
        </is>
      </c>
      <c r="B264" s="5" t="inlineStr">
        <is>
          <t>FILM-008</t>
        </is>
      </c>
      <c r="C264" s="5" t="n"/>
      <c r="D264" s="5" t="inlineStr">
        <is>
          <t>Box Office 1971</t>
        </is>
      </c>
      <c r="E264" s="5" t="inlineStr">
        <is>
          <t>Box Office India</t>
        </is>
      </c>
      <c r="F264" s="5" t="n"/>
      <c r="G264" s="5" t="n"/>
      <c r="H264" s="22" t="inlineStr">
        <is>
          <t>https://web.archive.org/web/2012/http://www.boxofficeindia.com/showProd.php?itemCat=177&amp;catName=MTk3MQ==</t>
        </is>
      </c>
      <c r="I264" s="16" t="n">
        <v>46279</v>
      </c>
      <c r="J264" s="5" t="inlineStr">
        <is>
          <t>Guddi: gross ₹1,56,00,000, nett ₹78,00,000, verdict Above Average, 19th. Parwana, Pyar Ki Kahani and Reshma Aur Shera do not appear on the list.</t>
        </is>
      </c>
      <c r="K264" s="5" t="inlineStr">
        <is>
          <t>Trade box-office database (archived)</t>
        </is>
      </c>
      <c r="L264" s="5" t="inlineStr">
        <is>
          <t>B</t>
        </is>
      </c>
      <c r="M264" s="5" t="inlineStr">
        <is>
          <t>Wayback Machine copy of the old Box Office India yearly page.</t>
        </is>
      </c>
    </row>
    <row r="265" ht="49" customHeight="1">
      <c r="A265" s="15" t="inlineStr">
        <is>
          <t>SOURCE-264</t>
        </is>
      </c>
      <c r="B265" s="5" t="inlineStr">
        <is>
          <t>FILM-012</t>
        </is>
      </c>
      <c r="C265" s="5" t="n"/>
      <c r="D265" s="5" t="inlineStr">
        <is>
          <t>Box Office 1972</t>
        </is>
      </c>
      <c r="E265" s="5" t="inlineStr">
        <is>
          <t>Box Office India</t>
        </is>
      </c>
      <c r="F265" s="5" t="n"/>
      <c r="G265" s="5" t="n"/>
      <c r="H265" s="22" t="inlineStr">
        <is>
          <t>https://web.archive.org/web/2013/http://www.boxofficeindia.com/showProd.php?itemCat=178&amp;catName=MTk3Mg==</t>
        </is>
      </c>
      <c r="I265" s="16" t="n">
        <v>46279</v>
      </c>
      <c r="J265" s="5" t="inlineStr">
        <is>
          <t>Bombay to Goa: gross ₹2,00,00,000, nett ₹1,00,00,000, verdict Semi Hit, business note Big City Hit, 14th.</t>
        </is>
      </c>
      <c r="K265" s="5" t="inlineStr">
        <is>
          <t>Trade box-office database (archived)</t>
        </is>
      </c>
      <c r="L265" s="5" t="inlineStr">
        <is>
          <t>B</t>
        </is>
      </c>
      <c r="M265" s="5" t="inlineStr">
        <is>
          <t>Wayback Machine copy of the old Box Office India yearly page.</t>
        </is>
      </c>
    </row>
    <row r="266" ht="79" customHeight="1">
      <c r="A266" s="15" t="inlineStr">
        <is>
          <t>SOURCE-265</t>
        </is>
      </c>
      <c r="B266" s="5" t="inlineStr">
        <is>
          <t>FILM-020; FILM-023; FILM-025</t>
        </is>
      </c>
      <c r="C266" s="5" t="n"/>
      <c r="D266" s="5" t="inlineStr">
        <is>
          <t>Box Office 1973</t>
        </is>
      </c>
      <c r="E266" s="5" t="inlineStr">
        <is>
          <t>Box Office India</t>
        </is>
      </c>
      <c r="F266" s="5" t="n"/>
      <c r="G266" s="5" t="n"/>
      <c r="H266" s="22" t="inlineStr">
        <is>
          <t>https://web.archive.org/web/2013/http://www.boxofficeindia.com/showProd.php?itemCat=179&amp;catName=MTk3Mw==</t>
        </is>
      </c>
      <c r="I266" s="16" t="n">
        <v>46279</v>
      </c>
      <c r="J266" s="5" t="inlineStr">
        <is>
          <t>Zanjeer: gross ₹6 crore, nett ₹3 crore, Super Hit, 4th. Namak Haraam: gross ₹2 crore, nett ₹1 crore, Semi Hit, 14th, good in Mumbai. Abhimaan: gross ₹1.7 crore, nett ₹85 lakh, Above Average, 20th.</t>
        </is>
      </c>
      <c r="K266" s="5" t="inlineStr">
        <is>
          <t>Trade box-office database (archived)</t>
        </is>
      </c>
      <c r="L266" s="5" t="inlineStr">
        <is>
          <t>B</t>
        </is>
      </c>
      <c r="M266" s="5" t="inlineStr">
        <is>
          <t>Wayback Machine copy of the old Box Office India yearly page.</t>
        </is>
      </c>
    </row>
    <row r="267" ht="124" customHeight="1">
      <c r="A267" s="15" t="inlineStr">
        <is>
          <t>SOURCE-266</t>
        </is>
      </c>
      <c r="B267" s="5" t="inlineStr">
        <is>
          <t>FILM-028; FILM-029; FILM-030; FILM-031; FILM-033</t>
        </is>
      </c>
      <c r="C267" s="5" t="n"/>
      <c r="D267" s="5" t="inlineStr">
        <is>
          <t>Box Office 1974</t>
        </is>
      </c>
      <c r="E267" s="5" t="inlineStr">
        <is>
          <t>Box Office India</t>
        </is>
      </c>
      <c r="F267" s="5" t="n"/>
      <c r="G267" s="5" t="n"/>
      <c r="H267" s="22" t="inlineStr">
        <is>
          <t>https://web.archive.org/web/2013/http://www.boxofficeindia.com/showProd.php?itemCat=180&amp;catName=MTk3NA==</t>
        </is>
      </c>
      <c r="I267" s="16" t="n">
        <v>46279</v>
      </c>
      <c r="J267" s="5" t="inlineStr">
        <is>
          <t>Roti Kapada Aur Makaan: gross ₹10.5 crore, nett ₹5.25 crore, Blockbuster, 1st, extraordinary in Delhi/UP. Dost: gross ₹5 crore, nett ₹2.5 crore, Hit, 3rd. Kasauti: gross ₹2 crore, nett ₹1 crore, Above Average, 16th. Majboor: gross ₹2.6 crore, nett ₹1.3 crore, Semi Hit, 12th. Benaam: gross ₹1.7 crore, nett ₹0.85 crore, Below Average, 20th. Kunwara Baap is not listed.</t>
        </is>
      </c>
      <c r="K267" s="5" t="inlineStr">
        <is>
          <t>Trade box-office database (archived)</t>
        </is>
      </c>
      <c r="L267" s="5" t="inlineStr">
        <is>
          <t>B</t>
        </is>
      </c>
      <c r="M267" s="5" t="inlineStr">
        <is>
          <t>Wayback Machine copy of the old Box Office India yearly page.</t>
        </is>
      </c>
    </row>
    <row r="268" ht="94" customHeight="1">
      <c r="A268" s="15" t="inlineStr">
        <is>
          <t>SOURCE-267</t>
        </is>
      </c>
      <c r="B268" s="5" t="inlineStr">
        <is>
          <t>FILM-001; FILM-002; FILM-004; FILM-006; FILM-007; FILM-008; FILM-011; FILM-012; FILM-015; FILM-020; FILM-023; FILM-025; FILM-028; FILM-029; FILM-005</t>
        </is>
      </c>
      <c r="C268" s="5" t="inlineStr">
        <is>
          <t>PAIR-003; PAIR-006; PAIR-011; PAIR-015</t>
        </is>
      </c>
      <c r="D268" s="5" t="inlineStr">
        <is>
          <t>Amitabh Bachchan</t>
        </is>
      </c>
      <c r="E268" s="5" t="inlineStr">
        <is>
          <t>Wikipedia</t>
        </is>
      </c>
      <c r="F268" s="5" t="n"/>
      <c r="G268" s="5" t="n"/>
      <c r="H268" s="22" t="inlineStr">
        <is>
          <t>https://en.wikipedia.org/wiki/Amitabh_Bachchan</t>
        </is>
      </c>
      <c r="I268" s="16" t="n">
        <v>46279</v>
      </c>
      <c r="J268" s="5" t="inlineStr">
        <is>
          <t>Early career: Parwana was his first antagonist role; Sanjog was a box-office failure; by 30 his only successes were Bombay to Goa and Anand; Zanjeer created the angry-young-man persona; Kasauti was a moderate commercial success.</t>
        </is>
      </c>
      <c r="K268" s="5" t="inlineStr">
        <is>
          <t>Reference encyclopedia</t>
        </is>
      </c>
      <c r="L268" s="5" t="inlineStr">
        <is>
          <t>C</t>
        </is>
      </c>
      <c r="M268" s="5" t="inlineStr">
        <is>
          <t>Downloaded as raw wikitext; early-career section only.</t>
        </is>
      </c>
    </row>
    <row r="269" ht="49" customHeight="1">
      <c r="A269" s="15" t="inlineStr">
        <is>
          <t>SOURCE-268</t>
        </is>
      </c>
      <c r="B269" s="5" t="inlineStr">
        <is>
          <t>FILM-004; FILM-007; FILM-008</t>
        </is>
      </c>
      <c r="C269" s="5" t="n"/>
      <c r="D269" s="5" t="inlineStr">
        <is>
          <t>List of Hindi films of 1971</t>
        </is>
      </c>
      <c r="E269" s="5" t="inlineStr">
        <is>
          <t>Wikipedia</t>
        </is>
      </c>
      <c r="F269" s="5" t="n"/>
      <c r="G269" s="5" t="n"/>
      <c r="H269" s="22" t="inlineStr">
        <is>
          <t>https://en.wikipedia.org/wiki/List_of_Hindi_films_of_1971</t>
        </is>
      </c>
      <c r="I269" s="16" t="n">
        <v>46279</v>
      </c>
      <c r="J269" s="5" t="inlineStr">
        <is>
          <t>Top-grossing list: Reshma Aur Shera 8th, Anand 9th, Guddi 14th.</t>
        </is>
      </c>
      <c r="K269" s="5" t="inlineStr">
        <is>
          <t>Reference encyclopedia</t>
        </is>
      </c>
      <c r="L269" s="5" t="inlineStr">
        <is>
          <t>C</t>
        </is>
      </c>
      <c r="M269" s="5" t="inlineStr">
        <is>
          <t>Unlabelled ranking with no figures; conflicts with the Reshma Aur Shera article, which calls the film a big commercial failure.</t>
        </is>
      </c>
    </row>
    <row r="270" ht="34" customHeight="1">
      <c r="A270" s="15" t="inlineStr">
        <is>
          <t>SOURCE-269</t>
        </is>
      </c>
      <c r="B270" s="5" t="inlineStr">
        <is>
          <t>FILM-015</t>
        </is>
      </c>
      <c r="C270" s="5" t="n"/>
      <c r="D270" s="5" t="inlineStr">
        <is>
          <t>List of Hindi films of 1972</t>
        </is>
      </c>
      <c r="E270" s="5" t="inlineStr">
        <is>
          <t>Wikipedia</t>
        </is>
      </c>
      <c r="F270" s="5" t="n"/>
      <c r="G270" s="5" t="n"/>
      <c r="H270" s="22" t="inlineStr">
        <is>
          <t>https://en.wikipedia.org/wiki/List_of_Hindi_films_of_1972</t>
        </is>
      </c>
      <c r="I270" s="16" t="n">
        <v>46279</v>
      </c>
      <c r="J270" s="5" t="inlineStr">
        <is>
          <t>Top-grossing list: Bawarchi 12th.</t>
        </is>
      </c>
      <c r="K270" s="5" t="inlineStr">
        <is>
          <t>Reference encyclopedia</t>
        </is>
      </c>
      <c r="L270" s="5" t="inlineStr">
        <is>
          <t>C</t>
        </is>
      </c>
      <c r="M270" s="5" t="inlineStr">
        <is>
          <t>Unlabelled ranking with no figures.</t>
        </is>
      </c>
    </row>
    <row r="271" ht="34" customHeight="1">
      <c r="A271" s="15" t="inlineStr">
        <is>
          <t>SOURCE-270</t>
        </is>
      </c>
      <c r="B271" s="5" t="inlineStr">
        <is>
          <t>FILM-020; FILM-025</t>
        </is>
      </c>
      <c r="C271" s="5" t="n"/>
      <c r="D271" s="5" t="inlineStr">
        <is>
          <t>List of Hindi films of 1973</t>
        </is>
      </c>
      <c r="E271" s="5" t="inlineStr">
        <is>
          <t>Wikipedia</t>
        </is>
      </c>
      <c r="F271" s="5" t="n"/>
      <c r="G271" s="5" t="n"/>
      <c r="H271" s="22" t="inlineStr">
        <is>
          <t>https://en.wikipedia.org/wiki/List_of_Hindi_films_of_1973</t>
        </is>
      </c>
      <c r="I271" s="16" t="n">
        <v>46279</v>
      </c>
      <c r="J271" s="5" t="inlineStr">
        <is>
          <t>Top-grossing list: Zanjeer 4th, Namak Haraam 14th.</t>
        </is>
      </c>
      <c r="K271" s="5" t="inlineStr">
        <is>
          <t>Reference encyclopedia</t>
        </is>
      </c>
      <c r="L271" s="5" t="inlineStr">
        <is>
          <t>C</t>
        </is>
      </c>
      <c r="M271" s="5" t="inlineStr">
        <is>
          <t>Unlabelled ranking with no figures.</t>
        </is>
      </c>
    </row>
    <row r="272" ht="34" customHeight="1">
      <c r="A272" s="15" t="inlineStr">
        <is>
          <t>SOURCE-271</t>
        </is>
      </c>
      <c r="B272" s="5" t="inlineStr">
        <is>
          <t>FILM-028; FILM-029; FILM-030</t>
        </is>
      </c>
      <c r="C272" s="5" t="n"/>
      <c r="D272" s="5" t="inlineStr">
        <is>
          <t>List of Hindi films of 1974</t>
        </is>
      </c>
      <c r="E272" s="5" t="inlineStr">
        <is>
          <t>Wikipedia</t>
        </is>
      </c>
      <c r="F272" s="5" t="n"/>
      <c r="G272" s="5" t="n"/>
      <c r="H272" s="22" t="inlineStr">
        <is>
          <t>https://en.wikipedia.org/wiki/List_of_Hindi_films_of_1974</t>
        </is>
      </c>
      <c r="I272" s="16" t="n">
        <v>46279</v>
      </c>
      <c r="J272" s="5" t="inlineStr">
        <is>
          <t>Top-grossing list: Roti Kapda Aur Makaan 1st, Dost 3rd, Kasauti 10th.</t>
        </is>
      </c>
      <c r="K272" s="5" t="inlineStr">
        <is>
          <t>Reference encyclopedia</t>
        </is>
      </c>
      <c r="L272" s="5" t="inlineStr">
        <is>
          <t>C</t>
        </is>
      </c>
      <c r="M272" s="5" t="inlineStr">
        <is>
          <t>Unlabelled ranking with no figures.</t>
        </is>
      </c>
    </row>
    <row r="273" ht="64" customHeight="1">
      <c r="A273" s="15" t="inlineStr">
        <is>
          <t>SOURCE-272</t>
        </is>
      </c>
      <c r="B273" s="5" t="inlineStr">
        <is>
          <t>FILM-004</t>
        </is>
      </c>
      <c r="C273" s="5" t="inlineStr">
        <is>
          <t>PAIR-001</t>
        </is>
      </c>
      <c r="D273" s="5" t="inlineStr">
        <is>
          <t>Hrishikesh Mukherjee's 'Anand' lives on</t>
        </is>
      </c>
      <c r="E273" s="5" t="inlineStr">
        <is>
          <t>The Hindu</t>
        </is>
      </c>
      <c r="F273" s="5" t="n"/>
      <c r="G273" s="5" t="n"/>
      <c r="H273" s="22" t="inlineStr">
        <is>
          <t>https://www.thehindu.com/entertainment/movies/hrishikesh-mukherjees-anand-lives-on/article34100696.ece</t>
        </is>
      </c>
      <c r="I273" s="16" t="n">
        <v>46279</v>
      </c>
      <c r="J273" s="5" t="inlineStr">
        <is>
          <t>Bhaskar's despair at being unable to cure an impoverished society; Bachchan's subtle performance as counterpoint to Khanna; Bachchan narrates 'Maut Tu Ek Kavita Hai'.</t>
        </is>
      </c>
      <c r="K273" s="5" t="inlineStr">
        <is>
          <t>Newspaper feature</t>
        </is>
      </c>
      <c r="L273" s="5" t="inlineStr">
        <is>
          <t>B</t>
        </is>
      </c>
      <c r="M273" s="5" t="inlineStr">
        <is>
          <t>50th-anniversary piece (2021).</t>
        </is>
      </c>
    </row>
    <row r="274" ht="64" customHeight="1">
      <c r="A274" s="15" t="inlineStr">
        <is>
          <t>SOURCE-273</t>
        </is>
      </c>
      <c r="B274" s="5" t="inlineStr">
        <is>
          <t>FILM-006</t>
        </is>
      </c>
      <c r="C274" s="5" t="inlineStr">
        <is>
          <t>PAIR-003</t>
        </is>
      </c>
      <c r="D274" s="5" t="inlineStr">
        <is>
          <t>Blast from the past: Parwana (1971)</t>
        </is>
      </c>
      <c r="E274" s="5" t="inlineStr">
        <is>
          <t>The Hindu</t>
        </is>
      </c>
      <c r="F274" s="5" t="n"/>
      <c r="G274" s="5" t="n"/>
      <c r="H274" s="22" t="inlineStr">
        <is>
          <t>http://m.thehindu.com/features/friday-review/blast-from-the-past-parwana/article6338875.ece</t>
        </is>
      </c>
      <c r="I274" s="16" t="n">
        <v>46279</v>
      </c>
      <c r="J274" s="5" t="inlineStr">
        <is>
          <t>Kumar Sen's characterisation, the train-and-plane alibi, Bachchan shining in a negative role, the film's poor commercial result and Bachchan's comment on it.</t>
        </is>
      </c>
      <c r="K274" s="5" t="inlineStr">
        <is>
          <t>Newspaper retrospective review</t>
        </is>
      </c>
      <c r="L274" s="5" t="inlineStr">
        <is>
          <t>B</t>
        </is>
      </c>
      <c r="M274" s="5" t="n"/>
    </row>
    <row r="275" ht="79" customHeight="1">
      <c r="A275" s="15" t="inlineStr">
        <is>
          <t>SOURCE-274</t>
        </is>
      </c>
      <c r="B275" s="5" t="inlineStr">
        <is>
          <t>FILM-007</t>
        </is>
      </c>
      <c r="C275" s="5" t="n"/>
      <c r="D275" s="5" t="inlineStr">
        <is>
          <t>Sunil Dutt sold 7 cars to make Reshma Aur Shera. It's an Indian Romeo &amp; Juliet story</t>
        </is>
      </c>
      <c r="E275" s="5" t="inlineStr">
        <is>
          <t>ThePrint</t>
        </is>
      </c>
      <c r="F275" s="5" t="n"/>
      <c r="G275" s="5" t="n"/>
      <c r="H275" s="22" t="inlineStr">
        <is>
          <t>https://theprint.in/feature/reel-take/sunit-dutt-reshma-aur-shera/2703847/</t>
        </is>
      </c>
      <c r="I275" s="16" t="n">
        <v>46279</v>
      </c>
      <c r="J275" s="5" t="inlineStr">
        <is>
          <t>Box-office flop; Chhotu's shooting of Chaudhury and Gopal; Chhotu hesitating to kill; Bachchan's performance conveying guilt, confusion and religious dread; casting as a mute because Dutt disliked his voice.</t>
        </is>
      </c>
      <c r="K275" s="5" t="inlineStr">
        <is>
          <t>Online news retrospective</t>
        </is>
      </c>
      <c r="L275" s="5" t="inlineStr">
        <is>
          <t>B</t>
        </is>
      </c>
      <c r="M275" s="5" t="n"/>
    </row>
    <row r="276" ht="49" customHeight="1">
      <c r="A276" s="15" t="inlineStr">
        <is>
          <t>SOURCE-275</t>
        </is>
      </c>
      <c r="B276" s="5" t="inlineStr">
        <is>
          <t>FILM-008</t>
        </is>
      </c>
      <c r="C276" s="5" t="n"/>
      <c r="D276" s="5" t="inlineStr">
        <is>
          <t>Classics Revisited: Guddi</t>
        </is>
      </c>
      <c r="E276" s="5" t="inlineStr">
        <is>
          <t>Rediff.com</t>
        </is>
      </c>
      <c r="F276" s="5" t="n"/>
      <c r="G276" s="5" t="n"/>
      <c r="H276" s="22" t="inlineStr">
        <is>
          <t>https://www.rediff.com/movies/2002/may/02dinesh.htm</t>
        </is>
      </c>
      <c r="I276" s="16" t="n">
        <v>46279</v>
      </c>
      <c r="J276" s="5" t="inlineStr">
        <is>
          <t>Stars including Amitabh Bachchan make special appearances shown at work in the studios; Bachchan was originally to play Jaya Bhaduri's hero.</t>
        </is>
      </c>
      <c r="K276" s="5" t="inlineStr">
        <is>
          <t>Online retrospective review</t>
        </is>
      </c>
      <c r="L276" s="5" t="inlineStr">
        <is>
          <t>B</t>
        </is>
      </c>
      <c r="M276" s="5" t="inlineStr">
        <is>
          <t>2002.</t>
        </is>
      </c>
    </row>
    <row r="277" ht="64" customHeight="1">
      <c r="A277" s="15" t="inlineStr">
        <is>
          <t>SOURCE-276</t>
        </is>
      </c>
      <c r="B277" s="5" t="inlineStr">
        <is>
          <t>FILM-011</t>
        </is>
      </c>
      <c r="C277" s="5" t="inlineStr">
        <is>
          <t>PAIR-004; PAIR-005</t>
        </is>
      </c>
      <c r="D277" s="5" t="inlineStr">
        <is>
          <t>Sanjog (1972)</t>
        </is>
      </c>
      <c r="E277" s="5" t="inlineStr">
        <is>
          <t>The Hindu</t>
        </is>
      </c>
      <c r="F277" s="5" t="n"/>
      <c r="G277" s="5" t="n"/>
      <c r="H277" s="22" t="inlineStr">
        <is>
          <t>https://www.thehindu.com/entertainment/movies/Sanjog-1972/article16926488.ece</t>
        </is>
      </c>
      <c r="I277" s="16" t="n">
        <v>46279</v>
      </c>
      <c r="J277" s="5" t="inlineStr">
        <is>
          <t>Mohan abandons Asha and remarries Seema; Asha becomes Collector with Mohan as her clerk; contrived climax; little scope for Bachchan; the music failed to lift the box office.</t>
        </is>
      </c>
      <c r="K277" s="5" t="inlineStr">
        <is>
          <t>Newspaper retrospective review</t>
        </is>
      </c>
      <c r="L277" s="5" t="inlineStr">
        <is>
          <t>B</t>
        </is>
      </c>
      <c r="M277" s="5" t="n"/>
    </row>
    <row r="278" ht="64" customHeight="1">
      <c r="A278" s="15" t="inlineStr">
        <is>
          <t>SOURCE-277</t>
        </is>
      </c>
      <c r="B278" s="5" t="inlineStr">
        <is>
          <t>FILM-020</t>
        </is>
      </c>
      <c r="C278" s="5" t="inlineStr">
        <is>
          <t>PAIR-011</t>
        </is>
      </c>
      <c r="D278" s="5" t="inlineStr">
        <is>
          <t>Revisiting Prakash Mehra's Zanjeer: The film that made Amitabh Bachchan</t>
        </is>
      </c>
      <c r="E278" s="5" t="inlineStr">
        <is>
          <t>The Indian Express</t>
        </is>
      </c>
      <c r="F278" s="5" t="n"/>
      <c r="G278" s="5" t="n"/>
      <c r="H278" s="22" t="inlineStr">
        <is>
          <t>http://indianexpress.com/article/entertainment/bollywood/revisiting-prakash-mehra-zanjeer-the-film-that-made-amitabh-bachchan-4714064/</t>
        </is>
      </c>
      <c r="I278" s="16" t="n">
        <v>46279</v>
      </c>
      <c r="J278" s="5" t="inlineStr">
        <is>
          <t>Sleeper hit; Vijay as a brutally honest cop who treats every criminal as a personal enemy; created the Angry Young Man; Bachchan had 12 flops before it.</t>
        </is>
      </c>
      <c r="K278" s="5" t="inlineStr">
        <is>
          <t>Newspaper retrospective</t>
        </is>
      </c>
      <c r="L278" s="5" t="inlineStr">
        <is>
          <t>B</t>
        </is>
      </c>
      <c r="M278" s="5" t="n"/>
    </row>
    <row r="279" ht="64" customHeight="1">
      <c r="A279" s="15" t="inlineStr">
        <is>
          <t>SOURCE-278</t>
        </is>
      </c>
      <c r="B279" s="5" t="inlineStr">
        <is>
          <t>FILM-022</t>
        </is>
      </c>
      <c r="C279" s="5" t="n"/>
      <c r="D279" s="5" t="inlineStr">
        <is>
          <t>Birthday Special: 5 Amitabh Bachchan films you missed</t>
        </is>
      </c>
      <c r="E279" s="5" t="inlineStr">
        <is>
          <t>Bollywood Hungama</t>
        </is>
      </c>
      <c r="F279" s="5" t="n"/>
      <c r="G279" s="5" t="n"/>
      <c r="H279" s="22" t="inlineStr">
        <is>
          <t>https://www.bollywoodhungama.com/news/features/birthday-special-5-amitabh-bachchan-films-missed/</t>
        </is>
      </c>
      <c r="I279" s="16" t="n">
        <v>46279</v>
      </c>
      <c r="J279" s="5" t="inlineStr">
        <is>
          <t>Gehri Chaal: Bachchan plays Hema Malini's brother embroiled in robbery and murder; Jeetendra is the official lead but Bachchan took the acting honours.</t>
        </is>
      </c>
      <c r="K279" s="5" t="inlineStr">
        <is>
          <t>Film trade website feature</t>
        </is>
      </c>
      <c r="L279" s="5" t="inlineStr">
        <is>
          <t>B</t>
        </is>
      </c>
      <c r="M279" s="5" t="n"/>
    </row>
    <row r="280" ht="64" customHeight="1">
      <c r="A280" s="15" t="inlineStr">
        <is>
          <t>SOURCE-279</t>
        </is>
      </c>
      <c r="B280" s="5" t="inlineStr">
        <is>
          <t>FILM-023; FILM-024</t>
        </is>
      </c>
      <c r="C280" s="5" t="inlineStr">
        <is>
          <t>PAIR-012</t>
        </is>
      </c>
      <c r="D280" s="5" t="inlineStr">
        <is>
          <t>Abhimaan: A Bollywood marital drama that's relevant even after 50 years</t>
        </is>
      </c>
      <c r="E280" s="5" t="inlineStr">
        <is>
          <t>BBC News</t>
        </is>
      </c>
      <c r="F280" s="5" t="n"/>
      <c r="G280" s="5" t="n"/>
      <c r="H280" s="22" t="inlineStr">
        <is>
          <t>https://www.bbc.com/news/world-asia-india-64813501</t>
        </is>
      </c>
      <c r="I280" s="16" t="n">
        <v>46279</v>
      </c>
      <c r="J280" s="5" t="inlineStr">
        <is>
          <t>Subir's ego and jealousy when his wife outshines him; the role counted among Bachchan's finest; Saudagar was India's Oscar entry; audience readings of the envious husband.</t>
        </is>
      </c>
      <c r="K280" s="5" t="inlineStr">
        <is>
          <t>Broadcaster news feature</t>
        </is>
      </c>
      <c r="L280" s="5" t="inlineStr">
        <is>
          <t>B</t>
        </is>
      </c>
      <c r="M280" s="5" t="inlineStr">
        <is>
          <t>2023.</t>
        </is>
      </c>
    </row>
    <row r="281" ht="64" customHeight="1">
      <c r="A281" s="15" t="inlineStr">
        <is>
          <t>SOURCE-280</t>
        </is>
      </c>
      <c r="B281" s="5" t="inlineStr">
        <is>
          <t>FILM-023</t>
        </is>
      </c>
      <c r="C281" s="5" t="inlineStr">
        <is>
          <t>PAIR-012</t>
        </is>
      </c>
      <c r="D281" s="5" t="inlineStr">
        <is>
          <t>50 years of Abhimaan: When newly married Amitabh Bachchan, Jaya Bachchan shot for climax next day after returning from honeymoon</t>
        </is>
      </c>
      <c r="E281" s="5" t="inlineStr">
        <is>
          <t>The Indian Express</t>
        </is>
      </c>
      <c r="F281" s="5" t="n"/>
      <c r="G281" s="5" t="n"/>
      <c r="H281" s="22" t="inlineStr">
        <is>
          <t>https://indianexpress.com/article/entertainment/bollywood/50-years-of-abhimaan-when-newly-married-amitabh-bachchan-jaya-bachchan-shot-for-climax-next-day-after-returning-from-honeymoon-8863844/</t>
        </is>
      </c>
      <c r="I281" s="16" t="n">
        <v>46279</v>
      </c>
      <c r="J281" s="5" t="inlineStr">
        <is>
          <t>Subir's jealousy at Uma's rise leads him to leave her; Bindu played Chitra.</t>
        </is>
      </c>
      <c r="K281" s="5" t="inlineStr">
        <is>
          <t>Newspaper feature</t>
        </is>
      </c>
      <c r="L281" s="5" t="inlineStr">
        <is>
          <t>B</t>
        </is>
      </c>
      <c r="M281" s="5" t="inlineStr">
        <is>
          <t>2023.</t>
        </is>
      </c>
    </row>
    <row r="282" ht="64" customHeight="1">
      <c r="A282" s="15" t="inlineStr">
        <is>
          <t>SOURCE-281</t>
        </is>
      </c>
      <c r="B282" s="5" t="inlineStr">
        <is>
          <t>FILM-024</t>
        </is>
      </c>
      <c r="C282" s="5" t="inlineStr">
        <is>
          <t>PAIR-013; PAIR-014</t>
        </is>
      </c>
      <c r="D282" s="5" t="inlineStr">
        <is>
          <t>Amitabh Bachchan and Nutan's Saudagar showed how women's labour is taken for granted</t>
        </is>
      </c>
      <c r="E282" s="5" t="inlineStr">
        <is>
          <t>ThePrint</t>
        </is>
      </c>
      <c r="F282" s="5" t="n"/>
      <c r="G282" s="5" t="n"/>
      <c r="H282" s="22" t="inlineStr">
        <is>
          <t>https://theprint.in/feature/reel-take/amitabh-bachchan-and-nutans-saudagar-showed-how-womens-labour-is-taken-for-granted/838478/</t>
        </is>
      </c>
      <c r="I282" s="16" t="n">
        <v>46279</v>
      </c>
      <c r="J282" s="5" t="inlineStr">
        <is>
          <t>Moti's calculated marriage to Majubi to avoid paying her wage; divorce on a false charge of infidelity; love for Phool Banu; one of Bachchan's earliest leads; reading of women's labour.</t>
        </is>
      </c>
      <c r="K282" s="5" t="inlineStr">
        <is>
          <t>Online news retrospective</t>
        </is>
      </c>
      <c r="L282" s="5" t="inlineStr">
        <is>
          <t>B</t>
        </is>
      </c>
      <c r="M282" s="5" t="n"/>
    </row>
    <row r="283" ht="79" customHeight="1">
      <c r="A283" s="15" t="inlineStr">
        <is>
          <t>SOURCE-282</t>
        </is>
      </c>
      <c r="B283" s="5" t="inlineStr">
        <is>
          <t>FILM-025</t>
        </is>
      </c>
      <c r="C283" s="5" t="n"/>
      <c r="D283" s="5" t="inlineStr">
        <is>
          <t>A clash of the titans</t>
        </is>
      </c>
      <c r="E283" s="5" t="inlineStr">
        <is>
          <t>Rediff.com</t>
        </is>
      </c>
      <c r="F283" s="5" t="n"/>
      <c r="G283" s="5" t="n"/>
      <c r="H283" s="22" t="inlineStr">
        <is>
          <t>https://www.rediff.com/movies/2002/oct/22dinesh.htm</t>
        </is>
      </c>
      <c r="I283" s="16" t="n">
        <v>46279</v>
      </c>
      <c r="J283" s="5" t="inlineStr">
        <is>
          <t>Vicky's flashback structure, friendship with Somu, clash with his father, taking the blame for Somu's killing; Nisha receives Vicky from jail; women on the fringes; Bachchan has an edge over Khanna.</t>
        </is>
      </c>
      <c r="K283" s="5" t="inlineStr">
        <is>
          <t>Online retrospective review</t>
        </is>
      </c>
      <c r="L283" s="5" t="inlineStr">
        <is>
          <t>B</t>
        </is>
      </c>
      <c r="M283" s="5" t="inlineStr">
        <is>
          <t>2002.</t>
        </is>
      </c>
    </row>
    <row r="284" ht="64" customHeight="1">
      <c r="A284" s="15" t="inlineStr">
        <is>
          <t>SOURCE-283</t>
        </is>
      </c>
      <c r="B284" s="5" t="inlineStr">
        <is>
          <t>FILM-004; FILM-025</t>
        </is>
      </c>
      <c r="C284" s="5" t="n"/>
      <c r="D284" s="5" t="inlineStr">
        <is>
          <t>'Namak Haraam', the film in which Amitabh Bachchan trumped then superstar Rajesh Khanna</t>
        </is>
      </c>
      <c r="E284" s="5" t="inlineStr">
        <is>
          <t>ThePrint</t>
        </is>
      </c>
      <c r="F284" s="5" t="n"/>
      <c r="G284" s="5" t="n"/>
      <c r="H284" s="22" t="inlineStr">
        <is>
          <t>https://theprint.in/feature/reel-take/namak-haraam-the-film-in-which-amitabh-bachchan-trumped-then-superstar-rajesh-khanna/197204/</t>
        </is>
      </c>
      <c r="I284" s="16" t="n">
        <v>46279</v>
      </c>
      <c r="J284" s="5" t="inlineStr">
        <is>
          <t>Bachchan's 'supporting' role stole the show; commercially successful; retrospective significance for both stars; Bachchan as stoic foil in Anand.</t>
        </is>
      </c>
      <c r="K284" s="5" t="inlineStr">
        <is>
          <t>Online news retrospective</t>
        </is>
      </c>
      <c r="L284" s="5" t="inlineStr">
        <is>
          <t>B</t>
        </is>
      </c>
      <c r="M284" s="5" t="n"/>
    </row>
    <row r="285" ht="49" customHeight="1">
      <c r="A285" s="15" t="inlineStr">
        <is>
          <t>SOURCE-284</t>
        </is>
      </c>
      <c r="B285" s="5" t="inlineStr">
        <is>
          <t>FILM-028</t>
        </is>
      </c>
      <c r="C285" s="5" t="n"/>
      <c r="D285" s="5" t="inlineStr">
        <is>
          <t>Dost (1974)</t>
        </is>
      </c>
      <c r="E285" s="5" t="inlineStr">
        <is>
          <t>The Hindu</t>
        </is>
      </c>
      <c r="F285" s="5" t="n"/>
      <c r="G285" s="5" t="n"/>
      <c r="H285" s="22" t="inlineStr">
        <is>
          <t>https://www.thehindu.com/features/friday-review/dost-1974/article5301026.ece</t>
        </is>
      </c>
      <c r="I285" s="16" t="n">
        <v>46279</v>
      </c>
      <c r="J285" s="5" t="inlineStr">
        <is>
          <t>Bachchan has a two-minute appearance as Dharmendra's character's old friend Anand; the film ranked fourth among the year's top grossers.</t>
        </is>
      </c>
      <c r="K285" s="5" t="inlineStr">
        <is>
          <t>Newspaper retrospective review</t>
        </is>
      </c>
      <c r="L285" s="5" t="inlineStr">
        <is>
          <t>B</t>
        </is>
      </c>
      <c r="M285" s="5" t="n"/>
    </row>
    <row r="286" ht="64" customHeight="1">
      <c r="A286" s="15" t="inlineStr">
        <is>
          <t>SOURCE-285</t>
        </is>
      </c>
      <c r="B286" s="5" t="inlineStr">
        <is>
          <t>FILM-002</t>
        </is>
      </c>
      <c r="C286" s="5" t="n"/>
      <c r="D286" s="5" t="inlineStr">
        <is>
          <t>Saat Hindustani (1969)</t>
        </is>
      </c>
      <c r="E286" s="5" t="inlineStr">
        <is>
          <t>Dustedoff</t>
        </is>
      </c>
      <c r="F286" s="5" t="inlineStr">
        <is>
          <t>Madhulika Liddle</t>
        </is>
      </c>
      <c r="G286" s="16" t="n">
        <v>40172</v>
      </c>
      <c r="H286" s="22" t="inlineStr">
        <is>
          <t>https://madhulikaliddle.com/2009/12/25/saat-hindustani-1969/</t>
        </is>
      </c>
      <c r="I286" s="16" t="n">
        <v>46279</v>
      </c>
      <c r="J286" s="5" t="inlineStr">
        <is>
          <t>Anwar Ali as an anti-Hindi Urdu poet from Ranchi whose house is ransacked; volunteers for the Goa mission; regarded as the group's weak link and a coward; Bachchan makes his presence felt.</t>
        </is>
      </c>
      <c r="K286" s="5" t="inlineStr">
        <is>
          <t>Film blog review</t>
        </is>
      </c>
      <c r="L286" s="5" t="inlineStr">
        <is>
          <t>D</t>
        </is>
      </c>
      <c r="M286" s="5" t="inlineStr">
        <is>
          <t>Used because the Wikipedia plot is one sentence.</t>
        </is>
      </c>
    </row>
    <row r="287" ht="79" customHeight="1">
      <c r="A287" s="15" t="inlineStr">
        <is>
          <t>SOURCE-286</t>
        </is>
      </c>
      <c r="B287" s="5" t="inlineStr">
        <is>
          <t>FILM-005</t>
        </is>
      </c>
      <c r="C287" s="5" t="inlineStr">
        <is>
          <t>PAIR-002</t>
        </is>
      </c>
      <c r="D287" s="5" t="inlineStr">
        <is>
          <t>Pyar Ki Kahani (1971)</t>
        </is>
      </c>
      <c r="E287" s="5" t="inlineStr">
        <is>
          <t>MemsaabStory</t>
        </is>
      </c>
      <c r="F287" s="5" t="n"/>
      <c r="G287" s="16" t="n">
        <v>39745</v>
      </c>
      <c r="H287" s="22" t="inlineStr">
        <is>
          <t>https://memsaabstory.com/2008/10/24/pyar-ki-kahani-1971/</t>
        </is>
      </c>
      <c r="I287" s="16" t="n">
        <v>46279</v>
      </c>
      <c r="J287" s="5" t="inlineStr">
        <is>
          <t>Ram rescues Ravi and gives him the better job; Banke's rumours about Kusum; Ram meets Kusum, learns of the gossip and accepts her; Ram's promise not to marry without Ravi's approval; Tanuja carries the film.</t>
        </is>
      </c>
      <c r="K287" s="5" t="inlineStr">
        <is>
          <t>Film blog review</t>
        </is>
      </c>
      <c r="L287" s="5" t="inlineStr">
        <is>
          <t>D</t>
        </is>
      </c>
      <c r="M287" s="5" t="inlineStr">
        <is>
          <t>Review withholds the ending; a reader comment describes 'a dying speech but no death'.</t>
        </is>
      </c>
    </row>
    <row r="288" ht="49" customHeight="1">
      <c r="A288" s="15" t="inlineStr">
        <is>
          <t>SOURCE-287</t>
        </is>
      </c>
      <c r="B288" s="5" t="inlineStr">
        <is>
          <t>FILM-005</t>
        </is>
      </c>
      <c r="C288" s="5" t="inlineStr">
        <is>
          <t>PAIR-002</t>
        </is>
      </c>
      <c r="D288" s="5" t="inlineStr">
        <is>
          <t>Amitabh Bachchan Retrospective: Pyar Ki Kahani, 1971</t>
        </is>
      </c>
      <c r="E288" s="5" t="inlineStr">
        <is>
          <t>Brown Car Guy</t>
        </is>
      </c>
      <c r="F288" s="5" t="n"/>
      <c r="G288" s="16" t="n">
        <v>42958</v>
      </c>
      <c r="H288" s="22" t="inlineStr">
        <is>
          <t>https://browncarguy.com/2017/08/11/pyar-ki-kahani-1971-review/</t>
        </is>
      </c>
      <c r="I288" s="16" t="n">
        <v>46279</v>
      </c>
      <c r="J288" s="5" t="inlineStr">
        <is>
          <t>Ravi is Kusum's brother who left home ashamed of the rumours; Banke spread them after Kusum spurned him; the role was intended for Jeetendra.</t>
        </is>
      </c>
      <c r="K288" s="5" t="inlineStr">
        <is>
          <t>Film blog review</t>
        </is>
      </c>
      <c r="L288" s="5" t="inlineStr">
        <is>
          <t>D</t>
        </is>
      </c>
      <c r="M288" s="5" t="n"/>
    </row>
    <row r="289" ht="79" customHeight="1">
      <c r="A289" s="15" t="inlineStr">
        <is>
          <t>SOURCE-288</t>
        </is>
      </c>
      <c r="B289" s="5" t="inlineStr">
        <is>
          <t>FILM-014</t>
        </is>
      </c>
      <c r="C289" s="5" t="inlineStr">
        <is>
          <t>PAIR-007</t>
        </is>
      </c>
      <c r="D289" s="5" t="inlineStr">
        <is>
          <t>Ek Nazar (1972)</t>
        </is>
      </c>
      <c r="E289" s="5" t="inlineStr">
        <is>
          <t>Amitabh Bachchan - The Real Millenium Super Star (blog)</t>
        </is>
      </c>
      <c r="F289" s="5" t="n"/>
      <c r="G289" s="5" t="n"/>
      <c r="H289" s="22" t="inlineStr">
        <is>
          <t>https://bachchansir.blogspot.com/2012/12/ek-nazar-1972.html</t>
        </is>
      </c>
      <c r="I289" s="16" t="n">
        <v>46279</v>
      </c>
      <c r="J289" s="5" t="inlineStr">
        <is>
          <t>Akash is the poet son of public prosecutor Raghunath Tyagi; leaves home to continue the affair; Aminabai sells Shabnam to a Nawab; Amina is killed in a confrontation and Shabnam charged with murder, prosecuted by Tyagi.</t>
        </is>
      </c>
      <c r="K289" s="5" t="inlineStr">
        <is>
          <t>Fan blog</t>
        </is>
      </c>
      <c r="L289" s="5" t="inlineStr">
        <is>
          <t>D</t>
        </is>
      </c>
      <c r="M289" s="5" t="inlineStr">
        <is>
          <t>Weak source; used only for plot points consistent with the Wikipedia summary. Ending not extracted.</t>
        </is>
      </c>
    </row>
    <row r="290" ht="79" customHeight="1">
      <c r="A290" s="15" t="inlineStr">
        <is>
          <t>SOURCE-289</t>
        </is>
      </c>
      <c r="B290" s="5" t="inlineStr">
        <is>
          <t>FILM-017</t>
        </is>
      </c>
      <c r="C290" s="5" t="inlineStr">
        <is>
          <t>PAIR-009</t>
        </is>
      </c>
      <c r="D290" s="5" t="inlineStr">
        <is>
          <t>Raaste Ka Patthar (1972)</t>
        </is>
      </c>
      <c r="E290" s="5" t="inlineStr">
        <is>
          <t>MemsaabStory</t>
        </is>
      </c>
      <c r="F290" s="5" t="n"/>
      <c r="G290" s="16" t="n">
        <v>39835</v>
      </c>
      <c r="H290" s="22" t="inlineStr">
        <is>
          <t>https://memsaabstory.com/2009/01/22/raaste-ka-patthar-1972/</t>
        </is>
      </c>
      <c r="I290" s="16" t="n">
        <v>46279</v>
      </c>
      <c r="J290" s="5" t="inlineStr">
        <is>
          <t>Jai rescues Neeta and gets her an audition; falls in love with her while she falls for the married Choudhary, who borrows Jai's flat; Neeta Khayani billed as a newcomer; last half-hour turns grim.</t>
        </is>
      </c>
      <c r="K290" s="5" t="inlineStr">
        <is>
          <t>Film blog review</t>
        </is>
      </c>
      <c r="L290" s="5" t="inlineStr">
        <is>
          <t>D</t>
        </is>
      </c>
      <c r="M290" s="5" t="inlineStr">
        <is>
          <t>Review withholds the ending.</t>
        </is>
      </c>
    </row>
    <row r="291" ht="109" customHeight="1">
      <c r="A291" s="15" t="inlineStr">
        <is>
          <t>SOURCE-290</t>
        </is>
      </c>
      <c r="B291" s="5" t="inlineStr">
        <is>
          <t>FILM-019</t>
        </is>
      </c>
      <c r="C291" s="5" t="inlineStr">
        <is>
          <t>PAIR-010</t>
        </is>
      </c>
      <c r="D291" s="5" t="inlineStr">
        <is>
          <t>Bandhe Haath (1973)</t>
        </is>
      </c>
      <c r="E291" s="5" t="inlineStr">
        <is>
          <t>Old is Gold (bollyviewer)</t>
        </is>
      </c>
      <c r="F291" s="5" t="n"/>
      <c r="G291" s="5" t="inlineStr">
        <is>
          <t>2010-08</t>
        </is>
      </c>
      <c r="H291" s="22" t="inlineStr">
        <is>
          <t>http://bollyviewer-oldisgold.blogspot.com/2010/08/bandhe-haath-1973.html</t>
        </is>
      </c>
      <c r="I291" s="16" t="n">
        <v>46279</v>
      </c>
      <c r="J291" s="5" t="inlineStr">
        <is>
          <t>Shyamu's upbringing by the thief Madan; meets Mala while posing as Deepak; Mala's honesty makes him reform; Rajni's claim on Deepak and Shyamu playing along to recover the letters; Mala suspects a womaniser; the reviewer finds Bachchan aloof and uncomfortable in romantic scenes with Mumtaz.</t>
        </is>
      </c>
      <c r="K291" s="5" t="inlineStr">
        <is>
          <t>Film blog review</t>
        </is>
      </c>
      <c r="L291" s="5" t="inlineStr">
        <is>
          <t>D</t>
        </is>
      </c>
      <c r="M291" s="5" t="inlineStr">
        <is>
          <t>The chemistry comment is the blogger's own reply in the comments.</t>
        </is>
      </c>
    </row>
    <row r="292" ht="109" customHeight="1">
      <c r="A292" s="15" t="inlineStr">
        <is>
          <t>SOURCE-291</t>
        </is>
      </c>
      <c r="B292" s="5" t="inlineStr">
        <is>
          <t>FILM-034; FILM-035; FILM-036; FILM-038</t>
        </is>
      </c>
      <c r="C292" s="5" t="n"/>
      <c r="D292" s="5" t="inlineStr">
        <is>
          <t>Box Office 1975</t>
        </is>
      </c>
      <c r="E292" s="5" t="inlineStr">
        <is>
          <t>Box Office India</t>
        </is>
      </c>
      <c r="F292" s="5" t="n"/>
      <c r="G292" s="5" t="n"/>
      <c r="H292" s="22" t="inlineStr">
        <is>
          <t>https://web.archive.org/web/2013/http://www.boxofficeindia.com/showProd.php?itemCat=181&amp;catName=MTk3NQ==</t>
        </is>
      </c>
      <c r="I292" s="16" t="n">
        <v>46279</v>
      </c>
      <c r="J292" s="5" t="inlineStr">
        <is>
          <t>Sholay: gross ₹30 crore, nett ₹15 crore, All Time Blockbuster, 1st, record grosser. Deewaar: gross ₹7.5 crore, nett ₹4.25 crore, Super Hit, 4th, extraordinary in Mumbai. Zameer: gross ₹2.2 crore, nett ₹1.1 crore, Flop, 16th. Chupke Chupke: gross ₹2 crore, nett ₹1 crore, Semi Hit, 18th, big city hit. Mili and Faraar are not listed.</t>
        </is>
      </c>
      <c r="K292" s="5" t="inlineStr">
        <is>
          <t>Trade box-office database (archived)</t>
        </is>
      </c>
      <c r="L292" s="5" t="inlineStr">
        <is>
          <t>B</t>
        </is>
      </c>
      <c r="M292" s="5" t="inlineStr">
        <is>
          <t>Wayback Machine copy of the old Box Office India yearly page.</t>
        </is>
      </c>
    </row>
    <row r="293" ht="94" customHeight="1">
      <c r="A293" s="15" t="inlineStr">
        <is>
          <t>SOURCE-292</t>
        </is>
      </c>
      <c r="B293" s="5" t="inlineStr">
        <is>
          <t>FILM-042; FILM-044; FILM-045</t>
        </is>
      </c>
      <c r="C293" s="5" t="n"/>
      <c r="D293" s="5" t="inlineStr">
        <is>
          <t>Box Office 1976</t>
        </is>
      </c>
      <c r="E293" s="5" t="inlineStr">
        <is>
          <t>Box Office India</t>
        </is>
      </c>
      <c r="F293" s="5" t="n"/>
      <c r="G293" s="5" t="n"/>
      <c r="H293" s="22" t="inlineStr">
        <is>
          <t>https://web.archive.org/web/2013/http://www.boxofficeindia.com/showProd.php?itemCat=182&amp;catName=MTk3Ng==</t>
        </is>
      </c>
      <c r="I293" s="16" t="n">
        <v>46279</v>
      </c>
      <c r="J293" s="5" t="inlineStr">
        <is>
          <t>Hera Pheri: gross ₹6 crore, nett ₹3 crore, Hit, 4th. Kabhi Kabhi: gross ₹4 crore, nett ₹2 crore, Semi Hit, 8th, big city hit. Do Anjaane: gross ₹3 crore, nett ₹1.5 crore, Semi Hit, 10th. Chhoti Si Baat and Balika Badhu are not listed; Adalat appears on the 1977 page.</t>
        </is>
      </c>
      <c r="K293" s="5" t="inlineStr">
        <is>
          <t>Trade box-office database (archived)</t>
        </is>
      </c>
      <c r="L293" s="5" t="inlineStr">
        <is>
          <t>B</t>
        </is>
      </c>
      <c r="M293" s="5" t="inlineStr">
        <is>
          <t>Wayback Machine copy of the old Box Office India yearly page.</t>
        </is>
      </c>
    </row>
    <row r="294" ht="139" customHeight="1">
      <c r="A294" s="15" t="inlineStr">
        <is>
          <t>SOURCE-293</t>
        </is>
      </c>
      <c r="B294" s="5" t="inlineStr">
        <is>
          <t>FILM-040; FILM-046; FILM-047; FILM-050; FILM-052</t>
        </is>
      </c>
      <c r="C294" s="5" t="n"/>
      <c r="D294" s="5" t="inlineStr">
        <is>
          <t>Box Office 1977</t>
        </is>
      </c>
      <c r="E294" s="5" t="inlineStr">
        <is>
          <t>Box Office India</t>
        </is>
      </c>
      <c r="F294" s="5" t="n"/>
      <c r="G294" s="5" t="n"/>
      <c r="H294" s="22" t="inlineStr">
        <is>
          <t>https://web.archive.org/web/2013/http://www.boxofficeindia.com/showProd.php?itemCat=183&amp;catName=MTk3Nw==</t>
        </is>
      </c>
      <c r="I294" s="16" t="n">
        <v>46279</v>
      </c>
      <c r="J294" s="5" t="inlineStr">
        <is>
          <t>Amar Akbar Anthony: gross ₹15.5 crore, nett ₹7.25 crore, Blockbuster, 1st, extraordinary in Mumbai. Parvarish: gross ₹6.5 crore, nett ₹3.75 crore, Hit, 4th. Khoon Pasina: gross ₹5 crore, nett ₹2.5 crore, Semi Hit, 6th. Adalat: gross ₹4 crore, nett ₹2 crore, Semi Hit, 8th. Imaan Dharam: gross ₹2.6 crore, nett ₹1.3 crore, Flop, 15th. Alaap, Shatranj Ke Khilari, Charandas and Chala Murari Hero Banne are not listed.</t>
        </is>
      </c>
      <c r="K294" s="5" t="inlineStr">
        <is>
          <t>Trade box-office database (archived)</t>
        </is>
      </c>
      <c r="L294" s="5" t="inlineStr">
        <is>
          <t>B</t>
        </is>
      </c>
      <c r="M294" s="5" t="inlineStr">
        <is>
          <t>Wayback Machine copy of the old Box Office India yearly page.</t>
        </is>
      </c>
    </row>
    <row r="295" ht="154" customHeight="1">
      <c r="A295" s="15" t="inlineStr">
        <is>
          <t>SOURCE-294</t>
        </is>
      </c>
      <c r="B295" s="5" t="inlineStr">
        <is>
          <t>FILM-055; FILM-056; FILM-057; FILM-058; FILM-059; FILM-060</t>
        </is>
      </c>
      <c r="C295" s="5" t="n"/>
      <c r="D295" s="5" t="inlineStr">
        <is>
          <t>Box Office 1978</t>
        </is>
      </c>
      <c r="E295" s="5" t="inlineStr">
        <is>
          <t>Box Office India</t>
        </is>
      </c>
      <c r="F295" s="5" t="n"/>
      <c r="G295" s="5" t="n"/>
      <c r="H295" s="22" t="inlineStr">
        <is>
          <t>https://web.archive.org/web/2013/http://www.boxofficeindia.com/showProd.php?itemCat=184&amp;catName=MTk3OA==</t>
        </is>
      </c>
      <c r="I295" s="16" t="n">
        <v>46279</v>
      </c>
      <c r="J295" s="5" t="inlineStr">
        <is>
          <t>Muqaddar Ka Sikandar: gross ₹17 crore, nett ₹8.5 crore, Blockbuster, 1st. Trishul: gross ₹11 crore, nett ₹5.5 crore, Super Hit, 2nd, extraordinary business in Mumbai. Don: gross ₹7 crore, nett ₹3.5 crore, Hit, 3rd. Kasme Vaade: gross ₹4.8 crore, nett ₹2.4 crore, Semi Hit, 7th. Ganga Ki Saugandh: gross ₹4.6 crore, nett ₹2.3 crore, Above Average, 8th, good in interiors. Besharam: gross ₹2.7 crore, nett ₹1.35 crore, Average, 20th. Khatta Meetha is not listed.</t>
        </is>
      </c>
      <c r="K295" s="5" t="inlineStr">
        <is>
          <t>Trade box-office database (archived)</t>
        </is>
      </c>
      <c r="L295" s="5" t="inlineStr">
        <is>
          <t>B</t>
        </is>
      </c>
      <c r="M295" s="5" t="inlineStr">
        <is>
          <t>Wayback Machine copy of the old Box Office India yearly page.</t>
        </is>
      </c>
    </row>
    <row r="296" ht="79" customHeight="1">
      <c r="A296" s="15" t="inlineStr">
        <is>
          <t>SOURCE-295</t>
        </is>
      </c>
      <c r="B296" s="5" t="inlineStr">
        <is>
          <t>FILM-036</t>
        </is>
      </c>
      <c r="C296" s="5" t="inlineStr">
        <is>
          <t>PAIR-019</t>
        </is>
      </c>
      <c r="D296" s="5" t="inlineStr">
        <is>
          <t>Chupke Chupke</t>
        </is>
      </c>
      <c r="E296" s="5" t="inlineStr">
        <is>
          <t>Outlook</t>
        </is>
      </c>
      <c r="F296" s="5" t="n"/>
      <c r="G296" s="5" t="n"/>
      <c r="H296" s="22" t="inlineStr">
        <is>
          <t>https://www.outlookindia.com/art-entertainment/chupke-chupke-hindi-news-296250</t>
        </is>
      </c>
      <c r="I296" s="16" t="n">
        <v>46279</v>
      </c>
      <c r="J296" s="5" t="inlineStr">
        <is>
          <t>One of the most entertaining Hindi comedies; a remake of the Bengali film Chhadmabeshi; the film is dominated by Dharmendra, ably supported by Bachchan, Om Prakash, Sharmila Tagore and Jaya Bhaduri.</t>
        </is>
      </c>
      <c r="K296" s="5" t="inlineStr">
        <is>
          <t>Magazine retrospective review</t>
        </is>
      </c>
      <c r="L296" s="5" t="inlineStr">
        <is>
          <t>B</t>
        </is>
      </c>
      <c r="M296" s="5" t="inlineStr">
        <is>
          <t>Cited in the Chupke Chupke Wikipedia article. Publication date not captured.</t>
        </is>
      </c>
    </row>
    <row r="297" ht="79" customHeight="1">
      <c r="A297" s="15" t="inlineStr">
        <is>
          <t>SOURCE-296</t>
        </is>
      </c>
      <c r="B297" s="5" t="inlineStr">
        <is>
          <t>FILM-037</t>
        </is>
      </c>
      <c r="C297" s="5" t="inlineStr">
        <is>
          <t>PAIR-020</t>
        </is>
      </c>
      <c r="D297" s="5" t="inlineStr">
        <is>
          <t>Rajesh Khanna's Anand and Jaya Bachchan's Mili are exactly the same movie. Here's how</t>
        </is>
      </c>
      <c r="E297" s="5" t="inlineStr">
        <is>
          <t>The Indian Express</t>
        </is>
      </c>
      <c r="F297" s="5" t="n"/>
      <c r="G297" s="5" t="n"/>
      <c r="H297" s="22" t="inlineStr">
        <is>
          <t>https://indianexpress.com/article/entertainment/bollywood/jaya-bachchan-mili-rajesh-khanna-anand-exactly-the-same-movie-heres-how-8182596/</t>
        </is>
      </c>
      <c r="I297" s="16" t="n">
        <v>46279</v>
      </c>
      <c r="J297" s="5" t="inlineStr">
        <is>
          <t>The stubborn neighbour dealing with a personal tragedy (Shekhar) is taken by Mili's exuberance and falls in love with her; in both Anand and Mili Bachchan's character transforms from a rigid, hardened man.</t>
        </is>
      </c>
      <c r="K297" s="5" t="inlineStr">
        <is>
          <t>Newspaper feature</t>
        </is>
      </c>
      <c r="L297" s="5" t="inlineStr">
        <is>
          <t>B</t>
        </is>
      </c>
      <c r="M297" s="5" t="inlineStr">
        <is>
          <t>Cited in the Mili Wikipedia article. Publication date not captured.</t>
        </is>
      </c>
    </row>
    <row r="298" ht="79" customHeight="1">
      <c r="A298" s="15" t="inlineStr">
        <is>
          <t>SOURCE-297</t>
        </is>
      </c>
      <c r="B298" s="5" t="inlineStr">
        <is>
          <t>FILM-035; FILM-041</t>
        </is>
      </c>
      <c r="C298" s="5" t="n"/>
      <c r="D298" s="5" t="inlineStr">
        <is>
          <t>Working it out</t>
        </is>
      </c>
      <c r="E298" s="5" t="inlineStr">
        <is>
          <t>The Hindu BusinessLine (BLink)</t>
        </is>
      </c>
      <c r="F298" s="5" t="n"/>
      <c r="G298" s="5" t="n"/>
      <c r="H298" s="22" t="inlineStr">
        <is>
          <t>https://www.thehindubusinessline.com/blink/watch/working-it-out/article7587102.ece</t>
        </is>
      </c>
      <c r="I298" s="16" t="n">
        <v>46279</v>
      </c>
      <c r="J298" s="5" t="inlineStr">
        <is>
          <t>In Chhoti Si Baat Bachchan appears as himself, arriving to seek Colonel Singh's advice on income tax while wearing his costume from Zameer; both films were produced by B. R. Chopra, and a Zameer poster appears above the film's bus stop.</t>
        </is>
      </c>
      <c r="K298" s="5" t="inlineStr">
        <is>
          <t>Newspaper feature</t>
        </is>
      </c>
      <c r="L298" s="5" t="inlineStr">
        <is>
          <t>B</t>
        </is>
      </c>
      <c r="M298" s="5" t="inlineStr">
        <is>
          <t>Title taken from the URL slug. Publication date not captured.</t>
        </is>
      </c>
    </row>
    <row r="299" ht="139" customHeight="1">
      <c r="A299" s="15" t="inlineStr">
        <is>
          <t>SOURCE-298</t>
        </is>
      </c>
      <c r="B299" s="5" t="inlineStr">
        <is>
          <t>FILM-049</t>
        </is>
      </c>
      <c r="C299" s="5" t="inlineStr">
        <is>
          <t>PAIR-029</t>
        </is>
      </c>
      <c r="D299" s="5" t="inlineStr">
        <is>
          <t>Flashback Friday: 'Alaap' Is A Musical Commentary On Society Hindi Cinema Can No Longer Create</t>
        </is>
      </c>
      <c r="E299" s="5" t="inlineStr">
        <is>
          <t>ABP Live</t>
        </is>
      </c>
      <c r="F299" s="5" t="n"/>
      <c r="G299" s="5" t="n"/>
      <c r="H299" s="22" t="inlineStr">
        <is>
          <t>https://news.abplive.com/entertainment/movies/flashback-friday-amitabh-bachchan-rekha-film-alaap-is-a-musical-commentary-on-society-hindi-cinema-can-no-longer-create-1635581</t>
        </is>
      </c>
      <c r="I299" s="16" t="n">
        <v>46279</v>
      </c>
      <c r="J299" s="5" t="inlineStr">
        <is>
          <t>Alok is an aspiring Hindustani classical singer whose rich lawyer father tries to foil him; Rekha's Radhakumari is Ganesh's sister, both lower class; love is declared through classical song and the chemistry between Rekha and Bachchan feels natural; they share news of expecting a child; Rekha's character is merely ornamental; Bachchan's performance is restrained; the film did not do well at the box office but has aged well.</t>
        </is>
      </c>
      <c r="K299" s="5" t="inlineStr">
        <is>
          <t>News website retrospective review</t>
        </is>
      </c>
      <c r="L299" s="5" t="inlineStr">
        <is>
          <t>B</t>
        </is>
      </c>
      <c r="M299" s="5" t="inlineStr">
        <is>
          <t>Publication date not captured.</t>
        </is>
      </c>
    </row>
    <row r="300" ht="79" customHeight="1">
      <c r="A300" s="15" t="inlineStr">
        <is>
          <t>SOURCE-299</t>
        </is>
      </c>
      <c r="B300" s="5" t="inlineStr">
        <is>
          <t>FILM-050</t>
        </is>
      </c>
      <c r="C300" s="5" t="inlineStr">
        <is>
          <t>PAIR-030</t>
        </is>
      </c>
      <c r="D300" s="5" t="inlineStr">
        <is>
          <t>Amar Akbar Anthony</t>
        </is>
      </c>
      <c r="E300" s="5" t="inlineStr">
        <is>
          <t>Rediff</t>
        </is>
      </c>
      <c r="F300" s="5" t="n"/>
      <c r="G300" s="16" t="n">
        <v>37702</v>
      </c>
      <c r="H300" s="22" t="inlineStr">
        <is>
          <t>https://www.rediff.com/movies/report/dinesh/20030322.htm</t>
        </is>
      </c>
      <c r="I300" s="16" t="n">
        <v>46279</v>
      </c>
      <c r="J300" s="5" t="inlineStr">
        <is>
          <t>The three heroines play second fiddle and are basically required to sing and dance; Parveen Babi looks the most fetching; the show belongs to Bachchan, whose tailor-made role has the audience in stitches.</t>
        </is>
      </c>
      <c r="K300" s="5" t="inlineStr">
        <is>
          <t>Retrospective film review</t>
        </is>
      </c>
      <c r="L300" s="5" t="inlineStr">
        <is>
          <t>B</t>
        </is>
      </c>
      <c r="M300" s="5" t="inlineStr">
        <is>
          <t>Page heading not captured; the title is the film's name. Date from the URL.</t>
        </is>
      </c>
    </row>
    <row r="301" ht="64" customHeight="1">
      <c r="A301" s="15" t="inlineStr">
        <is>
          <t>SOURCE-300</t>
        </is>
      </c>
      <c r="B301" s="5" t="inlineStr">
        <is>
          <t>FILM-050</t>
        </is>
      </c>
      <c r="C301" s="5" t="n"/>
      <c r="D301" s="5" t="inlineStr">
        <is>
          <t>100 Filmfare Days: 49- Amar Akbar Anthony</t>
        </is>
      </c>
      <c r="E301" s="5" t="inlineStr">
        <is>
          <t>Filmfare</t>
        </is>
      </c>
      <c r="F301" s="5" t="n"/>
      <c r="G301" s="5" t="n"/>
      <c r="H301" s="22" t="inlineStr">
        <is>
          <t>https://m.filmfare.com/features/100-filmfare-days-49-amar-akbar-anthony-6373-1.html</t>
        </is>
      </c>
      <c r="I301" s="16" t="n">
        <v>46279</v>
      </c>
      <c r="J301" s="5" t="inlineStr">
        <is>
          <t>Bachchan won the Filmfare Best Actor Award for the film, remembered for his mirror scene; the film etched the lost-and-found theme in Hindi film history.</t>
        </is>
      </c>
      <c r="K301" s="5" t="inlineStr">
        <is>
          <t>Magazine feature</t>
        </is>
      </c>
      <c r="L301" s="5" t="inlineStr">
        <is>
          <t>B</t>
        </is>
      </c>
      <c r="M301" s="5" t="inlineStr">
        <is>
          <t>Publication date not captured.</t>
        </is>
      </c>
    </row>
    <row r="302" ht="49" customHeight="1">
      <c r="A302" s="15" t="inlineStr">
        <is>
          <t>SOURCE-301</t>
        </is>
      </c>
      <c r="B302" s="5" t="inlineStr">
        <is>
          <t>FILM-054</t>
        </is>
      </c>
      <c r="C302" s="5" t="n"/>
      <c r="D302" s="5" t="inlineStr">
        <is>
          <t>The Tribune Spectrum, 27 August 2006</t>
        </is>
      </c>
      <c r="E302" s="5" t="inlineStr">
        <is>
          <t>The Tribune</t>
        </is>
      </c>
      <c r="F302" s="5" t="n"/>
      <c r="G302" s="16" t="n">
        <v>38956</v>
      </c>
      <c r="H302" s="22" t="inlineStr">
        <is>
          <t>https://www.tribuneindia.com/2006/20060827/spectrum/main5.htm</t>
        </is>
      </c>
      <c r="I302" s="16" t="n">
        <v>46279</v>
      </c>
      <c r="J302" s="5" t="inlineStr">
        <is>
          <t>Preeti Ganguli played Freni, a die-hard Amitabh Bachchan fan, in Khatta Meetha, a remake of the Lucille Ball comedy Yours, Mine and Ours.</t>
        </is>
      </c>
      <c r="K302" s="5" t="inlineStr">
        <is>
          <t>Newspaper feature</t>
        </is>
      </c>
      <c r="L302" s="5" t="inlineStr">
        <is>
          <t>B</t>
        </is>
      </c>
      <c r="M302" s="5" t="inlineStr">
        <is>
          <t>Article heading not captured; date from the URL.</t>
        </is>
      </c>
    </row>
    <row r="303" ht="94" customHeight="1">
      <c r="A303" s="15" t="inlineStr">
        <is>
          <t>SOURCE-302</t>
        </is>
      </c>
      <c r="B303" s="5" t="inlineStr">
        <is>
          <t>FILM-060</t>
        </is>
      </c>
      <c r="C303" s="5" t="inlineStr">
        <is>
          <t>PAIR-036; PAIR-037</t>
        </is>
      </c>
      <c r="D303" s="5" t="inlineStr">
        <is>
          <t>How Kader Khan's dialogues made Devdas look cool in Muqaddar Ka Sikandar</t>
        </is>
      </c>
      <c r="E303" s="5" t="inlineStr">
        <is>
          <t>ThePrint</t>
        </is>
      </c>
      <c r="F303" s="5" t="n"/>
      <c r="G303" s="5" t="n"/>
      <c r="H303" s="22" t="inlineStr">
        <is>
          <t>https://theprint.in/features/reel-take/how-kader-khans-dialogues-made-devdas-look-cool-in-muqaddar-ka-sikandar/173722/</t>
        </is>
      </c>
      <c r="I303" s="16" t="n">
        <v>46279</v>
      </c>
      <c r="J303" s="5" t="inlineStr">
        <is>
          <t>Kader Khan's dialogue lifted a conventional screenplay; the childhood bond with Kaamna echoes Devdas; Kaamna has no interest in Sikandar, a major deviation from Devdas; Zohra Begum is the film's Chandramukhi; a crowd-pleasing star vehicle for Bachchan.</t>
        </is>
      </c>
      <c r="K303" s="5" t="inlineStr">
        <is>
          <t>News website feature</t>
        </is>
      </c>
      <c r="L303" s="5" t="inlineStr">
        <is>
          <t>B</t>
        </is>
      </c>
      <c r="M303" s="5" t="inlineStr">
        <is>
          <t>Title taken from the URL slug. Publication date not captured.</t>
        </is>
      </c>
    </row>
    <row r="304" ht="139" customHeight="1">
      <c r="A304" s="15" t="inlineStr">
        <is>
          <t>SOURCE-303</t>
        </is>
      </c>
      <c r="B304" s="5" t="inlineStr">
        <is>
          <t>FILM-045</t>
        </is>
      </c>
      <c r="C304" s="5" t="inlineStr">
        <is>
          <t>PAIR-027</t>
        </is>
      </c>
      <c r="D304" s="5" t="inlineStr">
        <is>
          <t>Do Anjaane (1976)</t>
        </is>
      </c>
      <c r="E304" s="5" t="inlineStr">
        <is>
          <t>MemsaabStory</t>
        </is>
      </c>
      <c r="F304" s="5" t="n"/>
      <c r="G304" s="16" t="n">
        <v>40472</v>
      </c>
      <c r="H304" s="22" t="inlineStr">
        <is>
          <t>https://memsaabstory.com/2010/10/21/do-anjaane-1976/</t>
        </is>
      </c>
      <c r="I304" s="16" t="n">
        <v>46279</v>
      </c>
      <c r="J304" s="5" t="inlineStr">
        <is>
          <t>Amit insists on marrying Rekha although she says she wants to dance and see the world; her success makes him insecure and he drinks and neglects her; Ranjit pushes him from a train and Rekha has no part in it; after six years of amnesia he takes revenge; his adoptive mother intervenes and Rekha is forgiven and taken home; the reviewer reads the film as condemning a career-minded woman.</t>
        </is>
      </c>
      <c r="K304" s="5" t="inlineStr">
        <is>
          <t>Film blog review</t>
        </is>
      </c>
      <c r="L304" s="5" t="inlineStr">
        <is>
          <t>D</t>
        </is>
      </c>
      <c r="M304" s="5" t="inlineStr">
        <is>
          <t>Plot and critical reading only. The blogger's reply in the comments adds that Rekha does not betray Amit.</t>
        </is>
      </c>
    </row>
    <row r="305" ht="109" customHeight="1">
      <c r="A305" s="15" t="inlineStr">
        <is>
          <t>SOURCE-304</t>
        </is>
      </c>
      <c r="B305" s="5" t="inlineStr">
        <is>
          <t>FILM-046</t>
        </is>
      </c>
      <c r="C305" s="5" t="n"/>
      <c r="D305" s="5" t="inlineStr">
        <is>
          <t>Immaan Dharam (1977)</t>
        </is>
      </c>
      <c r="E305" s="5" t="inlineStr">
        <is>
          <t>MemsaabStory</t>
        </is>
      </c>
      <c r="F305" s="5" t="n"/>
      <c r="G305" s="16" t="n">
        <v>40052</v>
      </c>
      <c r="H305" s="22" t="inlineStr">
        <is>
          <t>https://memsaabstory.com/2009/08/27/immaan-dharam-1977/</t>
        </is>
      </c>
      <c r="I305" s="16" t="n">
        <v>46279</v>
      </c>
      <c r="J305" s="5" t="inlineStr">
        <is>
          <t>Mohan and Ahmed give false evidence in court for money but are kind to their blind neighbour Shyamlee; Rekha's Durga is paired with Shashi Kapoor; Ahmed beats up Shyamlee's would-be rapist and gives a speech against an autopsy; the reviewer disliked the film's sermon on faith and weak script.</t>
        </is>
      </c>
      <c r="K305" s="5" t="inlineStr">
        <is>
          <t>Film blog review</t>
        </is>
      </c>
      <c r="L305" s="5" t="inlineStr">
        <is>
          <t>D</t>
        </is>
      </c>
      <c r="M305" s="5" t="n"/>
    </row>
    <row r="306" ht="124" customHeight="1">
      <c r="A306" s="15" t="inlineStr">
        <is>
          <t>SOURCE-305</t>
        </is>
      </c>
      <c r="B306" s="5" t="inlineStr">
        <is>
          <t>FILM-046</t>
        </is>
      </c>
      <c r="C306" s="5" t="n"/>
      <c r="D306" s="5" t="inlineStr">
        <is>
          <t>Immaan Dharam (1977)</t>
        </is>
      </c>
      <c r="E306" s="5" t="inlineStr">
        <is>
          <t>Post-Punk Cinema Club</t>
        </is>
      </c>
      <c r="F306" s="5" t="n"/>
      <c r="G306" s="5" t="inlineStr">
        <is>
          <t>2007-11</t>
        </is>
      </c>
      <c r="H306" s="22" t="inlineStr">
        <is>
          <t>http://p-pcc.blogspot.com/2007/11/immaan-dharam-1977.html</t>
        </is>
      </c>
      <c r="I306" s="16" t="n">
        <v>46279</v>
      </c>
      <c r="J306" s="5" t="inlineStr">
        <is>
          <t>Helen's only performance as a heroine with Bachchan; the alcoholic Jenny pays Ahmed to pose as her daughter's long-lost father; when she dies of liver failure Ahmed tearfully defends her dignity; Kabir Das converts Ahmed and Mohan back to Islam and Hinduism; Durga (Rekha) is Mohan's love; the reviewers praise the film as a socially minded classic.</t>
        </is>
      </c>
      <c r="K306" s="5" t="inlineStr">
        <is>
          <t>Film blog review</t>
        </is>
      </c>
      <c r="L306" s="5" t="inlineStr">
        <is>
          <t>D</t>
        </is>
      </c>
      <c r="M306" s="5" t="n"/>
    </row>
    <row r="307" ht="124" customHeight="1">
      <c r="A307" s="15" t="inlineStr">
        <is>
          <t>SOURCE-306</t>
        </is>
      </c>
      <c r="B307" s="5" t="inlineStr">
        <is>
          <t>FILM-056</t>
        </is>
      </c>
      <c r="C307" s="5" t="inlineStr">
        <is>
          <t>PAIR-032; PAIR-033</t>
        </is>
      </c>
      <c r="D307" s="5" t="inlineStr">
        <is>
          <t>Kasme Vaade (1978)</t>
        </is>
      </c>
      <c r="E307" s="5" t="inlineStr">
        <is>
          <t>Post-Punk Cinema Club</t>
        </is>
      </c>
      <c r="F307" s="5" t="n"/>
      <c r="G307" s="5" t="inlineStr">
        <is>
          <t>2007-04</t>
        </is>
      </c>
      <c r="H307" s="22" t="inlineStr">
        <is>
          <t>http://p-pcc.blogspot.com/2007/04/kasme-vaade-1978.html</t>
        </is>
      </c>
      <c r="I307" s="16" t="n">
        <v>46279</v>
      </c>
      <c r="J307" s="5" t="inlineStr">
        <is>
          <t>Amit and Suman delay marriage because Amit promised his mother to wait until Raju graduates; after Amit's death Raju and Suman move to Bombay; Raju befriends the car thief Shankar and burns Suman's portraits of Amit; Shankar's blood smeared on Suman's forehead symbolises marriage; the reviewers call one of Bachchan's songs 'Transcendental Bollywood'.</t>
        </is>
      </c>
      <c r="K307" s="5" t="inlineStr">
        <is>
          <t>Film blog review</t>
        </is>
      </c>
      <c r="L307" s="5" t="inlineStr">
        <is>
          <t>D</t>
        </is>
      </c>
      <c r="M307" s="5" t="inlineStr">
        <is>
          <t>Satirical in tone; used for plot only with Low confidence.</t>
        </is>
      </c>
    </row>
    <row r="308" ht="124" customHeight="1">
      <c r="A308" s="15" t="inlineStr">
        <is>
          <t>SOURCE-307</t>
        </is>
      </c>
      <c r="B308" s="5" t="inlineStr">
        <is>
          <t>FILM-039</t>
        </is>
      </c>
      <c r="C308" s="5" t="inlineStr">
        <is>
          <t>PAIR-022</t>
        </is>
      </c>
      <c r="D308" s="5" t="inlineStr">
        <is>
          <t>Faraar (1975)</t>
        </is>
      </c>
      <c r="E308" s="5" t="inlineStr">
        <is>
          <t>Conversations Over Chai</t>
        </is>
      </c>
      <c r="F308" s="5" t="inlineStr">
        <is>
          <t>Anuradha Warrier</t>
        </is>
      </c>
      <c r="G308" s="5" t="inlineStr">
        <is>
          <t>2011-10</t>
        </is>
      </c>
      <c r="H308" s="22" t="inlineStr">
        <is>
          <t>https://anuradhawarrier.blogspot.com/2011/10/faraar.html</t>
        </is>
      </c>
      <c r="I308" s="16" t="n">
        <v>46279</v>
      </c>
      <c r="J308" s="5" t="inlineStr">
        <is>
          <t>Rajesh's sister's killer is acquitted and Rajesh swears to avenge her; he takes refuge in the house of Inspector Sanjay and his wife Mala (Sharmila Tagore), whom Rajesh once saved from suicide and loved; Mala fears for her son; script and direction could have been better but the performances of the three leads are worth watching; Mala is a strong character.</t>
        </is>
      </c>
      <c r="K308" s="5" t="inlineStr">
        <is>
          <t>Film blog review</t>
        </is>
      </c>
      <c r="L308" s="5" t="inlineStr">
        <is>
          <t>D</t>
        </is>
      </c>
      <c r="M308" s="5" t="inlineStr">
        <is>
          <t>A commenter's reaction to the synopsis refers to Bachchan's character dying.</t>
        </is>
      </c>
    </row>
    <row r="309" ht="124" customHeight="1">
      <c r="A309" s="15" t="inlineStr">
        <is>
          <t>SOURCE-308</t>
        </is>
      </c>
      <c r="B309" s="5" t="inlineStr">
        <is>
          <t>FILM-058</t>
        </is>
      </c>
      <c r="C309" s="5" t="inlineStr">
        <is>
          <t>PAIR-034</t>
        </is>
      </c>
      <c r="D309" s="5" t="inlineStr">
        <is>
          <t>Trishul (1978)</t>
        </is>
      </c>
      <c r="E309" s="5" t="inlineStr">
        <is>
          <t>Conversations Over Chai</t>
        </is>
      </c>
      <c r="F309" s="5" t="inlineStr">
        <is>
          <t>Anuradha Warrier</t>
        </is>
      </c>
      <c r="G309" s="5" t="inlineStr">
        <is>
          <t>2011-10</t>
        </is>
      </c>
      <c r="H309" s="22" t="inlineStr">
        <is>
          <t>https://anuradhawarrier.blogspot.com/2011/10/trishul.html</t>
        </is>
      </c>
      <c r="I309" s="16" t="n">
        <v>46279</v>
      </c>
      <c r="J309" s="5" t="inlineStr">
        <is>
          <t>Vijay tries to bribe Geeta and she is furious; he clears her name and hires her; she is drawn to him and he depends on her; she is his support and conscience, and he turns to her for friendship, affection and love; Raakhee's Geeta has more depth than Hema Malini's role; Bachchan and Sanjeev Kumar set the screen on fire in their confrontations.</t>
        </is>
      </c>
      <c r="K309" s="5" t="inlineStr">
        <is>
          <t>Film blog review</t>
        </is>
      </c>
      <c r="L309" s="5" t="inlineStr">
        <is>
          <t>D</t>
        </is>
      </c>
      <c r="M309" s="5" t="n"/>
    </row>
    <row r="310" ht="124" customHeight="1">
      <c r="A310" s="15" t="inlineStr">
        <is>
          <t>SOURCE-309</t>
        </is>
      </c>
      <c r="B310" s="5" t="inlineStr">
        <is>
          <t>FILM-059</t>
        </is>
      </c>
      <c r="C310" s="5" t="inlineStr">
        <is>
          <t>PAIR-035</t>
        </is>
      </c>
      <c r="D310" s="5" t="inlineStr">
        <is>
          <t>Don (1978)</t>
        </is>
      </c>
      <c r="E310" s="5" t="inlineStr">
        <is>
          <t>Conversations Over Chai</t>
        </is>
      </c>
      <c r="F310" s="5" t="inlineStr">
        <is>
          <t>Anuradha Warrier</t>
        </is>
      </c>
      <c r="G310" s="5" t="inlineStr">
        <is>
          <t>2011-10</t>
        </is>
      </c>
      <c r="H310" s="22" t="inlineStr">
        <is>
          <t>https://anuradhawarrier.blogspot.com/2011/10/don.html</t>
        </is>
      </c>
      <c r="I310" s="16" t="n">
        <v>46279</v>
      </c>
      <c r="J310" s="5" t="inlineStr">
        <is>
          <t>Roma, sister of a man Don killed, trains in judo and karate and infiltrates the gang; Vijay, who has begun to fall in love with her, reveals his identity when she tries to kill him, and she falls in love with him; Vijay is a street entertainer from Allahabad; the reviewer praises the zany script and calls the duet Jiska mujhe tha intezaar the only false note.</t>
        </is>
      </c>
      <c r="K310" s="5" t="inlineStr">
        <is>
          <t>Film blog review</t>
        </is>
      </c>
      <c r="L310" s="5" t="inlineStr">
        <is>
          <t>D</t>
        </is>
      </c>
      <c r="M310" s="5" t="n"/>
    </row>
    <row r="311" ht="64" customHeight="1">
      <c r="A311" s="15" t="inlineStr">
        <is>
          <t>SOURCE-310</t>
        </is>
      </c>
      <c r="B311" s="5" t="inlineStr">
        <is>
          <t>FILM-035</t>
        </is>
      </c>
      <c r="C311" s="5" t="inlineStr">
        <is>
          <t>PAIR-018</t>
        </is>
      </c>
      <c r="D311" s="5" t="inlineStr">
        <is>
          <t>Zameer (1975)</t>
        </is>
      </c>
      <c r="E311" s="5" t="inlineStr">
        <is>
          <t>Amitabh Bachchan - The Real Millenium Super Star (blog)</t>
        </is>
      </c>
      <c r="F311" s="5" t="n"/>
      <c r="G311" s="5" t="inlineStr">
        <is>
          <t>2013-01</t>
        </is>
      </c>
      <c r="H311" s="22" t="inlineStr">
        <is>
          <t>https://bachchansir.blogspot.com/2013/01/zameer-1975.html</t>
        </is>
      </c>
      <c r="I311" s="16" t="n">
        <v>46279</v>
      </c>
      <c r="J311" s="5" t="inlineStr">
        <is>
          <t>Cast list naming Saira Banu's character Sunita Singh; synopsis of Badal posing as the lost son Chimpoo, falling in love with Sunita and confessing to Maharaj.</t>
        </is>
      </c>
      <c r="K311" s="5" t="inlineStr">
        <is>
          <t>Fan blog</t>
        </is>
      </c>
      <c r="L311" s="5" t="inlineStr">
        <is>
          <t>D</t>
        </is>
      </c>
      <c r="M311" s="5" t="inlineStr">
        <is>
          <t>The synopsis matches the Wikipedia plot almost word for word.</t>
        </is>
      </c>
    </row>
    <row r="312" ht="64" customHeight="1">
      <c r="A312" s="15" t="inlineStr">
        <is>
          <t>SOURCE-311</t>
        </is>
      </c>
      <c r="B312" s="5" t="inlineStr">
        <is>
          <t>FILM-047</t>
        </is>
      </c>
      <c r="C312" s="5" t="inlineStr">
        <is>
          <t>PAIR-028</t>
        </is>
      </c>
      <c r="D312" s="5" t="inlineStr">
        <is>
          <t>Khoon Pasina (1977)</t>
        </is>
      </c>
      <c r="E312" s="5" t="inlineStr">
        <is>
          <t>Amitabh Bachchan - The Real Millenium Super Star (blog)</t>
        </is>
      </c>
      <c r="F312" s="5" t="n"/>
      <c r="G312" s="5" t="inlineStr">
        <is>
          <t>2013-01</t>
        </is>
      </c>
      <c r="H312" s="22" t="inlineStr">
        <is>
          <t>https://bachchansir.blogspot.com/2013/01/khoon-pasina-1977.html</t>
        </is>
      </c>
      <c r="I312" s="16" t="n">
        <v>46279</v>
      </c>
      <c r="J312" s="5" t="inlineStr">
        <is>
          <t>Synopsis: Ram alias Tiger is a local criminal don who lives with his mother; he and Rekha are attracted and marry; she asks him to give up crime and he agrees; Shera is a dacoit and rival.</t>
        </is>
      </c>
      <c r="K312" s="5" t="inlineStr">
        <is>
          <t>Fan blog</t>
        </is>
      </c>
      <c r="L312" s="5" t="inlineStr">
        <is>
          <t>D</t>
        </is>
      </c>
      <c r="M312" s="5" t="inlineStr">
        <is>
          <t>Names Bachchan's character Ram; Wikipedia calls him Shiva.</t>
        </is>
      </c>
    </row>
    <row r="313" ht="64" customHeight="1">
      <c r="A313" s="15" t="inlineStr">
        <is>
          <t>SOURCE-312</t>
        </is>
      </c>
      <c r="B313" s="5" t="inlineStr">
        <is>
          <t>FILM-057</t>
        </is>
      </c>
      <c r="C313" s="5" t="n"/>
      <c r="D313" s="5" t="inlineStr">
        <is>
          <t>Besharam (1978)</t>
        </is>
      </c>
      <c r="E313" s="5" t="inlineStr">
        <is>
          <t>Amitabh Bachchan - The Real Millenium Super Star (blog)</t>
        </is>
      </c>
      <c r="F313" s="5" t="n"/>
      <c r="G313" s="5" t="inlineStr">
        <is>
          <t>2013-01</t>
        </is>
      </c>
      <c r="H313" s="22" t="inlineStr">
        <is>
          <t>https://bachchansir.blogspot.com/2013/01/besharam-1978.html</t>
        </is>
      </c>
      <c r="I313" s="16" t="n">
        <v>46279</v>
      </c>
      <c r="J313" s="5" t="inlineStr">
        <is>
          <t>Synopsis: Ramchandra is framed after winning a mayoral election and hangs himself; the Prince Chandrashekar from Johannesburg romances both Digvijay's sister Renuka and Manju.</t>
        </is>
      </c>
      <c r="K313" s="5" t="inlineStr">
        <is>
          <t>Fan blog</t>
        </is>
      </c>
      <c r="L313" s="5" t="inlineStr">
        <is>
          <t>D</t>
        </is>
      </c>
      <c r="M313" s="5" t="n"/>
    </row>
    <row r="314" ht="64" customHeight="1">
      <c r="A314" s="15" t="inlineStr">
        <is>
          <t>SOURCE-313</t>
        </is>
      </c>
      <c r="B314" s="5" t="inlineStr">
        <is>
          <t>FILM-031</t>
        </is>
      </c>
      <c r="C314" s="5" t="n"/>
      <c r="D314" s="5" t="inlineStr">
        <is>
          <t>Benaam (1974)</t>
        </is>
      </c>
      <c r="E314" s="5" t="inlineStr">
        <is>
          <t>Amitabh Bachchan - The Real Millenium Super Star (blog)</t>
        </is>
      </c>
      <c r="F314" s="5" t="n"/>
      <c r="G314" s="5" t="inlineStr">
        <is>
          <t>2012-12</t>
        </is>
      </c>
      <c r="H314" s="22" t="inlineStr">
        <is>
          <t>https://bachchansir.blogspot.com/2012/12/benaam-1974.html</t>
        </is>
      </c>
      <c r="I314" s="16" t="n">
        <v>46279</v>
      </c>
      <c r="J314" s="5" t="inlineStr">
        <is>
          <t>Synopsis: Amit and Sheela see the reporter Mr. Verma stabbed; threatening calls follow; their son Rajoo disappears. Trivia: Amit Srivastav is Bachchan's real family name.</t>
        </is>
      </c>
      <c r="K314" s="5" t="inlineStr">
        <is>
          <t>Fan blog</t>
        </is>
      </c>
      <c r="L314" s="5" t="inlineStr">
        <is>
          <t>D</t>
        </is>
      </c>
      <c r="M314" s="5" t="n"/>
    </row>
    <row r="315" ht="94" customHeight="1">
      <c r="A315" s="15" t="inlineStr">
        <is>
          <t>SOURCE-314</t>
        </is>
      </c>
      <c r="B315" s="5" t="inlineStr">
        <is>
          <t>FILM-055</t>
        </is>
      </c>
      <c r="C315" s="5" t="n"/>
      <c r="D315" s="5" t="inlineStr">
        <is>
          <t>Ganga Ki Saugandh (1978): A Microcosm Representing Indian Society in a Nutshell</t>
        </is>
      </c>
      <c r="E315" s="5" t="inlineStr">
        <is>
          <t>Bollywood Prism</t>
        </is>
      </c>
      <c r="F315" s="5" t="n"/>
      <c r="G315" s="5" t="inlineStr">
        <is>
          <t>2018-10</t>
        </is>
      </c>
      <c r="H315" s="22" t="inlineStr">
        <is>
          <t>https://prismofbollywood.blogspot.com/2018/10/microcosm-of-ganga-ki-saugandh.html</t>
        </is>
      </c>
      <c r="I315" s="16" t="n">
        <v>46279</v>
      </c>
      <c r="J315" s="5" t="inlineStr">
        <is>
          <t>Jeeva lives with his widowed mother Ramvati and is fond of Dhaniya (Rekha), daughter of Kalu Chamar (Pran); the Thakur tries to molest Dhaniya; the villagers under Kalu refuse Jeeva's help once he is a criminal; the film as a picture of Indian society.</t>
        </is>
      </c>
      <c r="K315" s="5" t="inlineStr">
        <is>
          <t>Film blog essay</t>
        </is>
      </c>
      <c r="L315" s="5" t="inlineStr">
        <is>
          <t>D</t>
        </is>
      </c>
      <c r="M315" s="5" t="n"/>
    </row>
    <row r="316" ht="64" customHeight="1">
      <c r="A316" s="15" t="inlineStr">
        <is>
          <t>SOURCE-315</t>
        </is>
      </c>
      <c r="B316" s="5" t="inlineStr">
        <is>
          <t>FILM-056; FILM-059</t>
        </is>
      </c>
      <c r="C316" s="5" t="n"/>
      <c r="D316" s="5" t="inlineStr">
        <is>
          <t>11 films where Rajinikanth acted in an Amitabh Bachchan remake and aced them</t>
        </is>
      </c>
      <c r="E316" s="5" t="inlineStr">
        <is>
          <t>Hindustan Times</t>
        </is>
      </c>
      <c r="F316" s="5" t="n"/>
      <c r="G316" s="5" t="n"/>
      <c r="H316" s="22" t="inlineStr">
        <is>
          <t>https://www.hindustantimes.com/regional-movies/11-films-where-rajinikanth-acted-in-an-amitabh-bachchan-remake-and-aced-them/story-1Yw8KQHsJjuctD6Lh2y9zM.html</t>
        </is>
      </c>
      <c r="I316" s="16" t="n">
        <v>46279</v>
      </c>
      <c r="J316" s="5" t="inlineStr">
        <is>
          <t>Billa (1980) was a remake of Don; Dharmathin Thalaivan was a remake of Kasme Vaade; both starred Rajinikanth.</t>
        </is>
      </c>
      <c r="K316" s="5" t="inlineStr">
        <is>
          <t>Newspaper feature</t>
        </is>
      </c>
      <c r="L316" s="5" t="inlineStr">
        <is>
          <t>B</t>
        </is>
      </c>
      <c r="M316" s="5" t="inlineStr">
        <is>
          <t>Cited in the Khoon Pasina Wikipedia article. Publication date not captured.</t>
        </is>
      </c>
    </row>
    <row r="317" ht="34" customHeight="1">
      <c r="A317" s="15" t="inlineStr">
        <is>
          <t>SOURCE-316</t>
        </is>
      </c>
      <c r="B317" s="5" t="inlineStr">
        <is>
          <t>FILM-044</t>
        </is>
      </c>
      <c r="C317" s="5" t="n"/>
      <c r="D317" s="5" t="inlineStr">
        <is>
          <t>Sulakshana Pandit</t>
        </is>
      </c>
      <c r="E317" s="5" t="inlineStr">
        <is>
          <t>Wikipedia</t>
        </is>
      </c>
      <c r="F317" s="5" t="n"/>
      <c r="G317" s="5" t="n"/>
      <c r="H317" s="22" t="inlineStr">
        <is>
          <t>https://en.wikipedia.org/wiki/Sulakshana_Pandit</t>
        </is>
      </c>
      <c r="I317" s="16" t="n">
        <v>46279</v>
      </c>
      <c r="J317" s="5" t="inlineStr">
        <is>
          <t>Filmography table: Hera Pheri (1976), role Asha, co-star Vinod Khanna.</t>
        </is>
      </c>
      <c r="K317" s="5" t="inlineStr">
        <is>
          <t>Reference encyclopedia</t>
        </is>
      </c>
      <c r="L317" s="5" t="inlineStr">
        <is>
          <t>C</t>
        </is>
      </c>
      <c r="M317" s="5" t="inlineStr">
        <is>
          <t>Used only to identify which lead each actress is paired with in Hera Pheri.</t>
        </is>
      </c>
    </row>
    <row r="318" ht="64" customHeight="1">
      <c r="A318" s="15" t="inlineStr">
        <is>
          <t>SOURCE-317</t>
        </is>
      </c>
      <c r="B318" s="5" t="inlineStr">
        <is>
          <t>FILM-034</t>
        </is>
      </c>
      <c r="C318" s="5" t="n"/>
      <c r="D318" s="5" t="inlineStr">
        <is>
          <t>Deewar had the best screenplay ever, says Amitabh Bachchan</t>
        </is>
      </c>
      <c r="E318" s="5" t="inlineStr">
        <is>
          <t>The Indian Express</t>
        </is>
      </c>
      <c r="F318" s="5" t="n"/>
      <c r="G318" s="5" t="inlineStr">
        <is>
          <t>2017-01</t>
        </is>
      </c>
      <c r="H318" s="22" t="inlineStr">
        <is>
          <t>https://indianexpress.com/article/entertainment/bollywood/deewar-had-the-best-screenplay-ever-says-amitabh-bachchan-4488228/</t>
        </is>
      </c>
      <c r="I318" s="16" t="n">
        <v>46279</v>
      </c>
      <c r="J318" s="5" t="inlineStr">
        <is>
          <t>On the film's 42nd anniversary Bachchan called Deewaar 'the best screenplay ever' and recalled its 100-week trophy; the film established him as the angry young man.</t>
        </is>
      </c>
      <c r="K318" s="5" t="inlineStr">
        <is>
          <t>Newspaper report</t>
        </is>
      </c>
      <c r="L318" s="5" t="inlineStr">
        <is>
          <t>B</t>
        </is>
      </c>
      <c r="M318" s="5" t="inlineStr">
        <is>
          <t>Month inferred from 'clocked 42 years today' and the January 1975 release.</t>
        </is>
      </c>
    </row>
    <row r="319" ht="64" customHeight="1">
      <c r="A319" s="15" t="inlineStr">
        <is>
          <t>SOURCE-318</t>
        </is>
      </c>
      <c r="B319" s="5" t="inlineStr">
        <is>
          <t>FILM-049</t>
        </is>
      </c>
      <c r="C319" s="5" t="n"/>
      <c r="D319" s="5" t="inlineStr">
        <is>
          <t>Why Hrishida made happy films</t>
        </is>
      </c>
      <c r="E319" s="5" t="inlineStr">
        <is>
          <t>Rediff</t>
        </is>
      </c>
      <c r="F319" s="5" t="n"/>
      <c r="G319" s="16" t="n">
        <v>44469</v>
      </c>
      <c r="H319" s="22" t="inlineStr">
        <is>
          <t>https://m.rediff.com/movies/column/why-hrishida-made-happy-films/20210930.htm</t>
        </is>
      </c>
      <c r="I319" s="16" t="n">
        <v>46279</v>
      </c>
      <c r="J319" s="5" t="inlineStr">
        <is>
          <t>Hrishikesh Mukherjee recalled that some people thought he had blundered by making Bachchan sing classical songs in Alaap when other directors had him holding guns and booze bottles.</t>
        </is>
      </c>
      <c r="K319" s="5" t="inlineStr">
        <is>
          <t>Magazine column</t>
        </is>
      </c>
      <c r="L319" s="5" t="inlineStr">
        <is>
          <t>B</t>
        </is>
      </c>
      <c r="M319" s="5" t="inlineStr">
        <is>
          <t>Date from the URL.</t>
        </is>
      </c>
    </row>
    <row r="320" ht="124" customHeight="1">
      <c r="A320" s="15" t="inlineStr">
        <is>
          <t>SOURCE-319</t>
        </is>
      </c>
      <c r="B320" s="5" t="inlineStr">
        <is>
          <t>FILM-061; FILM-062; FILM-063; FILM-064; FILM-065; FILM-066; FILM-067; FILM-068; FILM-069</t>
        </is>
      </c>
      <c r="C320" s="5" t="n"/>
      <c r="D320" s="5" t="inlineStr">
        <is>
          <t>Box Office 1979</t>
        </is>
      </c>
      <c r="E320" s="5" t="inlineStr">
        <is>
          <t>Box Office India</t>
        </is>
      </c>
      <c r="F320" s="5" t="n"/>
      <c r="G320" s="5" t="n"/>
      <c r="H320" s="22" t="inlineStr">
        <is>
          <t>https://web.archive.org/web/2013/http://www.boxofficeindia.com/showProd.php?itemCat=185&amp;catName=MTk3OQ==</t>
        </is>
      </c>
      <c r="I320" s="16" t="n">
        <v>46279</v>
      </c>
      <c r="J320" s="5" t="inlineStr">
        <is>
          <t>Suhaag: gross ₹10 crore, nett ₹5 crore, Hit, 1st. Mr Natwarlal: gross ₹6.5 crore, nett ₹3.25 crore, Semi Hit, 4th, good in Mumbai. Kala Patthar: gross ₹6 crore, nett ₹3 crore, Average, 5th, good in big cities. The Great Gambler: gross ₹4.5 crore, nett ₹2.25 crore, Flop, 8th, decent in Mumbai. Ahsaas, Gol Maal, Jurmana, Cinema Cinema and Manzil are not among the 20 titles listed.</t>
        </is>
      </c>
      <c r="K320" s="5" t="inlineStr">
        <is>
          <t>Trade box-office database (archived)</t>
        </is>
      </c>
      <c r="L320" s="5" t="inlineStr">
        <is>
          <t>B</t>
        </is>
      </c>
      <c r="M320" s="5" t="inlineStr">
        <is>
          <t>Wayback Machine copy of the old Box Office India yearly page.</t>
        </is>
      </c>
    </row>
    <row r="321" ht="94" customHeight="1">
      <c r="A321" s="15" t="inlineStr">
        <is>
          <t>SOURCE-320</t>
        </is>
      </c>
      <c r="B321" s="5" t="inlineStr">
        <is>
          <t>FILM-070; FILM-071; FILM-072; FILM-073</t>
        </is>
      </c>
      <c r="C321" s="5" t="n"/>
      <c r="D321" s="5" t="inlineStr">
        <is>
          <t>Box Office 1980</t>
        </is>
      </c>
      <c r="E321" s="5" t="inlineStr">
        <is>
          <t>Box Office India</t>
        </is>
      </c>
      <c r="F321" s="5" t="n"/>
      <c r="G321" s="5" t="n"/>
      <c r="H321" s="22" t="inlineStr">
        <is>
          <t>https://web.archive.org/web/2013/http://www.boxofficeindia.com/showProd.php?itemCat=186&amp;catName=MTk4MA==</t>
        </is>
      </c>
      <c r="I321" s="16" t="n">
        <v>46279</v>
      </c>
      <c r="J321" s="5" t="inlineStr">
        <is>
          <t>Ram Balram: gross ₹9.5 crore, nett ₹4.75 crore, Semi Hit, 3rd. Dostana: gross ₹9 crore, nett ₹4.5 crore, Super Hit, 4th. Shaan: gross ₹8.5 crore, nett ₹4.25 crore, Below Average, 5th. Do Aur Do Paanch: gross ₹3 crore, nett ₹1.5 crore, Flop, 19th.</t>
        </is>
      </c>
      <c r="K321" s="5" t="inlineStr">
        <is>
          <t>Trade box-office database (archived)</t>
        </is>
      </c>
      <c r="L321" s="5" t="inlineStr">
        <is>
          <t>B</t>
        </is>
      </c>
      <c r="M321" s="5" t="inlineStr">
        <is>
          <t>Wayback Machine copy of the old Box Office India yearly page. From 1980 the Business Note column gives percentages that the page does not explain; they are not used.</t>
        </is>
      </c>
    </row>
    <row r="322" ht="139" customHeight="1">
      <c r="A322" s="15" t="inlineStr">
        <is>
          <t>SOURCE-321</t>
        </is>
      </c>
      <c r="B322" s="5" t="inlineStr">
        <is>
          <t>FILM-074; FILM-075; FILM-076; FILM-077; FILM-078; FILM-079; FILM-080; FILM-081; FILM-082</t>
        </is>
      </c>
      <c r="C322" s="5" t="n"/>
      <c r="D322" s="5" t="inlineStr">
        <is>
          <t>Box Office 1981</t>
        </is>
      </c>
      <c r="E322" s="5" t="inlineStr">
        <is>
          <t>Box Office India</t>
        </is>
      </c>
      <c r="F322" s="5" t="n"/>
      <c r="G322" s="5" t="n"/>
      <c r="H322" s="22" t="inlineStr">
        <is>
          <t>https://web.archive.org/web/2013/http://www.boxofficeindia.com/showProd.php?itemCat=187&amp;catName=MTk4MQ==</t>
        </is>
      </c>
      <c r="I322" s="16" t="n">
        <v>46279</v>
      </c>
      <c r="J322" s="5" t="inlineStr">
        <is>
          <t>Naseeb: gross ₹14.5 crore, nett ₹7.25 crore, Hit, 2nd. Lawaaris: gross ₹12 crore, nett ₹6 crore, Super Hit, 4th. Kaalia: gross ₹7.5 crore, nett ₹3.75 crore, Above Average, 8th. Yaarana: gross ₹7 crore, nett ₹3.5 crore, Above Average, 9th. Barsaat Ki Ek Raat: gross ₹4 crore, nett ₹2 crore, Average, 15th, excellent in West Bengal. Commander, Chashme Buddoor, Silsila and Vilayati Babu are not among the 25 titles listed.</t>
        </is>
      </c>
      <c r="K322" s="5" t="inlineStr">
        <is>
          <t>Trade box-office database (archived)</t>
        </is>
      </c>
      <c r="L322" s="5" t="inlineStr">
        <is>
          <t>B</t>
        </is>
      </c>
      <c r="M322" s="5" t="inlineStr">
        <is>
          <t>Wayback Machine copy of the old Box Office India yearly page.</t>
        </is>
      </c>
    </row>
    <row r="323" ht="124" customHeight="1">
      <c r="A323" s="15" t="inlineStr">
        <is>
          <t>SOURCE-322</t>
        </is>
      </c>
      <c r="B323" s="5" t="inlineStr">
        <is>
          <t>FILM-083; FILM-084; FILM-085; FILM-086; FILM-087; FILM-088</t>
        </is>
      </c>
      <c r="C323" s="5" t="n"/>
      <c r="D323" s="5" t="inlineStr">
        <is>
          <t>Box Office 1982</t>
        </is>
      </c>
      <c r="E323" s="5" t="inlineStr">
        <is>
          <t>Box Office India</t>
        </is>
      </c>
      <c r="F323" s="5" t="n"/>
      <c r="G323" s="5" t="n"/>
      <c r="H323" s="22" t="inlineStr">
        <is>
          <t>https://web.archive.org/web/2013/http://www.boxofficeindia.com/showProd.php?itemCat=188&amp;catName=MTk4Mg==</t>
        </is>
      </c>
      <c r="I323" s="16" t="n">
        <v>46279</v>
      </c>
      <c r="J323" s="5" t="inlineStr">
        <is>
          <t>Namak Halaal: gross ₹12 crore, nett ₹6 crore, Super Hit, 3rd. Khud-daar: gross ₹10 crore, nett ₹5 crore, Hit, 4th. Satte Pe Satta: gross ₹8.5 crore, nett ₹4.25 crore, Semi Hit, 7th. Shakti: gross ₹8 crore, nett ₹4 crore, Below Average, 8th. Desh Premee: gross ₹7.2 crore, nett ₹3.6 crore, Average, 10th. Bemisal is not among the 25 titles listed.</t>
        </is>
      </c>
      <c r="K323" s="5" t="inlineStr">
        <is>
          <t>Trade box-office database (archived)</t>
        </is>
      </c>
      <c r="L323" s="5" t="inlineStr">
        <is>
          <t>B</t>
        </is>
      </c>
      <c r="M323" s="5" t="inlineStr">
        <is>
          <t>Wayback Machine copy of the old Box Office India yearly page.</t>
        </is>
      </c>
    </row>
    <row r="324" ht="94" customHeight="1">
      <c r="A324" s="15" t="inlineStr">
        <is>
          <t>SOURCE-323</t>
        </is>
      </c>
      <c r="B324" s="5" t="inlineStr">
        <is>
          <t>FILM-089; FILM-090; FILM-091; FILM-094</t>
        </is>
      </c>
      <c r="C324" s="5" t="n"/>
      <c r="D324" s="5" t="inlineStr">
        <is>
          <t>Box Office 1983</t>
        </is>
      </c>
      <c r="E324" s="5" t="inlineStr">
        <is>
          <t>Box Office India</t>
        </is>
      </c>
      <c r="F324" s="5" t="n"/>
      <c r="G324" s="5" t="n"/>
      <c r="H324" s="22" t="inlineStr">
        <is>
          <t>https://web.archive.org/web/2013/http://www.boxofficeindia.com/showProd.php?itemCat=189&amp;catName=MTk4Mw==</t>
        </is>
      </c>
      <c r="I324" s="16" t="n">
        <v>46279</v>
      </c>
      <c r="J324" s="5" t="inlineStr">
        <is>
          <t>Coolie: gross ₹18 crore, nett ₹9 crore, Super Hit, 1st. Andhaa Kanoon: gross ₹10 crore, nett ₹5 crore, Hit, 5th. Nastik: gross ₹7.6 crore, nett ₹3.8 crore, Above Average, 10th. Only ten rows are filled; Film Hi Film, Mahaan and Pukar are not among them.</t>
        </is>
      </c>
      <c r="K324" s="5" t="inlineStr">
        <is>
          <t>Trade box-office database (archived)</t>
        </is>
      </c>
      <c r="L324" s="5" t="inlineStr">
        <is>
          <t>B</t>
        </is>
      </c>
      <c r="M324" s="5" t="inlineStr">
        <is>
          <t>Wayback Machine copy of the old Box Office India yearly page. The 2010 and 2013 copies fill the same ten rows.</t>
        </is>
      </c>
    </row>
    <row r="325" ht="109" customHeight="1">
      <c r="A325" s="15" t="inlineStr">
        <is>
          <t>SOURCE-324</t>
        </is>
      </c>
      <c r="B325" s="5" t="inlineStr">
        <is>
          <t>FILM-079</t>
        </is>
      </c>
      <c r="C325" s="5" t="inlineStr">
        <is>
          <t>PAIR-051; PAIR-052</t>
        </is>
      </c>
      <c r="D325" s="5" t="inlineStr">
        <is>
          <t>Silsila: Pretty nothingness (film review)</t>
        </is>
      </c>
      <c r="E325" s="5" t="inlineStr">
        <is>
          <t>India Today</t>
        </is>
      </c>
      <c r="F325" s="5" t="inlineStr">
        <is>
          <t>Sunil Sethi</t>
        </is>
      </c>
      <c r="G325" s="16" t="n">
        <v>29844</v>
      </c>
      <c r="H325" s="22" t="inlineStr">
        <is>
          <t>https://www.indiatoday.in/magazine/society-the-arts/films/story/19810915-film-review-silsila-starring-amitabh-bachchan-rekha-jaya-bachchan-shashi-kapoor-sanjeev-kumar-773234-2013-11-07</t>
        </is>
      </c>
      <c r="I325" s="16" t="n">
        <v>46279</v>
      </c>
      <c r="J325" s="5" t="inlineStr">
        <is>
          <t>Contemporary review: calls the film 'pure polyester yarn'; says Chopra 'reconventionalised' adultery for public taste; Amit marries Jaya's character to save her from ostracism and returns to her at the end; Bachchan's sacrifice and seduction are 'as synthetic as his tiresome chauvinism'; the ending is an 'affirmation of marriage'.</t>
        </is>
      </c>
      <c r="K325" s="5" t="inlineStr">
        <is>
          <t>Magazine film review (online archive)</t>
        </is>
      </c>
      <c r="L325" s="5" t="inlineStr">
        <is>
          <t>B</t>
        </is>
      </c>
      <c r="M325" s="5" t="inlineStr">
        <is>
          <t>Full text read from the article body in the cached page.</t>
        </is>
      </c>
    </row>
    <row r="326" ht="94" customHeight="1">
      <c r="A326" s="15" t="inlineStr">
        <is>
          <t>SOURCE-325</t>
        </is>
      </c>
      <c r="B326" s="5" t="inlineStr">
        <is>
          <t>FILM-081</t>
        </is>
      </c>
      <c r="C326" s="5" t="inlineStr">
        <is>
          <t>PAIR-053</t>
        </is>
      </c>
      <c r="D326" s="5" t="inlineStr">
        <is>
          <t>Film review: Yaarana, starring Amitabh Bachchan, Amjad Khan, Neetu Singh</t>
        </is>
      </c>
      <c r="E326" s="5" t="inlineStr">
        <is>
          <t>India Today</t>
        </is>
      </c>
      <c r="F326" s="5" t="inlineStr">
        <is>
          <t>A. P.</t>
        </is>
      </c>
      <c r="G326" s="16" t="n">
        <v>29920</v>
      </c>
      <c r="H326" s="22" t="inlineStr">
        <is>
          <t>https://www.indiatoday.in/magazine/society-and-the-arts/films/story/19811130-film-review-yaarana-starring-amitabh-bachchan-amjad-khan-neetu-singh-773463-2013-10-26</t>
        </is>
      </c>
      <c r="I326" s="16" t="n">
        <v>46279</v>
      </c>
      <c r="J326" s="5" t="inlineStr">
        <is>
          <t>Contemporary review: two standard Bachchan routines, the rustic in the city and the pop star, 'done to perfection'; Neetu Singh gives 'a little romantic encouragement' as his teacher's daughter; the plot 'goes berserk' after the concert; remembered, if at all, for hang-gliding.</t>
        </is>
      </c>
      <c r="K326" s="5" t="inlineStr">
        <is>
          <t>Magazine film review (online archive)</t>
        </is>
      </c>
      <c r="L326" s="5" t="inlineStr">
        <is>
          <t>B</t>
        </is>
      </c>
      <c r="M326" s="5" t="inlineStr">
        <is>
          <t>Full text read from the article body in the cached page.</t>
        </is>
      </c>
    </row>
    <row r="327" ht="109" customHeight="1">
      <c r="A327" s="15" t="inlineStr">
        <is>
          <t>SOURCE-326</t>
        </is>
      </c>
      <c r="B327" s="5" t="inlineStr">
        <is>
          <t>FILM-083</t>
        </is>
      </c>
      <c r="C327" s="5" t="inlineStr">
        <is>
          <t>PAIR-055; PAIR-056</t>
        </is>
      </c>
      <c r="D327" s="5" t="inlineStr">
        <is>
          <t>Film review: Satte Pe Satta, starring Amitabh Bachchan, Hema Malini, Amjad Khan</t>
        </is>
      </c>
      <c r="E327" s="5" t="inlineStr">
        <is>
          <t>India Today</t>
        </is>
      </c>
      <c r="F327" s="5" t="inlineStr">
        <is>
          <t>Jagannath Dubashi</t>
        </is>
      </c>
      <c r="G327" s="16" t="n">
        <v>30010</v>
      </c>
      <c r="H327" s="22" t="inlineStr">
        <is>
          <t>https://www.indiatoday.in/magazine/society-and-the-arts/films/story/19820228-film-review-satte-pe-satta-starring-amitabh-bachchan-hema-malini-amjad-khan-771545-2013-10-19</t>
        </is>
      </c>
      <c r="I327" s="16" t="n">
        <v>46279</v>
      </c>
      <c r="J327" s="5" t="inlineStr">
        <is>
          <t>Contemporary review: a copy of Seven Brides for Seven Brothers whose first half is 'a satisfying duplicate'; the wife 'sets house and brothers to rights'; Babu 'falls for her with a thud'; an excellent Amjad Khan–Bachchan scene; the double role misses a chance to take Bachchan out of his rut.</t>
        </is>
      </c>
      <c r="K327" s="5" t="inlineStr">
        <is>
          <t>Magazine film review (online archive)</t>
        </is>
      </c>
      <c r="L327" s="5" t="inlineStr">
        <is>
          <t>B</t>
        </is>
      </c>
      <c r="M327" s="5" t="inlineStr">
        <is>
          <t>Full text read from the article body in the cached page.</t>
        </is>
      </c>
    </row>
    <row r="328" ht="94" customHeight="1">
      <c r="A328" s="15" t="inlineStr">
        <is>
          <t>SOURCE-327</t>
        </is>
      </c>
      <c r="B328" s="5" t="inlineStr">
        <is>
          <t>FILM-087</t>
        </is>
      </c>
      <c r="C328" s="5" t="inlineStr">
        <is>
          <t>PAIR-060</t>
        </is>
      </c>
      <c r="D328" s="5" t="inlineStr">
        <is>
          <t>Film review: Khud-daar, starring Sanjeev Kumar, Amitabh Bachchan, Vinod Mehra, Parveen Babi</t>
        </is>
      </c>
      <c r="E328" s="5" t="inlineStr">
        <is>
          <t>India Today</t>
        </is>
      </c>
      <c r="F328" s="5" t="inlineStr">
        <is>
          <t>S. Venkat Narayan</t>
        </is>
      </c>
      <c r="G328" s="16" t="n">
        <v>30224</v>
      </c>
      <c r="H328" s="22" t="inlineStr">
        <is>
          <t>https://www.indiatoday.in/magazine/society-and-the-arts/films/story/19820930-film-review-khud-daar-starring-sanjeev-kumar-amitabh-bachchan-vinod-mehra-parveen-babi-805304-2014-03-25</t>
        </is>
      </c>
      <c r="I328" s="16" t="n">
        <v>46279</v>
      </c>
      <c r="J328" s="5" t="inlineStr">
        <is>
          <t>Contemporary review: 'an Amitabh film from beginning to the end' with a stronger emotional appeal than Dostana, Yarana, Shaan, Desh Premee and Kaalia; the hero reforms nearly everyone, including Parveen Babi's Christian girl who gives up an illicit liquor trade to win him over.</t>
        </is>
      </c>
      <c r="K328" s="5" t="inlineStr">
        <is>
          <t>Magazine film review (online archive)</t>
        </is>
      </c>
      <c r="L328" s="5" t="inlineStr">
        <is>
          <t>B</t>
        </is>
      </c>
      <c r="M328" s="5" t="inlineStr">
        <is>
          <t>Full text read from the article body in the cached page.</t>
        </is>
      </c>
    </row>
    <row r="329" ht="124" customHeight="1">
      <c r="A329" s="15" t="inlineStr">
        <is>
          <t>SOURCE-328</t>
        </is>
      </c>
      <c r="B329" s="5" t="inlineStr">
        <is>
          <t>FILM-075; FILM-076; FILM-077; FILM-078; FILM-079; FILM-081</t>
        </is>
      </c>
      <c r="C329" s="5" t="n"/>
      <c r="D329" s="5" t="inlineStr">
        <is>
          <t>Year 1981 was for Indian movies what 1977 had been for Indian politics</t>
        </is>
      </c>
      <c r="E329" s="5" t="inlineStr">
        <is>
          <t>India Today</t>
        </is>
      </c>
      <c r="F329" s="5" t="inlineStr">
        <is>
          <t>Sunil Sethi</t>
        </is>
      </c>
      <c r="G329" s="16" t="n">
        <v>29966</v>
      </c>
      <c r="H329" s="22" t="inlineStr">
        <is>
          <t>https://www.indiatoday.in/magazine/cover-story/story/19820115-year-1981-was-for-indian-movies-what-1977-had-been-for-indian-politics-771393-2013-10-19</t>
        </is>
      </c>
      <c r="I329" s="16" t="n">
        <v>46279</v>
      </c>
      <c r="J329" s="5" t="inlineStr">
        <is>
          <t>Naseeb and Kranti were 'price-tagged at over Rs 4 crore each'; Bachchan's bravura paid off in Laawaris and Yaarana but palled in Barsaat Ki Ek Raat; Silsila was 'the silliest damp squib of the year'; Bachchan 'changed four pairs of bosoms in Laawaris and was booed'; Chashme Buddoor became a milestone as a classy comedy that drew full houses.</t>
        </is>
      </c>
      <c r="K329" s="5" t="inlineStr">
        <is>
          <t>Magazine year-end feature (online archive)</t>
        </is>
      </c>
      <c r="L329" s="5" t="inlineStr">
        <is>
          <t>B</t>
        </is>
      </c>
      <c r="M329" s="5" t="inlineStr">
        <is>
          <t>Read from the article body in the cached page.</t>
        </is>
      </c>
    </row>
    <row r="330" ht="79" customHeight="1">
      <c r="A330" s="15" t="inlineStr">
        <is>
          <t>SOURCE-329</t>
        </is>
      </c>
      <c r="B330" s="5" t="inlineStr">
        <is>
          <t>FILM-083</t>
        </is>
      </c>
      <c r="C330" s="5" t="inlineStr">
        <is>
          <t>PAIR-056</t>
        </is>
      </c>
      <c r="D330" s="5" t="inlineStr">
        <is>
          <t>Satte Pe Satta: a fun treat!</t>
        </is>
      </c>
      <c r="E330" s="5" t="inlineStr">
        <is>
          <t>Rediff.com</t>
        </is>
      </c>
      <c r="F330" s="5" t="inlineStr">
        <is>
          <t>Gaurav Sharma</t>
        </is>
      </c>
      <c r="G330" s="16" t="n">
        <v>37909</v>
      </c>
      <c r="H330" s="22" t="inlineStr">
        <is>
          <t>https://www.rediff.com/movies/2003/oct/15satte.htm</t>
        </is>
      </c>
      <c r="I330" s="16" t="n">
        <v>46279</v>
      </c>
      <c r="J330" s="5" t="inlineStr">
        <is>
          <t>Retrospective: a musical comedy in a commercial format; Indu is Ravi's love; Babu has a change of heart and finds love with the woman he was sent to kill; 'right doses of humour, music and action'.</t>
        </is>
      </c>
      <c r="K330" s="5" t="inlineStr">
        <is>
          <t>Online film retrospective</t>
        </is>
      </c>
      <c r="L330" s="5" t="inlineStr">
        <is>
          <t>B</t>
        </is>
      </c>
      <c r="M330" s="5" t="n"/>
    </row>
    <row r="331" ht="94" customHeight="1">
      <c r="A331" s="15" t="inlineStr">
        <is>
          <t>SOURCE-330</t>
        </is>
      </c>
      <c r="B331" s="5" t="inlineStr">
        <is>
          <t>FILM-086</t>
        </is>
      </c>
      <c r="C331" s="5" t="inlineStr">
        <is>
          <t>PAIR-059</t>
        </is>
      </c>
      <c r="D331" s="5" t="inlineStr">
        <is>
          <t>English is a very funny language—Bachchan gave the OG Bollywood monologue in 'Namak Halaal'</t>
        </is>
      </c>
      <c r="E331" s="5" t="inlineStr">
        <is>
          <t>ThePrint</t>
        </is>
      </c>
      <c r="F331" s="5" t="inlineStr">
        <is>
          <t>Triya Gulati</t>
        </is>
      </c>
      <c r="G331" s="16" t="n">
        <v>45557</v>
      </c>
      <c r="H331" s="22" t="inlineStr">
        <is>
          <t>https://theprint.in/feature/reel-take/english-very-funny-language-bachchan-monologue-namak-halaal/2278236/</t>
        </is>
      </c>
      <c r="I331" s="16" t="n">
        <v>46279</v>
      </c>
      <c r="J331" s="5" t="inlineStr">
        <is>
          <t>Kader Khan wrote the English monologue; Smita Patil plays Poonam; 'Aaj Rapat Jaayen To' was her first Bollywood-style dance number; reports say she went home and cried after the shoot; Bachchan persuaded her and wrote in 2016 that she was uncomfortable throughout.</t>
        </is>
      </c>
      <c r="K331" s="5" t="inlineStr">
        <is>
          <t>Online feature</t>
        </is>
      </c>
      <c r="L331" s="5" t="inlineStr">
        <is>
          <t>B</t>
        </is>
      </c>
      <c r="M331" s="5" t="n"/>
    </row>
    <row r="332" ht="64" customHeight="1">
      <c r="A332" s="15" t="inlineStr">
        <is>
          <t>SOURCE-331</t>
        </is>
      </c>
      <c r="B332" s="5" t="inlineStr">
        <is>
          <t>FILM-086</t>
        </is>
      </c>
      <c r="C332" s="5" t="inlineStr">
        <is>
          <t>PAIR-059</t>
        </is>
      </c>
      <c r="D332" s="5" t="inlineStr">
        <is>
          <t>When Amitabh Bachchan put an 'uncomfortable' Smita Patil at ease during Namak Halal</t>
        </is>
      </c>
      <c r="E332" s="5" t="inlineStr">
        <is>
          <t>The Indian Express</t>
        </is>
      </c>
      <c r="F332" s="5" t="inlineStr">
        <is>
          <t>Entertainment Desk</t>
        </is>
      </c>
      <c r="G332" s="16" t="n">
        <v>44681</v>
      </c>
      <c r="H332" s="22" t="inlineStr">
        <is>
          <t>https://indianexpress.com/article/entertainment/bollywood/namak-halaal-turns-40-amitabh-bachchan-smita-patil-bappi-lahiri-songs-7889434/</t>
        </is>
      </c>
      <c r="I332" s="16" t="n">
        <v>46279</v>
      </c>
      <c r="J332" s="5" t="inlineStr">
        <is>
          <t>Namak Halaal at 40: Smita Patil, known for art-house work, had to lip-sync and dance to 'Aaj Rapat Jaye' with Bachchan; the soundtrack is described as iconic.</t>
        </is>
      </c>
      <c r="K332" s="5" t="inlineStr">
        <is>
          <t>Online feature</t>
        </is>
      </c>
      <c r="L332" s="5" t="inlineStr">
        <is>
          <t>B</t>
        </is>
      </c>
      <c r="M332" s="5" t="n"/>
    </row>
    <row r="333" ht="64" customHeight="1">
      <c r="A333" s="15" t="inlineStr">
        <is>
          <t>SOURCE-332</t>
        </is>
      </c>
      <c r="B333" s="5" t="inlineStr">
        <is>
          <t>FILM-081</t>
        </is>
      </c>
      <c r="C333" s="5" t="n"/>
      <c r="D333" s="5" t="inlineStr">
        <is>
          <t>Amitabh Bachchan on 36 years of Yaarana: It still resounds among polity of the nation</t>
        </is>
      </c>
      <c r="E333" s="5" t="inlineStr">
        <is>
          <t>The Indian Express</t>
        </is>
      </c>
      <c r="F333" s="5" t="inlineStr">
        <is>
          <t>IANS</t>
        </is>
      </c>
      <c r="G333" s="16" t="n">
        <v>43031</v>
      </c>
      <c r="H333" s="22" t="inlineStr">
        <is>
          <t>https://indianexpress.com/article/entertainment/bollywood/amitabh-bachchan-on-36-years-of-yaarana-it-still-resounds-among-polity-of-the-nation-4902921/</t>
        </is>
      </c>
      <c r="I333" s="16" t="n">
        <v>46279</v>
      </c>
      <c r="J333" s="5" t="inlineStr">
        <is>
          <t>Bachchan said shooting 'Sara Zamana' in a Kolkata stadium and the lit jacket were his ideas, and that the film still resounds among the polity.</t>
        </is>
      </c>
      <c r="K333" s="5" t="inlineStr">
        <is>
          <t>Wire news story</t>
        </is>
      </c>
      <c r="L333" s="5" t="inlineStr">
        <is>
          <t>B</t>
        </is>
      </c>
      <c r="M333" s="5" t="n"/>
    </row>
    <row r="334" ht="64" customHeight="1">
      <c r="A334" s="15" t="inlineStr">
        <is>
          <t>SOURCE-333</t>
        </is>
      </c>
      <c r="B334" s="5" t="inlineStr">
        <is>
          <t>FILM-068</t>
        </is>
      </c>
      <c r="C334" s="5" t="n"/>
      <c r="D334" s="5" t="inlineStr">
        <is>
          <t>Basu Chatterjee's Gentle, Middle-Of-The-Road Cinema Was That Of The People Next Door</t>
        </is>
      </c>
      <c r="E334" s="5" t="inlineStr">
        <is>
          <t>Film Companion</t>
        </is>
      </c>
      <c r="F334" s="5" t="inlineStr">
        <is>
          <t>Baradwaj Rangan</t>
        </is>
      </c>
      <c r="G334" s="16" t="n">
        <v>43986</v>
      </c>
      <c r="H334" s="22" t="inlineStr">
        <is>
          <t>https://www.filmcompanion.in/features/bollywood-features/basu-chatterjees-gentle-middle-of-the-road-cinema-was-that-of-the-people-next-door-baradwaj-rangan</t>
        </is>
      </c>
      <c r="I334" s="16" t="n">
        <v>46279</v>
      </c>
      <c r="J334" s="5" t="inlineStr">
        <is>
          <t>Manzil is 'surely the only Hindi film with galvanometers in the plot'; its protagonist dreams of becoming an entrepreneur; the critic singles out its melodramatic concluding portions.</t>
        </is>
      </c>
      <c r="K334" s="5" t="inlineStr">
        <is>
          <t>Critical essay</t>
        </is>
      </c>
      <c r="L334" s="5" t="inlineStr">
        <is>
          <t>B</t>
        </is>
      </c>
      <c r="M334" s="5" t="inlineStr">
        <is>
          <t>The kept paragraph was cut off mid-sentence after 'melodramatic concluding portions of Manzil'.</t>
        </is>
      </c>
    </row>
    <row r="335" ht="49" customHeight="1">
      <c r="A335" s="15" t="inlineStr">
        <is>
          <t>SOURCE-334</t>
        </is>
      </c>
      <c r="B335" s="5" t="inlineStr">
        <is>
          <t>FILM-074</t>
        </is>
      </c>
      <c r="C335" s="5" t="n"/>
      <c r="D335" s="5" t="inlineStr">
        <is>
          <t>Did you know this about Amitabh Bachchan?</t>
        </is>
      </c>
      <c r="E335" s="5" t="inlineStr">
        <is>
          <t>Bollywood Hungama</t>
        </is>
      </c>
      <c r="F335" s="5" t="n"/>
      <c r="G335" s="16" t="n">
        <v>40460</v>
      </c>
      <c r="H335" s="22" t="inlineStr">
        <is>
          <t>https://www.bollywoodhungama.com/news/features/did-you-know-this-about-amitabh-bachchan/</t>
        </is>
      </c>
      <c r="I335" s="16" t="n">
        <v>46279</v>
      </c>
      <c r="J335" s="5" t="inlineStr">
        <is>
          <t>Bachchan went uncredited for his role of a Punjabi truck driver in the Amjad Khan starrer Commander (1981), to help a friend.</t>
        </is>
      </c>
      <c r="K335" s="5" t="inlineStr">
        <is>
          <t>Entertainment news feature</t>
        </is>
      </c>
      <c r="L335" s="5" t="inlineStr">
        <is>
          <t>C</t>
        </is>
      </c>
      <c r="M335" s="5" t="n"/>
    </row>
    <row r="336" ht="64" customHeight="1">
      <c r="A336" s="15" t="inlineStr">
        <is>
          <t>SOURCE-335</t>
        </is>
      </c>
      <c r="B336" s="5" t="inlineStr">
        <is>
          <t>FILM-088</t>
        </is>
      </c>
      <c r="C336" s="5" t="n"/>
      <c r="D336" s="5" t="inlineStr">
        <is>
          <t>Ramesh Sippy on casting Amitabh Bachchan and Dilip Kumar together in Shakti</t>
        </is>
      </c>
      <c r="E336" s="5" t="inlineStr">
        <is>
          <t>Bollywood Hungama</t>
        </is>
      </c>
      <c r="F336" s="5" t="inlineStr">
        <is>
          <t>Subhash K. Jha</t>
        </is>
      </c>
      <c r="G336" s="16" t="n">
        <v>42758</v>
      </c>
      <c r="H336" s="22" t="inlineStr">
        <is>
          <t>https://www.bollywoodhungama.com/news/features/ramesh-sippy-casting-amitabh-bachchan-dilip-kumar-together-shakti/</t>
        </is>
      </c>
      <c r="I336" s="16" t="n">
        <v>46279</v>
      </c>
      <c r="J336" s="5" t="inlineStr">
        <is>
          <t>Interview: Sippy worked on Shaan and Shakti after Sholay; he wanted to make a 'Father India' with Dilip Kumar about a man who sacrifices his son for his ideology.</t>
        </is>
      </c>
      <c r="K336" s="5" t="inlineStr">
        <is>
          <t>Interview</t>
        </is>
      </c>
      <c r="L336" s="5" t="inlineStr">
        <is>
          <t>B</t>
        </is>
      </c>
      <c r="M336" s="5" t="inlineStr">
        <is>
          <t>Primary interview published by an entertainment site.</t>
        </is>
      </c>
    </row>
    <row r="337" ht="64" customHeight="1">
      <c r="A337" s="15" t="inlineStr">
        <is>
          <t>SOURCE-336</t>
        </is>
      </c>
      <c r="B337" s="5" t="inlineStr">
        <is>
          <t>FILM-075; FILM-079</t>
        </is>
      </c>
      <c r="C337" s="5" t="n"/>
      <c r="D337" s="5" t="inlineStr">
        <is>
          <t>Amitabh Bachchan turns nostalgic as Barsaat Ki Ek Raat completes 37 years of release</t>
        </is>
      </c>
      <c r="E337" s="5" t="inlineStr">
        <is>
          <t>IndiaBlooms</t>
        </is>
      </c>
      <c r="F337" s="5" t="n"/>
      <c r="G337" s="16" t="n">
        <v>43150</v>
      </c>
      <c r="H337" s="22" t="inlineStr">
        <is>
          <t>https://indiablooms.com/showbiz-details/B/8627/amitabh-bachchan-turns-nostalgic-as-barsaat-ki-ek-raat-completes-37-years-of-release.html</t>
        </is>
      </c>
      <c r="I337" s="16" t="n">
        <v>46279</v>
      </c>
      <c r="J337" s="5" t="inlineStr">
        <is>
          <t>Quotes Bachchan's tweet: the Bengali version Anusandhan was the top-grossing Bengali film; 1981 had four 'Super Blockbusters' (Naseeb, Lawaaris, Yaraana, Kaalia); Silsila is 'a cult film now'.</t>
        </is>
      </c>
      <c r="K337" s="5" t="inlineStr">
        <is>
          <t>News agency story quoting the actor</t>
        </is>
      </c>
      <c r="L337" s="5" t="inlineStr">
        <is>
          <t>C</t>
        </is>
      </c>
      <c r="M337" s="5" t="inlineStr">
        <is>
          <t>The box-office claims are Bachchan's own and conflict with Box Office India's verdicts; used only as his statement.</t>
        </is>
      </c>
    </row>
    <row r="338" ht="49" customHeight="1">
      <c r="A338" s="15" t="inlineStr">
        <is>
          <t>SOURCE-337</t>
        </is>
      </c>
      <c r="B338" s="5" t="inlineStr">
        <is>
          <t>FILM-076; FILM-085</t>
        </is>
      </c>
      <c r="C338" s="5" t="n"/>
      <c r="D338" s="5" t="inlineStr">
        <is>
          <t>The champion of masala films, Manmohan Desai made Bollywood what it is today</t>
        </is>
      </c>
      <c r="E338" s="5" t="inlineStr">
        <is>
          <t>ThePrint</t>
        </is>
      </c>
      <c r="F338" s="5" t="inlineStr">
        <is>
          <t>Madhavi Pothukuchi</t>
        </is>
      </c>
      <c r="G338" s="16" t="n">
        <v>43887</v>
      </c>
      <c r="H338" s="22" t="inlineStr">
        <is>
          <t>https://theprint.in/theprint-profile/the-champion-of-masala-films-manmohan-desai-made-bollywood-what-it-is-today/370726/</t>
        </is>
      </c>
      <c r="I338" s="16" t="n">
        <v>46279</v>
      </c>
      <c r="J338" s="5" t="inlineStr">
        <is>
          <t>Desai and Bachchan made some of the biggest hits of both their careers together: Naseeb, Coolie, Desh Premee.</t>
        </is>
      </c>
      <c r="K338" s="5" t="inlineStr">
        <is>
          <t>Online profile</t>
        </is>
      </c>
      <c r="L338" s="5" t="inlineStr">
        <is>
          <t>B</t>
        </is>
      </c>
      <c r="M338" s="5" t="n"/>
    </row>
    <row r="339" ht="49" customHeight="1">
      <c r="A339" s="15" t="inlineStr">
        <is>
          <t>SOURCE-338</t>
        </is>
      </c>
      <c r="B339" s="5" t="inlineStr">
        <is>
          <t>FILM-066</t>
        </is>
      </c>
      <c r="C339" s="5" t="n"/>
      <c r="D339" s="5" t="inlineStr">
        <is>
          <t>Cinema Cinema (film review)</t>
        </is>
      </c>
      <c r="E339" s="5" t="inlineStr">
        <is>
          <t>Time Out London</t>
        </is>
      </c>
      <c r="F339" s="5" t="n"/>
      <c r="G339" s="5" t="n"/>
      <c r="H339" s="22" t="inlineStr">
        <is>
          <t>https://www.timeout.com/london/film/cinema-cinema</t>
        </is>
      </c>
      <c r="I339" s="16" t="n">
        <v>46279</v>
      </c>
      <c r="J339" s="5" t="inlineStr">
        <is>
          <t>The film assembles extracts supposedly watched by stereotyped viewers in a sleazy cinema and has 'semi-sociological pretensions'.</t>
        </is>
      </c>
      <c r="K339" s="5" t="inlineStr">
        <is>
          <t>Magazine film review</t>
        </is>
      </c>
      <c r="L339" s="5" t="inlineStr">
        <is>
          <t>B</t>
        </is>
      </c>
      <c r="M339" s="5" t="inlineStr">
        <is>
          <t>No date or author on the page.</t>
        </is>
      </c>
    </row>
    <row r="340" ht="64" customHeight="1">
      <c r="A340" s="15" t="inlineStr">
        <is>
          <t>SOURCE-339</t>
        </is>
      </c>
      <c r="B340" s="5" t="inlineStr">
        <is>
          <t>FILM-066</t>
        </is>
      </c>
      <c r="C340" s="5" t="n"/>
      <c r="D340" s="5" t="inlineStr">
        <is>
          <t>50 Years of Hindi Alternative Cinema</t>
        </is>
      </c>
      <c r="E340" s="5" t="inlineStr">
        <is>
          <t>Mint</t>
        </is>
      </c>
      <c r="F340" s="5" t="inlineStr">
        <is>
          <t>Uday Bhatia; Jai Arjun Singh</t>
        </is>
      </c>
      <c r="G340" s="16" t="n">
        <v>43589</v>
      </c>
      <c r="H340" s="22" t="inlineStr">
        <is>
          <t>https://www.livemint.com/mint-lounge/features/50-years-of-hindi-alternative-cinema-1556870638279.html</t>
        </is>
      </c>
      <c r="I340" s="16" t="n">
        <v>46279</v>
      </c>
      <c r="J340" s="5" t="inlineStr">
        <is>
          <t>Cinema Cinema (1979): a 'charming history lesson, presented as a faux movie screening', covering Hindi cinema from the silents to the 1970s, with cameos by Dharmendra and Hema Malini.</t>
        </is>
      </c>
      <c r="K340" s="5" t="inlineStr">
        <is>
          <t>Newspaper feature</t>
        </is>
      </c>
      <c r="L340" s="5" t="inlineStr">
        <is>
          <t>B</t>
        </is>
      </c>
      <c r="M340" s="5" t="n"/>
    </row>
    <row r="341" ht="49" customHeight="1">
      <c r="A341" s="15" t="inlineStr">
        <is>
          <t>SOURCE-340</t>
        </is>
      </c>
      <c r="B341" s="5" t="inlineStr">
        <is>
          <t>FILM-077</t>
        </is>
      </c>
      <c r="C341" s="5" t="n"/>
      <c r="D341" s="5" t="inlineStr">
        <is>
          <t>Scene of the Week : Chashme Buddoor</t>
        </is>
      </c>
      <c r="E341" s="5" t="inlineStr">
        <is>
          <t>Tanqeed</t>
        </is>
      </c>
      <c r="F341" s="5" t="inlineStr">
        <is>
          <t>sputnik</t>
        </is>
      </c>
      <c r="G341" s="16" t="n">
        <v>41002</v>
      </c>
      <c r="H341" s="22" t="inlineStr">
        <is>
          <t>https://tanqeed.com/scene-of-the-week-chashme-buddoor/</t>
        </is>
      </c>
      <c r="I341" s="16" t="n">
        <v>46279</v>
      </c>
      <c r="J341" s="5" t="inlineStr">
        <is>
          <t>Chashme Buddoor includes 'a breezy appearance by Amitabh Bachchan and Rekha' and a parody of hit songs.</t>
        </is>
      </c>
      <c r="K341" s="5" t="inlineStr">
        <is>
          <t>Web magazine article</t>
        </is>
      </c>
      <c r="L341" s="5" t="inlineStr">
        <is>
          <t>D</t>
        </is>
      </c>
      <c r="M341" s="5" t="inlineStr">
        <is>
          <t>The text carries Rediff-style '[ Images ]' links and may be syndicated from Rediff.</t>
        </is>
      </c>
    </row>
    <row r="342" ht="64" customHeight="1">
      <c r="A342" s="15" t="inlineStr">
        <is>
          <t>SOURCE-341</t>
        </is>
      </c>
      <c r="B342" s="5" t="inlineStr">
        <is>
          <t>FILM-061</t>
        </is>
      </c>
      <c r="C342" s="5" t="n"/>
      <c r="D342" s="5" t="inlineStr">
        <is>
          <t>Ahsaas: Kooky film, cool t-shirts</t>
        </is>
      </c>
      <c r="E342" s="5" t="inlineStr">
        <is>
          <t>Flashback Bollywood (blog)</t>
        </is>
      </c>
      <c r="F342" s="5" t="n"/>
      <c r="G342" s="16" t="n">
        <v>44577</v>
      </c>
      <c r="H342" s="22" t="inlineStr">
        <is>
          <t>https://flashbackbollywood.in/2022/01/16/ahsaas-1979-parvez-dina-dena-rondeau-rakesh-bedi/</t>
        </is>
      </c>
      <c r="I342" s="16" t="n">
        <v>46279</v>
      </c>
      <c r="J342" s="5" t="inlineStr">
        <is>
          <t>Surindara Suri's Ahsaas (1979) was backed by G. P. Sippy and featured top stars such as Amitabh Bachchan, Shashi Kapoor, Amjad Khan and Bindiya Goswami.</t>
        </is>
      </c>
      <c r="K342" s="5" t="inlineStr">
        <is>
          <t>Blog review</t>
        </is>
      </c>
      <c r="L342" s="5" t="inlineStr">
        <is>
          <t>D</t>
        </is>
      </c>
      <c r="M342" s="5" t="n"/>
    </row>
    <row r="343" ht="49" customHeight="1">
      <c r="A343" s="15" t="inlineStr">
        <is>
          <t>SOURCE-342</t>
        </is>
      </c>
      <c r="B343" s="5" t="inlineStr">
        <is>
          <t>FILM-061</t>
        </is>
      </c>
      <c r="C343" s="5" t="n"/>
      <c r="D343" s="5" t="inlineStr">
        <is>
          <t>List of Hindi films of 1979</t>
        </is>
      </c>
      <c r="E343" s="5" t="inlineStr">
        <is>
          <t>Wikipedia</t>
        </is>
      </c>
      <c r="F343" s="5" t="n"/>
      <c r="G343" s="5" t="n"/>
      <c r="H343" s="22" t="inlineStr">
        <is>
          <t>https://en.wikipedia.org/wiki/List_of_Hindi_films_of_1979</t>
        </is>
      </c>
      <c r="I343" s="16" t="n">
        <v>46279</v>
      </c>
      <c r="J343" s="5" t="inlineStr">
        <is>
          <t>Ahsaas: director Surinder Suri; cast Shashi Kapoor, Simi Garewal, Amjad Khan, Bindu, Simple Kapadia, Shammi Kapoor; genre Romance.</t>
        </is>
      </c>
      <c r="K343" s="5" t="inlineStr">
        <is>
          <t>Reference list</t>
        </is>
      </c>
      <c r="L343" s="5" t="inlineStr">
        <is>
          <t>C</t>
        </is>
      </c>
      <c r="M343" s="5" t="inlineStr">
        <is>
          <t>Raw wikitext; Bachchan is not in the list's cast line.</t>
        </is>
      </c>
    </row>
    <row r="344" ht="94" customHeight="1">
      <c r="A344" s="15" t="inlineStr">
        <is>
          <t>SOURCE-343</t>
        </is>
      </c>
      <c r="B344" s="5" t="inlineStr">
        <is>
          <t>FILM-089; FILM-091; FILM-092; FILM-093; FILM-094</t>
        </is>
      </c>
      <c r="C344" s="5" t="n"/>
      <c r="D344" s="5" t="inlineStr">
        <is>
          <t>List of Hindi films of 1983</t>
        </is>
      </c>
      <c r="E344" s="5" t="inlineStr">
        <is>
          <t>Wikipedia</t>
        </is>
      </c>
      <c r="F344" s="5" t="n"/>
      <c r="G344" s="5" t="n"/>
      <c r="H344" s="22" t="inlineStr">
        <is>
          <t>https://en.wikipedia.org/wiki/List_of_Hindi_films_of_1983</t>
        </is>
      </c>
      <c r="I344" s="16" t="n">
        <v>46279</v>
      </c>
      <c r="J344" s="5" t="inlineStr">
        <is>
          <t>Film Hi Film: director Hiren Nag; cast Pran, Ramesh Deo, Seema Deo; genres comedy, drama, musical, romance. Top-grossing table: Coolie 1st (₹180 million), Mahaan 5th (₹110 million), Andha Kanoon 6th (₹100 million), Pukar 8th (₹90 million), with no nett or gross label.</t>
        </is>
      </c>
      <c r="K344" s="5" t="inlineStr">
        <is>
          <t>Reference list</t>
        </is>
      </c>
      <c r="L344" s="5" t="inlineStr">
        <is>
          <t>C</t>
        </is>
      </c>
      <c r="M344" s="5" t="inlineStr">
        <is>
          <t>Raw wikitext; Film Hi Film has no article. The table's figures are unlabelled and are not entered in money columns.</t>
        </is>
      </c>
    </row>
    <row r="345" ht="94" customHeight="1">
      <c r="A345" s="15" t="inlineStr">
        <is>
          <t>SOURCE-344</t>
        </is>
      </c>
      <c r="B345" s="5" t="inlineStr">
        <is>
          <t>FILM-062</t>
        </is>
      </c>
      <c r="C345" s="5" t="inlineStr">
        <is>
          <t>PAIR-038; PAIR-039</t>
        </is>
      </c>
      <c r="D345" s="5" t="inlineStr">
        <is>
          <t>The Great Gambler (1979)</t>
        </is>
      </c>
      <c r="E345" s="5" t="inlineStr">
        <is>
          <t>Amitabh Bachchan - The Real Millenium Super Star (blog)</t>
        </is>
      </c>
      <c r="F345" s="5" t="n"/>
      <c r="G345" s="5" t="inlineStr">
        <is>
          <t>2013-01</t>
        </is>
      </c>
      <c r="H345" s="22" t="inlineStr">
        <is>
          <t>https://bachchansir.blogspot.com/2013/01/the-great-gambler-1979.html</t>
        </is>
      </c>
      <c r="I345" s="16" t="n">
        <v>46279</v>
      </c>
      <c r="J345" s="5" t="inlineStr">
        <is>
          <t>Cast (Zeenat Aman as Shabnam, Neetu Singh as Mala) and synopsis: Mala is Jai's rich girlfriend whom he plans to marry for her money; Mala mistakes Vijay for Jai; Shabnam, a club dancer working for a spy ring, is sent to seduce Vijay and mistakes Jai for him.</t>
        </is>
      </c>
      <c r="K345" s="5" t="inlineStr">
        <is>
          <t>Fan blog</t>
        </is>
      </c>
      <c r="L345" s="5" t="inlineStr">
        <is>
          <t>D</t>
        </is>
      </c>
      <c r="M345" s="5" t="inlineStr">
        <is>
          <t>Read from the blog's Blogger feed.</t>
        </is>
      </c>
    </row>
    <row r="346" ht="79" customHeight="1">
      <c r="A346" s="15" t="inlineStr">
        <is>
          <t>SOURCE-345</t>
        </is>
      </c>
      <c r="B346" s="5" t="inlineStr">
        <is>
          <t>FILM-068</t>
        </is>
      </c>
      <c r="C346" s="5" t="inlineStr">
        <is>
          <t>PAIR-043</t>
        </is>
      </c>
      <c r="D346" s="5" t="inlineStr">
        <is>
          <t>Manzil (1979)</t>
        </is>
      </c>
      <c r="E346" s="5" t="inlineStr">
        <is>
          <t>Amitabh Bachchan - The Real Millenium Super Star (blog)</t>
        </is>
      </c>
      <c r="F346" s="5" t="n"/>
      <c r="G346" s="5" t="inlineStr">
        <is>
          <t>2013-01</t>
        </is>
      </c>
      <c r="H346" s="22" t="inlineStr">
        <is>
          <t>https://bachchansir.blogspot.com/2013/01/manzil-1979.html</t>
        </is>
      </c>
      <c r="I346" s="16" t="n">
        <v>46279</v>
      </c>
      <c r="J346" s="5" t="inlineStr">
        <is>
          <t>Ajay meets Aruna at a friend's wedding; Aruna loves him for what he is after his confession; her father turns down the marriage proposal and prosecutes him; with Aruna's and his mother's support he wins over her father.</t>
        </is>
      </c>
      <c r="K346" s="5" t="inlineStr">
        <is>
          <t>Fan blog</t>
        </is>
      </c>
      <c r="L346" s="5" t="inlineStr">
        <is>
          <t>D</t>
        </is>
      </c>
      <c r="M346" s="5" t="inlineStr">
        <is>
          <t>Read from the blog's Blogger feed.</t>
        </is>
      </c>
    </row>
    <row r="347" ht="79" customHeight="1">
      <c r="A347" s="15" t="inlineStr">
        <is>
          <t>SOURCE-346</t>
        </is>
      </c>
      <c r="B347" s="5" t="inlineStr">
        <is>
          <t>FILM-067</t>
        </is>
      </c>
      <c r="C347" s="5" t="inlineStr">
        <is>
          <t>PAIR-042</t>
        </is>
      </c>
      <c r="D347" s="5" t="inlineStr">
        <is>
          <t>Conversations Over Chai: Kaala Patthar (1979)</t>
        </is>
      </c>
      <c r="E347" s="5" t="inlineStr">
        <is>
          <t>Conversations Over Chai (blog)</t>
        </is>
      </c>
      <c r="F347" s="5" t="inlineStr">
        <is>
          <t>Anuradha Warrier</t>
        </is>
      </c>
      <c r="G347" s="5" t="inlineStr">
        <is>
          <t>2014-01</t>
        </is>
      </c>
      <c r="H347" s="22" t="inlineStr">
        <is>
          <t>https://anuradhawarrier.blogspot.com/2014/01/kaala-patthar.html</t>
        </is>
      </c>
      <c r="I347" s="16" t="n">
        <v>46279</v>
      </c>
      <c r="J347" s="5" t="inlineStr">
        <is>
          <t>Vijay meets Dr Sudha Sen at the clinic, where he refuses anaesthesia; she shares her story and they slowly fall in love; the romance is 'very subtle and understated, very much like their romance in Trishul'.</t>
        </is>
      </c>
      <c r="K347" s="5" t="inlineStr">
        <is>
          <t>Blog review</t>
        </is>
      </c>
      <c r="L347" s="5" t="inlineStr">
        <is>
          <t>D</t>
        </is>
      </c>
      <c r="M347" s="5" t="n"/>
    </row>
    <row r="348" ht="79" customHeight="1">
      <c r="A348" s="15" t="inlineStr">
        <is>
          <t>SOURCE-347</t>
        </is>
      </c>
      <c r="B348" s="5" t="inlineStr">
        <is>
          <t>FILM-069</t>
        </is>
      </c>
      <c r="C348" s="5" t="inlineStr">
        <is>
          <t>PAIR-044</t>
        </is>
      </c>
      <c r="D348" s="5" t="inlineStr">
        <is>
          <t>Conversations Over Chai: Suhaag (1979)</t>
        </is>
      </c>
      <c r="E348" s="5" t="inlineStr">
        <is>
          <t>Conversations Over Chai (blog)</t>
        </is>
      </c>
      <c r="F348" s="5" t="inlineStr">
        <is>
          <t>Anuradha Warrier</t>
        </is>
      </c>
      <c r="G348" s="5" t="inlineStr">
        <is>
          <t>2018-03</t>
        </is>
      </c>
      <c r="H348" s="22" t="inlineStr">
        <is>
          <t>https://anuradhawarrier.blogspot.com/2018/03/suhaag-1979.html</t>
        </is>
      </c>
      <c r="I348" s="16" t="n">
        <v>46279</v>
      </c>
      <c r="J348" s="5" t="inlineStr">
        <is>
          <t>Amit loves Basanti (Rekha), the local nautch girl, and keeps urging her to leave the business and marry him; she is Annu's sister; Rekha 'had great chemistry' with Bachchan and was 'a great masala heroine'.</t>
        </is>
      </c>
      <c r="K348" s="5" t="inlineStr">
        <is>
          <t>Blog review</t>
        </is>
      </c>
      <c r="L348" s="5" t="inlineStr">
        <is>
          <t>D</t>
        </is>
      </c>
      <c r="M348" s="5" t="n"/>
    </row>
    <row r="349" ht="79" customHeight="1">
      <c r="A349" s="15" t="inlineStr">
        <is>
          <t>SOURCE-348</t>
        </is>
      </c>
      <c r="B349" s="5" t="inlineStr">
        <is>
          <t>FILM-076</t>
        </is>
      </c>
      <c r="C349" s="5" t="inlineStr">
        <is>
          <t>PAIR-049</t>
        </is>
      </c>
      <c r="D349" s="5" t="inlineStr">
        <is>
          <t>Conversations Over Chai: Naseeb (1981)</t>
        </is>
      </c>
      <c r="E349" s="5" t="inlineStr">
        <is>
          <t>Conversations Over Chai (blog)</t>
        </is>
      </c>
      <c r="F349" s="5" t="inlineStr">
        <is>
          <t>Anuradha Warrier</t>
        </is>
      </c>
      <c r="G349" s="5" t="inlineStr">
        <is>
          <t>2022-03</t>
        </is>
      </c>
      <c r="H349" s="22" t="inlineStr">
        <is>
          <t>https://anuradhawarrier.blogspot.com/2022/03/naseeb-1981.html</t>
        </is>
      </c>
      <c r="I349" s="16" t="n">
        <v>46279</v>
      </c>
      <c r="J349" s="5" t="inlineStr">
        <is>
          <t>Johnny rescues Asha from Ashok; their romance flourishes with 'complete understanding'; Johnny and Julie make 'the ultimate sacrifice', leaving Asha furious; Asha later understands, and Vicky hands her over to Johnny.</t>
        </is>
      </c>
      <c r="K349" s="5" t="inlineStr">
        <is>
          <t>Blog review</t>
        </is>
      </c>
      <c r="L349" s="5" t="inlineStr">
        <is>
          <t>D</t>
        </is>
      </c>
      <c r="M349" s="5" t="n"/>
    </row>
    <row r="350" ht="94" customHeight="1">
      <c r="A350" s="15" t="inlineStr">
        <is>
          <t>SOURCE-349</t>
        </is>
      </c>
      <c r="B350" s="5" t="inlineStr">
        <is>
          <t>FILM-062</t>
        </is>
      </c>
      <c r="C350" s="5" t="inlineStr">
        <is>
          <t>PAIR-038; PAIR-039</t>
        </is>
      </c>
      <c r="D350" s="5" t="inlineStr">
        <is>
          <t>Conversations Over Chai: The Great Gambler (1979)</t>
        </is>
      </c>
      <c r="E350" s="5" t="inlineStr">
        <is>
          <t>Conversations Over Chai (blog)</t>
        </is>
      </c>
      <c r="F350" s="5" t="inlineStr">
        <is>
          <t>Anuradha Warrier</t>
        </is>
      </c>
      <c r="G350" s="5" t="inlineStr">
        <is>
          <t>2014-09</t>
        </is>
      </c>
      <c r="H350" s="22" t="inlineStr">
        <is>
          <t>https://anuradhawarrier.blogspot.com/2014/09/the-great-gambler.html</t>
        </is>
      </c>
      <c r="I350" s="16" t="n">
        <v>46279</v>
      </c>
      <c r="J350" s="5" t="inlineStr">
        <is>
          <t>Ratan Das treats Jai as a son and sends him to marry Deepchand's heiress Mala; Saxena sends Romesh's girlfriend Shabnam to make Jai fall for her; Jai flirts with Shabnam but later treats her with contempt; Mala declares her love to Vijay, who leaves her a note confessing he is not Jai.</t>
        </is>
      </c>
      <c r="K350" s="5" t="inlineStr">
        <is>
          <t>Blog review</t>
        </is>
      </c>
      <c r="L350" s="5" t="inlineStr">
        <is>
          <t>D</t>
        </is>
      </c>
      <c r="M350" s="5" t="inlineStr">
        <is>
          <t>Only the first two-thirds of the post was extracted; the ending was not read.</t>
        </is>
      </c>
    </row>
    <row r="351" ht="109" customHeight="1">
      <c r="A351" s="15" t="inlineStr">
        <is>
          <t>SOURCE-350</t>
        </is>
      </c>
      <c r="B351" s="5" t="inlineStr">
        <is>
          <t>FILM-085</t>
        </is>
      </c>
      <c r="C351" s="5" t="inlineStr">
        <is>
          <t>PAIR-058</t>
        </is>
      </c>
      <c r="D351" s="5" t="inlineStr">
        <is>
          <t>Desh Premee (1982)</t>
        </is>
      </c>
      <c r="E351" s="5" t="inlineStr">
        <is>
          <t>Memsaabstory (blog)</t>
        </is>
      </c>
      <c r="F351" s="5" t="inlineStr">
        <is>
          <t>Memsaab</t>
        </is>
      </c>
      <c r="G351" s="16" t="n">
        <v>39849</v>
      </c>
      <c r="H351" s="22" t="inlineStr">
        <is>
          <t>http://memsaabstory.com/2009/02/05/desh-premee-1982/</t>
        </is>
      </c>
      <c r="I351" s="16" t="n">
        <v>46279</v>
      </c>
      <c r="J351" s="5" t="inlineStr">
        <is>
          <t>Raju, working for Pratap Singh as 'Tony', hides from police in a group wedding with the cabaret dancer Asha, who treats it as a lifelong commitment; he spends the wedding night with her and disappears; Masterji's integrity 'both destroys his happiness and saves his loved ones at the end'.</t>
        </is>
      </c>
      <c r="K351" s="5" t="inlineStr">
        <is>
          <t>Blog review</t>
        </is>
      </c>
      <c r="L351" s="5" t="inlineStr">
        <is>
          <t>D</t>
        </is>
      </c>
      <c r="M351" s="5" t="inlineStr">
        <is>
          <t>Read through the WordPress.com API.</t>
        </is>
      </c>
    </row>
    <row r="352" ht="64" customHeight="1">
      <c r="A352" s="15" t="inlineStr">
        <is>
          <t>SOURCE-351</t>
        </is>
      </c>
      <c r="B352" s="5" t="inlineStr">
        <is>
          <t>FILM-070</t>
        </is>
      </c>
      <c r="C352" s="5" t="inlineStr">
        <is>
          <t>PAIR-045</t>
        </is>
      </c>
      <c r="D352" s="5" t="inlineStr">
        <is>
          <t>Do Aur Do Paanch (1980)</t>
        </is>
      </c>
      <c r="E352" s="5" t="inlineStr">
        <is>
          <t>Post-Punk Cinema Club (blog)</t>
        </is>
      </c>
      <c r="F352" s="5" t="n"/>
      <c r="G352" s="5" t="inlineStr">
        <is>
          <t>2008-01</t>
        </is>
      </c>
      <c r="H352" s="22" t="inlineStr">
        <is>
          <t>https://p-pcc.blogspot.com/2008/01/do-aur-do-paanch-1980.html</t>
        </is>
      </c>
      <c r="I352" s="16" t="n">
        <v>46279</v>
      </c>
      <c r="J352" s="5" t="inlineStr">
        <is>
          <t>Ram catches the eye of Parveen Babi's character and Lakshman that of Hema Malini's; both actresses are 'relegated to the most menial of supporting roles'.</t>
        </is>
      </c>
      <c r="K352" s="5" t="inlineStr">
        <is>
          <t>Blog review</t>
        </is>
      </c>
      <c r="L352" s="5" t="inlineStr">
        <is>
          <t>D</t>
        </is>
      </c>
      <c r="M352" s="5" t="n"/>
    </row>
    <row r="353" ht="94" customHeight="1">
      <c r="A353" s="15" t="inlineStr">
        <is>
          <t>SOURCE-352</t>
        </is>
      </c>
      <c r="B353" s="5" t="inlineStr">
        <is>
          <t>FILM-065</t>
        </is>
      </c>
      <c r="C353" s="5" t="inlineStr">
        <is>
          <t>PAIR-041</t>
        </is>
      </c>
      <c r="D353" s="5" t="inlineStr">
        <is>
          <t>Mr Natwarlal (1979)</t>
        </is>
      </c>
      <c r="E353" s="5" t="inlineStr">
        <is>
          <t>Cinema Chaat (blog)</t>
        </is>
      </c>
      <c r="F353" s="5" t="n"/>
      <c r="G353" s="16" t="n">
        <v>42409</v>
      </c>
      <c r="H353" s="22" t="inlineStr">
        <is>
          <t>https://cinemachaat.com/2016/02/09/mr-natwarlal-1979/</t>
        </is>
      </c>
      <c r="I353" s="16" t="n">
        <v>46279</v>
      </c>
      <c r="J353" s="5" t="inlineStr">
        <is>
          <t>Natwar was raised by his brother and sister-in-law; Shanno sets her cap at him; he rescues her and she rescues him on several occasions; Rekha and Bachchan's chemistry is 'always wonderful'; Natwar learns to love something more than himself.</t>
        </is>
      </c>
      <c r="K353" s="5" t="inlineStr">
        <is>
          <t>Blog review</t>
        </is>
      </c>
      <c r="L353" s="5" t="inlineStr">
        <is>
          <t>D</t>
        </is>
      </c>
      <c r="M353" s="5" t="n"/>
    </row>
    <row r="354" ht="64" customHeight="1">
      <c r="A354" s="15" t="inlineStr">
        <is>
          <t>SOURCE-353</t>
        </is>
      </c>
      <c r="B354" s="5" t="inlineStr">
        <is>
          <t>FILM-078</t>
        </is>
      </c>
      <c r="C354" s="5" t="inlineStr">
        <is>
          <t>PAIR-050</t>
        </is>
      </c>
      <c r="D354" s="5" t="inlineStr">
        <is>
          <t>Laawaris Film Review</t>
        </is>
      </c>
      <c r="E354" s="5" t="inlineStr">
        <is>
          <t>BRNS</t>
        </is>
      </c>
      <c r="F354" s="5" t="n"/>
      <c r="G354" s="5" t="n"/>
      <c r="H354" s="22" t="inlineStr">
        <is>
          <t>http://www.brns.com/bollywood/pages1/bolly214.html</t>
        </is>
      </c>
      <c r="I354" s="16" t="n">
        <v>46279</v>
      </c>
      <c r="J354" s="5" t="inlineStr">
        <is>
          <t>Heera comes across Mohini, a privileged woman, 'and of course stalks her to show his affection'; she is the girl who once gave him a book; when she learns who he is they share a song.</t>
        </is>
      </c>
      <c r="K354" s="5" t="inlineStr">
        <is>
          <t>Amateur review site</t>
        </is>
      </c>
      <c r="L354" s="5" t="inlineStr">
        <is>
          <t>D</t>
        </is>
      </c>
      <c r="M354" s="5" t="inlineStr">
        <is>
          <t>No date or author.</t>
        </is>
      </c>
    </row>
    <row r="355" ht="79" customHeight="1">
      <c r="A355" s="15" t="inlineStr">
        <is>
          <t>SOURCE-354</t>
        </is>
      </c>
      <c r="B355" s="5" t="inlineStr">
        <is>
          <t>FILM-082</t>
        </is>
      </c>
      <c r="C355" s="5" t="inlineStr">
        <is>
          <t>PAIR-054</t>
        </is>
      </c>
      <c r="D355" s="5" t="inlineStr">
        <is>
          <t>'Kaalia' review by BrianNaas</t>
        </is>
      </c>
      <c r="E355" s="5" t="inlineStr">
        <is>
          <t>Letterboxd</t>
        </is>
      </c>
      <c r="F355" s="5" t="inlineStr">
        <is>
          <t>BrianNaas</t>
        </is>
      </c>
      <c r="G355" s="16" t="n">
        <v>44360</v>
      </c>
      <c r="H355" s="22" t="inlineStr">
        <is>
          <t>https://letterboxd.com/briannaas/film/kaalia/</t>
        </is>
      </c>
      <c r="I355" s="16" t="n">
        <v>46279</v>
      </c>
      <c r="J355" s="5" t="inlineStr">
        <is>
          <t>Parveen Babi plays a bar dancer sent by Shahani who keeps the diamond and learns she was kidnapped as a child; comic scenes include Amitabh teaching her to wear a sari and her trying to cook an omelette.</t>
        </is>
      </c>
      <c r="K355" s="5" t="inlineStr">
        <is>
          <t>User review</t>
        </is>
      </c>
      <c r="L355" s="5" t="inlineStr">
        <is>
          <t>D</t>
        </is>
      </c>
      <c r="M355" s="5" t="n"/>
    </row>
    <row r="356" ht="64" customHeight="1">
      <c r="A356" s="15" t="inlineStr">
        <is>
          <t>SOURCE-355</t>
        </is>
      </c>
      <c r="B356" s="5" t="inlineStr">
        <is>
          <t>FILM-083</t>
        </is>
      </c>
      <c r="C356" s="5" t="inlineStr">
        <is>
          <t>PAIR-055</t>
        </is>
      </c>
      <c r="D356" s="5" t="inlineStr">
        <is>
          <t>Satte Pe Satta (1982)</t>
        </is>
      </c>
      <c r="E356" s="5" t="inlineStr">
        <is>
          <t>Amitabh Bachchan - The Real Millenium Super Star (blog)</t>
        </is>
      </c>
      <c r="F356" s="5" t="n"/>
      <c r="G356" s="5" t="inlineStr">
        <is>
          <t>2013-02</t>
        </is>
      </c>
      <c r="H356" s="22" t="inlineStr">
        <is>
          <t>https://bachchansir.blogspot.com/2013/02/satte-pe-satta-1982.html</t>
        </is>
      </c>
      <c r="I356" s="16" t="n">
        <v>46279</v>
      </c>
      <c r="J356" s="5" t="inlineStr">
        <is>
          <t>Ravi falls for Indu when, trying to persuade Nurse Sheela to marry his friend Shekhar, he lectures the wrong girl; Indu refuses a 'stinky creep', so he cleans up, woos and marries her.</t>
        </is>
      </c>
      <c r="K356" s="5" t="inlineStr">
        <is>
          <t>Fan blog</t>
        </is>
      </c>
      <c r="L356" s="5" t="inlineStr">
        <is>
          <t>D</t>
        </is>
      </c>
      <c r="M356" s="5" t="inlineStr">
        <is>
          <t>Read from the blog's Blogger feed.</t>
        </is>
      </c>
    </row>
    <row r="357" ht="49" customHeight="1">
      <c r="A357" s="15" t="inlineStr">
        <is>
          <t>SOURCE-356</t>
        </is>
      </c>
      <c r="B357" s="5" t="inlineStr">
        <is>
          <t>FILM-088</t>
        </is>
      </c>
      <c r="C357" s="5" t="inlineStr">
        <is>
          <t>PAIR-061</t>
        </is>
      </c>
      <c r="D357" s="5" t="inlineStr">
        <is>
          <t>Shakti (1982)</t>
        </is>
      </c>
      <c r="E357" s="5" t="inlineStr">
        <is>
          <t>Amitabh Bachchan - The Real Millenium Super Star (blog)</t>
        </is>
      </c>
      <c r="F357" s="5" t="n"/>
      <c r="G357" s="5" t="inlineStr">
        <is>
          <t>2013-02</t>
        </is>
      </c>
      <c r="H357" s="22" t="inlineStr">
        <is>
          <t>https://bachchansir.blogspot.com/2013/02/shakti-1982.html</t>
        </is>
      </c>
      <c r="I357" s="16" t="n">
        <v>46279</v>
      </c>
      <c r="J357" s="5" t="inlineStr">
        <is>
          <t>Vijay falls in love with Roma Devi, a single woman; after Vijay's death Ashwini takes Roma with him, and they give Ravi their blessings.</t>
        </is>
      </c>
      <c r="K357" s="5" t="inlineStr">
        <is>
          <t>Fan blog</t>
        </is>
      </c>
      <c r="L357" s="5" t="inlineStr">
        <is>
          <t>D</t>
        </is>
      </c>
      <c r="M357" s="5" t="inlineStr">
        <is>
          <t>Read from the blog's Blogger feed.</t>
        </is>
      </c>
    </row>
    <row r="358" ht="49" customHeight="1">
      <c r="A358" s="15" t="inlineStr">
        <is>
          <t>SOURCE-357</t>
        </is>
      </c>
      <c r="B358" s="5" t="inlineStr">
        <is>
          <t>FILM-099</t>
        </is>
      </c>
      <c r="C358" s="5" t="n"/>
      <c r="D358" s="5" t="inlineStr">
        <is>
          <t>Box Office 1984</t>
        </is>
      </c>
      <c r="E358" s="5" t="inlineStr">
        <is>
          <t>Box Office India</t>
        </is>
      </c>
      <c r="F358" s="5" t="n"/>
      <c r="G358" s="5" t="n"/>
      <c r="H358" s="22" t="inlineStr">
        <is>
          <t>https://web.archive.org/web/2013/http://www.boxofficeindia.com/showProd.php?itemCat=190&amp;catName=MTk4NA==</t>
        </is>
      </c>
      <c r="I358" s="16" t="n">
        <v>46279</v>
      </c>
      <c r="J358" s="5" t="inlineStr">
        <is>
          <t>Sharaabi: gross ₹8 crore, nett ₹4 crore, Hit, 3rd. Only the top three rows are filled, so Inquilaab's absence says nothing about its rank.</t>
        </is>
      </c>
      <c r="K358" s="5" t="inlineStr">
        <is>
          <t>Trade box-office database (archived)</t>
        </is>
      </c>
      <c r="L358" s="5" t="inlineStr">
        <is>
          <t>B</t>
        </is>
      </c>
      <c r="M358" s="5" t="inlineStr">
        <is>
          <t>Wayback Machine copy of the old Box Office India yearly page; the 2010 copy fills the same three rows.</t>
        </is>
      </c>
    </row>
    <row r="359" ht="49" customHeight="1">
      <c r="A359" s="15" t="inlineStr">
        <is>
          <t>SOURCE-358</t>
        </is>
      </c>
      <c r="B359" s="5" t="inlineStr">
        <is>
          <t>FILM-103</t>
        </is>
      </c>
      <c r="C359" s="5" t="n"/>
      <c r="D359" s="5" t="inlineStr">
        <is>
          <t>Box Office 1985</t>
        </is>
      </c>
      <c r="E359" s="5" t="inlineStr">
        <is>
          <t>Box Office India</t>
        </is>
      </c>
      <c r="F359" s="5" t="n"/>
      <c r="G359" s="5" t="n"/>
      <c r="H359" s="22" t="inlineStr">
        <is>
          <t>https://web.archive.org/web/2013/http://www.boxofficeindia.com/showProd.php?itemCat=191&amp;catName=MTk4NQ==</t>
        </is>
      </c>
      <c r="I359" s="16" t="n">
        <v>46279</v>
      </c>
      <c r="J359" s="5" t="inlineStr">
        <is>
          <t>Mard: gross ₹16 crore, nett ₹8 crore, Super Hit, 2nd. Only the top three rows are filled.</t>
        </is>
      </c>
      <c r="K359" s="5" t="inlineStr">
        <is>
          <t>Trade box-office database (archived)</t>
        </is>
      </c>
      <c r="L359" s="5" t="inlineStr">
        <is>
          <t>B</t>
        </is>
      </c>
      <c r="M359" s="5" t="inlineStr">
        <is>
          <t>Wayback Machine copy of the old Box Office India yearly page.</t>
        </is>
      </c>
    </row>
    <row r="360" ht="49" customHeight="1">
      <c r="A360" s="15" t="inlineStr">
        <is>
          <t>SOURCE-359</t>
        </is>
      </c>
      <c r="B360" s="5" t="inlineStr">
        <is>
          <t>FILM-104</t>
        </is>
      </c>
      <c r="C360" s="5" t="n"/>
      <c r="D360" s="5" t="inlineStr">
        <is>
          <t>Box Office 1986</t>
        </is>
      </c>
      <c r="E360" s="5" t="inlineStr">
        <is>
          <t>Box Office India</t>
        </is>
      </c>
      <c r="F360" s="5" t="n"/>
      <c r="G360" s="5" t="n"/>
      <c r="H360" s="22" t="inlineStr">
        <is>
          <t>https://web.archive.org/web/2013/http://www.boxofficeindia.com/showProd.php?itemCat=192&amp;catName=MTk4Ng==</t>
        </is>
      </c>
      <c r="I360" s="16" t="n">
        <v>46279</v>
      </c>
      <c r="J360" s="5" t="inlineStr">
        <is>
          <t>Aakhree Raasta: gross ₹8.5 crore, nett ₹4.25 crore, Semi Hit, 3rd. Only the top three rows are filled.</t>
        </is>
      </c>
      <c r="K360" s="5" t="inlineStr">
        <is>
          <t>Trade box-office database (archived)</t>
        </is>
      </c>
      <c r="L360" s="5" t="inlineStr">
        <is>
          <t>B</t>
        </is>
      </c>
      <c r="M360" s="5" t="inlineStr">
        <is>
          <t>Wayback Machine copy of the old Box Office India yearly page.</t>
        </is>
      </c>
    </row>
    <row r="361" ht="64" customHeight="1">
      <c r="A361" s="15" t="inlineStr">
        <is>
          <t>SOURCE-360</t>
        </is>
      </c>
      <c r="B361" s="5" t="inlineStr">
        <is>
          <t>FILM-107</t>
        </is>
      </c>
      <c r="C361" s="5" t="n"/>
      <c r="D361" s="5" t="inlineStr">
        <is>
          <t>Box Office 1988</t>
        </is>
      </c>
      <c r="E361" s="5" t="inlineStr">
        <is>
          <t>Box Office India</t>
        </is>
      </c>
      <c r="F361" s="5" t="n"/>
      <c r="G361" s="5" t="n"/>
      <c r="H361" s="22" t="inlineStr">
        <is>
          <t>https://web.archive.org/web/2013/http://www.boxofficeindia.com/showProd.php?itemCat=194&amp;catName=MTk4OA==</t>
        </is>
      </c>
      <c r="I361" s="16" t="n">
        <v>46279</v>
      </c>
      <c r="J361" s="5" t="inlineStr">
        <is>
          <t>Shahenshah: gross ₹12 crore, nett ₹6 crore, Semi Hit, 2nd. Only the top three rows are filled.</t>
        </is>
      </c>
      <c r="K361" s="5" t="inlineStr">
        <is>
          <t>Trade box-office database (archived)</t>
        </is>
      </c>
      <c r="L361" s="5" t="inlineStr">
        <is>
          <t>B</t>
        </is>
      </c>
      <c r="M361" s="5" t="inlineStr">
        <is>
          <t>Wayback Machine copy of the old Box Office India yearly page. The 1989 page fills only its top three rows, none of them Bachchan films.</t>
        </is>
      </c>
    </row>
    <row r="362" ht="109" customHeight="1">
      <c r="A362" s="15" t="inlineStr">
        <is>
          <t>SOURCE-361</t>
        </is>
      </c>
      <c r="B362" s="5" t="inlineStr">
        <is>
          <t>FILM-116; FILM-117; FILM-118</t>
        </is>
      </c>
      <c r="C362" s="5" t="n"/>
      <c r="D362" s="5" t="inlineStr">
        <is>
          <t>Box Office 1990</t>
        </is>
      </c>
      <c r="E362" s="5" t="inlineStr">
        <is>
          <t>Box Office India</t>
        </is>
      </c>
      <c r="F362" s="5" t="n"/>
      <c r="G362" s="5" t="n"/>
      <c r="H362" s="22" t="inlineStr">
        <is>
          <t>https://web.archive.org/web/2013/http://www.boxofficeindia.com/showProd.php?itemCat=196&amp;catName=MTk5MA==</t>
        </is>
      </c>
      <c r="I362" s="16" t="n">
        <v>46279</v>
      </c>
      <c r="J362" s="5" t="inlineStr">
        <is>
          <t>Columns: opening note, nett gross, gross, distributor share, verdict. Aaj Ka Arjun: excellent opening, nett ₹7 crore, gross ₹12.5 crore, share ₹5 crore, Hit, 3rd. Agneepath: good opening, nett ₹5.75 crore, gross ₹10.25 crore, share ₹3.75 crore, Flop, 4th. Kroadh is listed 23rd with no figures.</t>
        </is>
      </c>
      <c r="K362" s="5" t="inlineStr">
        <is>
          <t>Trade box-office database (archived)</t>
        </is>
      </c>
      <c r="L362" s="5" t="inlineStr">
        <is>
          <t>B</t>
        </is>
      </c>
      <c r="M362" s="5" t="inlineStr">
        <is>
          <t>Wayback Machine copy of the old Box Office India yearly page. Rows 8–25 have no figures.</t>
        </is>
      </c>
    </row>
    <row r="363" ht="64" customHeight="1">
      <c r="A363" s="15" t="inlineStr">
        <is>
          <t>SOURCE-362</t>
        </is>
      </c>
      <c r="B363" s="5" t="inlineStr">
        <is>
          <t>FILM-119; FILM-120; FILM-121; FILM-122</t>
        </is>
      </c>
      <c r="C363" s="5" t="n"/>
      <c r="D363" s="5" t="inlineStr">
        <is>
          <t>Box Office 1991</t>
        </is>
      </c>
      <c r="E363" s="5" t="inlineStr">
        <is>
          <t>Box Office India</t>
        </is>
      </c>
      <c r="F363" s="5" t="n"/>
      <c r="G363" s="5" t="n"/>
      <c r="H363" s="22" t="inlineStr">
        <is>
          <t>https://web.archive.org/web/2013/http://www.boxofficeindia.com/showProd.php?itemCat=197&amp;catName=MTk5MQ==</t>
        </is>
      </c>
      <c r="I363" s="16" t="n">
        <v>46279</v>
      </c>
      <c r="J363" s="5" t="inlineStr">
        <is>
          <t>Hum: bumper opening, nett ₹9.25 crore, gross ₹16.75 crore, distributor share ₹6.5 crore, Hit, 2nd. Akayla is listed 7th, Indrajeet 12th and Ajooba 19th, all with no figures.</t>
        </is>
      </c>
      <c r="K363" s="5" t="inlineStr">
        <is>
          <t>Trade box-office database (archived)</t>
        </is>
      </c>
      <c r="L363" s="5" t="inlineStr">
        <is>
          <t>B</t>
        </is>
      </c>
      <c r="M363" s="5" t="inlineStr">
        <is>
          <t>Wayback Machine copy of the old Box Office India yearly page. Rows 7–25 have no figures.</t>
        </is>
      </c>
    </row>
    <row r="364" ht="34" customHeight="1">
      <c r="A364" s="15" t="inlineStr">
        <is>
          <t>SOURCE-363</t>
        </is>
      </c>
      <c r="B364" s="5" t="inlineStr">
        <is>
          <t>FILM-098; FILM-099</t>
        </is>
      </c>
      <c r="C364" s="5" t="n"/>
      <c r="D364" s="5" t="inlineStr">
        <is>
          <t>List of Hindi films of 1984</t>
        </is>
      </c>
      <c r="E364" s="5" t="inlineStr">
        <is>
          <t>Wikipedia</t>
        </is>
      </c>
      <c r="F364" s="5" t="n"/>
      <c r="G364" s="5" t="n"/>
      <c r="H364" s="22" t="inlineStr">
        <is>
          <t>https://en.wikipedia.org/wiki/List_of_Hindi_films_of_1984</t>
        </is>
      </c>
      <c r="I364" s="16" t="n">
        <v>46279</v>
      </c>
      <c r="J364" s="5" t="inlineStr">
        <is>
          <t>Top-grossing table without figures: Sharaabi 3rd, Inquilaab 12th.</t>
        </is>
      </c>
      <c r="K364" s="5" t="inlineStr">
        <is>
          <t>Reference list</t>
        </is>
      </c>
      <c r="L364" s="5" t="inlineStr">
        <is>
          <t>C</t>
        </is>
      </c>
      <c r="M364" s="5" t="inlineStr">
        <is>
          <t>Raw wikitext.</t>
        </is>
      </c>
    </row>
    <row r="365" ht="34" customHeight="1">
      <c r="A365" s="15" t="inlineStr">
        <is>
          <t>SOURCE-364</t>
        </is>
      </c>
      <c r="B365" s="5" t="inlineStr">
        <is>
          <t>FILM-102; FILM-103</t>
        </is>
      </c>
      <c r="C365" s="5" t="n"/>
      <c r="D365" s="5" t="inlineStr">
        <is>
          <t>List of Hindi films of 1985</t>
        </is>
      </c>
      <c r="E365" s="5" t="inlineStr">
        <is>
          <t>Wikipedia</t>
        </is>
      </c>
      <c r="F365" s="5" t="n"/>
      <c r="G365" s="5" t="n"/>
      <c r="H365" s="22" t="inlineStr">
        <is>
          <t>https://en.wikipedia.org/wiki/List_of_Hindi_films_of_1985</t>
        </is>
      </c>
      <c r="I365" s="16" t="n">
        <v>46279</v>
      </c>
      <c r="J365" s="5" t="inlineStr">
        <is>
          <t>Top-grossing table without figures: Mard 2nd, Geraftaar 8th.</t>
        </is>
      </c>
      <c r="K365" s="5" t="inlineStr">
        <is>
          <t>Reference list</t>
        </is>
      </c>
      <c r="L365" s="5" t="inlineStr">
        <is>
          <t>C</t>
        </is>
      </c>
      <c r="M365" s="5" t="inlineStr">
        <is>
          <t>Raw wikitext.</t>
        </is>
      </c>
    </row>
    <row r="366" ht="49" customHeight="1">
      <c r="A366" s="15" t="inlineStr">
        <is>
          <t>SOURCE-365</t>
        </is>
      </c>
      <c r="B366" s="5" t="inlineStr">
        <is>
          <t>FILM-107; FILM-111</t>
        </is>
      </c>
      <c r="C366" s="5" t="n"/>
      <c r="D366" s="5" t="inlineStr">
        <is>
          <t>List of Hindi films of 1988</t>
        </is>
      </c>
      <c r="E366" s="5" t="inlineStr">
        <is>
          <t>Wikipedia</t>
        </is>
      </c>
      <c r="F366" s="5" t="n"/>
      <c r="G366" s="5" t="n"/>
      <c r="H366" s="22" t="inlineStr">
        <is>
          <t>https://en.wikipedia.org/wiki/List_of_Hindi_films_of_1988</t>
        </is>
      </c>
      <c r="I366" s="16" t="n">
        <v>46279</v>
      </c>
      <c r="J366" s="5" t="inlineStr">
        <is>
          <t>Top-grossing table without figures: Shahenshah 2nd; Gangaa Jamunaa Saraswati is not in the table.</t>
        </is>
      </c>
      <c r="K366" s="5" t="inlineStr">
        <is>
          <t>Reference list</t>
        </is>
      </c>
      <c r="L366" s="5" t="inlineStr">
        <is>
          <t>C</t>
        </is>
      </c>
      <c r="M366" s="5" t="inlineStr">
        <is>
          <t>Raw wikitext. The table cites Box Office India's 'Top Earners 1988'.</t>
        </is>
      </c>
    </row>
    <row r="367" ht="214" customHeight="1">
      <c r="A367" s="15" t="inlineStr">
        <is>
          <t>SOURCE-366</t>
        </is>
      </c>
      <c r="B367" s="5" t="inlineStr">
        <is>
          <t>FILM-091</t>
        </is>
      </c>
      <c r="C367" s="5" t="inlineStr">
        <is>
          <t>PAIR-062</t>
        </is>
      </c>
      <c r="D367" s="5" t="inlineStr">
        <is>
          <t>Film review: Andhaa Kaanoon is what they call a masala film</t>
        </is>
      </c>
      <c r="E367" s="5" t="inlineStr">
        <is>
          <t>India Today</t>
        </is>
      </c>
      <c r="F367" s="5" t="inlineStr">
        <is>
          <t>S. Venkat Narayan</t>
        </is>
      </c>
      <c r="G367" s="16" t="n">
        <v>30436</v>
      </c>
      <c r="H367" s="22" t="inlineStr">
        <is>
          <t>https://www.indiatoday.in/magazine/society-and-the-arts/films/story/19830430-film-review-andhaa-kaanoon-starring-amitabh-bachchan-rajnikant-hema-malini-771321-2013-10-19</t>
        </is>
      </c>
      <c r="I367" s="16" t="n">
        <v>46279</v>
      </c>
      <c r="J367" s="5" t="inlineStr">
        <is>
          <t>Bachchan plays an honest forest officer jailed for 20 years for a murder he did not commit; his wife (Madhavi) is dishonoured by goondas, throttles their daughter and kills herself. After release he chases the forest contractor (Amrish Puri) into the courtroom and stabs him before the judge who convicted him. Bachchan 'appears content playing a secondary role'; the court scene is 'one of the most gripping and memorable on the Hindi screen'; he 'shows his flair for comedy in a song sequence in which he cajoles his wife in vain to plant a kiss on his cheek'. He reportedly charged Rs 1 lakh a day. The reviewer predicts a blockbuster.</t>
        </is>
      </c>
      <c r="K367" s="5" t="inlineStr">
        <is>
          <t>Magazine film review</t>
        </is>
      </c>
      <c r="L367" s="5" t="inlineStr">
        <is>
          <t>B</t>
        </is>
      </c>
      <c r="M367" s="5" t="inlineStr">
        <is>
          <t>Magazine issue of 30 April 1983, republished online in 2013; text read from the page's JSON-LD articleBody.</t>
        </is>
      </c>
    </row>
    <row r="368" ht="139" customHeight="1">
      <c r="A368" s="15" t="inlineStr">
        <is>
          <t>SOURCE-367</t>
        </is>
      </c>
      <c r="B368" s="5" t="inlineStr">
        <is>
          <t>FILM-094; FILM-099; FILM-103</t>
        </is>
      </c>
      <c r="C368" s="5" t="n"/>
      <c r="D368" s="5" t="inlineStr">
        <is>
          <t>Manmohan Desai and Prakash Mehra stand out as remarkable survivors with big budget films</t>
        </is>
      </c>
      <c r="E368" s="5" t="inlineStr">
        <is>
          <t>India Today</t>
        </is>
      </c>
      <c r="F368" s="5" t="inlineStr">
        <is>
          <t>Sumit Mitra</t>
        </is>
      </c>
      <c r="G368" s="16" t="n">
        <v>30833</v>
      </c>
      <c r="H368" s="22" t="inlineStr">
        <is>
          <t>https://www.indiatoday.in/magazine/cover-story/story/19840531-manmohan-desai-and-prakash-mehra-stand-out-as-remarkable-survivors-with-big-budget-films-803626-1984-05-31</t>
        </is>
      </c>
      <c r="I368" s="16" t="n">
        <v>46279</v>
      </c>
      <c r="J368" s="5" t="inlineStr">
        <is>
          <t>Coolie was made at a cost of Rs 2 crore and netted Rs 3.5 crore from the sale of distribution rights before its 2 December 1983 release; it had passed Rs 1 crore in the Bombay territory and earned at least Rs 80 lakh in every major territory. Sharaabi was pre-sold at Rs 35 lakh per major territory. Describes the shooting of Mard, with Bachchan as the anti-imperialist champion of the underdog.</t>
        </is>
      </c>
      <c r="K368" s="5" t="inlineStr">
        <is>
          <t>Magazine cover story</t>
        </is>
      </c>
      <c r="L368" s="5" t="inlineStr">
        <is>
          <t>B</t>
        </is>
      </c>
      <c r="M368" s="5" t="inlineStr">
        <is>
          <t>Text read from the page's JSON-LD articleBody.</t>
        </is>
      </c>
    </row>
    <row r="369" ht="124" customHeight="1">
      <c r="A369" s="15" t="inlineStr">
        <is>
          <t>SOURCE-368</t>
        </is>
      </c>
      <c r="B369" s="5" t="inlineStr">
        <is>
          <t>FILM-107</t>
        </is>
      </c>
      <c r="C369" s="5" t="n"/>
      <c r="D369" s="5" t="inlineStr">
        <is>
          <t>Release of Amitabh Bachchan film 'Shahenshah' delayed</t>
        </is>
      </c>
      <c r="E369" s="5" t="inlineStr">
        <is>
          <t>India Today</t>
        </is>
      </c>
      <c r="F369" s="5" t="inlineStr">
        <is>
          <t>M. Rahman</t>
        </is>
      </c>
      <c r="G369" s="16" t="n">
        <v>32173</v>
      </c>
      <c r="H369" s="22" t="inlineStr">
        <is>
          <t>https://www.indiatoday.in/magazine/society-and-the-arts/films/story/19880131-release-of-amitabh-bachchan-film-shahenshah-delayed-769018-2013-11-18</t>
        </is>
      </c>
      <c r="I369" s="16" t="n">
        <v>46279</v>
      </c>
      <c r="J369" s="5" t="inlineStr">
        <is>
          <t>Tinnu Anand signed Bachchan in 1983; his illness delayed shooting to late 1985. Meenakshi Sheshadri replaced Dimple Kapadia as heroine. The film was completed in October 1987 at an estimated cost of Rs 2.5 crore. Distribution rights were first sold at Rs 45 lakh per territory, then offered outright at a reported Rs 90 lakh per territory.</t>
        </is>
      </c>
      <c r="K369" s="5" t="inlineStr">
        <is>
          <t>Magazine news report</t>
        </is>
      </c>
      <c r="L369" s="5" t="inlineStr">
        <is>
          <t>B</t>
        </is>
      </c>
      <c r="M369" s="5" t="inlineStr">
        <is>
          <t>Magazine issue of 31 January 1988, republished online in 2013.</t>
        </is>
      </c>
    </row>
    <row r="370" ht="169" customHeight="1">
      <c r="A370" s="15" t="inlineStr">
        <is>
          <t>SOURCE-369</t>
        </is>
      </c>
      <c r="B370" s="5" t="inlineStr">
        <is>
          <t>FILM-107</t>
        </is>
      </c>
      <c r="C370" s="5" t="inlineStr">
        <is>
          <t>PAIR-072</t>
        </is>
      </c>
      <c r="D370" s="5" t="inlineStr">
        <is>
          <t>Amitabh Bachchan makes spectacular come-back with Shahenshah</t>
        </is>
      </c>
      <c r="E370" s="5" t="inlineStr">
        <is>
          <t>India Today</t>
        </is>
      </c>
      <c r="F370" s="5" t="inlineStr">
        <is>
          <t>Simran Bhargava</t>
        </is>
      </c>
      <c r="G370" s="16" t="n">
        <v>32217</v>
      </c>
      <c r="H370" s="22" t="inlineStr">
        <is>
          <t>https://www.indiatoday.in/magazine/society-the-arts/films/story/19880315-amitabh-bachchan-makes-spectacular-come-back-with-shahenshah-797041-1988-03-15</t>
        </is>
      </c>
      <c r="I370" s="16" t="n">
        <v>46279</v>
      </c>
      <c r="J370" s="5" t="inlineStr">
        <is>
          <t>Released on 12 February 1988 amid threats from opposition youth wings, with record advance booking. The film is 'a rehash of everything Amitabh has ever done' and 'a long, somewhat irritating film with a familiar taste'. By day Bachchan plays a crude paan-chewing policeman, by night Shahenshah; Meenakshi Seshadri is 'the fresh, leggy heroine who lives in a slum'. The hero 'gets a beautiful woman's love'. In the finale he drives a truck into the courtroom and hangs the villain.</t>
        </is>
      </c>
      <c r="K370" s="5" t="inlineStr">
        <is>
          <t>Magazine report and review</t>
        </is>
      </c>
      <c r="L370" s="5" t="inlineStr">
        <is>
          <t>B</t>
        </is>
      </c>
      <c r="M370" s="5" t="inlineStr">
        <is>
          <t>Text read from the page's JSON-LD articleBody.</t>
        </is>
      </c>
    </row>
    <row r="371" ht="169" customHeight="1">
      <c r="A371" s="15" t="inlineStr">
        <is>
          <t>SOURCE-370</t>
        </is>
      </c>
      <c r="B371" s="5" t="inlineStr">
        <is>
          <t>FILM-111; FILM-113; FILM-114; FILM-115</t>
        </is>
      </c>
      <c r="C371" s="5" t="n"/>
      <c r="D371" s="5" t="inlineStr">
        <is>
          <t>Amitabh Bachchan's future looks uncertain as 'Ganga Jamuna Saraswati' bombs</t>
        </is>
      </c>
      <c r="E371" s="5" t="inlineStr">
        <is>
          <t>India Today</t>
        </is>
      </c>
      <c r="F371" s="5" t="inlineStr">
        <is>
          <t>Salil Tripathi</t>
        </is>
      </c>
      <c r="G371" s="16" t="n">
        <v>32539</v>
      </c>
      <c r="H371" s="22" t="inlineStr">
        <is>
          <t>https://www.indiatoday.in/magazine/society-and-the-arts/films/story/19890131-amitabh-bachchan-future-looks-uncertain-as-ganga-jamuna-saraswati-bombs-815694-1989-01-30</t>
        </is>
      </c>
      <c r="I371" s="16" t="n">
        <v>46279</v>
      </c>
      <c r="J371" s="5" t="inlineStr">
        <is>
          <t>Released on 23 December 1988 in 270 theatres, the film 'had bombed' within a fortnight. Distributors paid up to Rs 75 lakh per territory. First-week Bombay collections were Rs 12.76 lakh (95 per cent of potential); in the second week revenue fell to 28–40 per cent. Critic Iqbal Masud called it 'trite and boring'; Bombay distributor Puran Chandra Rao said 'Amitabh has miserably disappointed'. Toofan's February release was postponed. Bachchan's new films included Jadugar, Toofan and Tinnu Anand's Satyam.</t>
        </is>
      </c>
      <c r="K371" s="5" t="inlineStr">
        <is>
          <t>Magazine trade report</t>
        </is>
      </c>
      <c r="L371" s="5" t="inlineStr">
        <is>
          <t>B</t>
        </is>
      </c>
      <c r="M371" s="5" t="inlineStr">
        <is>
          <t>Text read from the page's JSON-LD articleBody.</t>
        </is>
      </c>
    </row>
    <row r="372" ht="94" customHeight="1">
      <c r="A372" s="15" t="inlineStr">
        <is>
          <t>SOURCE-371</t>
        </is>
      </c>
      <c r="B372" s="5" t="inlineStr">
        <is>
          <t>FILM-116</t>
        </is>
      </c>
      <c r="C372" s="5" t="n"/>
      <c r="D372" s="5" t="inlineStr">
        <is>
          <t>Film of the Month: Amitabh's Agneepath is more than mere Scarface, maloom?</t>
        </is>
      </c>
      <c r="E372" s="5" t="inlineStr">
        <is>
          <t>The Indian Express</t>
        </is>
      </c>
      <c r="F372" s="5" t="inlineStr">
        <is>
          <t>Shaikh Ayaz</t>
        </is>
      </c>
      <c r="G372" s="16" t="n">
        <v>43877</v>
      </c>
      <c r="H372" s="22" t="inlineStr">
        <is>
          <t>https://indianexpress.com/article/entertainment/bollywood/film-of-the-month-agneepath-amitabh-bachchan-6270570/</t>
        </is>
      </c>
      <c r="I372" s="16" t="n">
        <v>46279</v>
      </c>
      <c r="J372" s="5" t="inlineStr">
        <is>
          <t>Agneepath 'was an epic flop on release', 'trashed as a middling Scarface copy', and is now 'an oft-quoted cult film'. Vijay Dinanath Chavan is 'by far the most wounded' of Bachchan's Vijays, and the film is full of homage to the Bachchan mythology.</t>
        </is>
      </c>
      <c r="K372" s="5" t="inlineStr">
        <is>
          <t>Newspaper retrospective review</t>
        </is>
      </c>
      <c r="L372" s="5" t="inlineStr">
        <is>
          <t>B</t>
        </is>
      </c>
      <c r="M372" s="5" t="inlineStr">
        <is>
          <t>Fetched with curl; only paragraphs about Bachchan and the film's reception were kept.</t>
        </is>
      </c>
    </row>
    <row r="373" ht="94" customHeight="1">
      <c r="A373" s="15" t="inlineStr">
        <is>
          <t>SOURCE-372</t>
        </is>
      </c>
      <c r="B373" s="5" t="inlineStr">
        <is>
          <t>FILM-115</t>
        </is>
      </c>
      <c r="C373" s="5" t="n"/>
      <c r="D373" s="5" t="inlineStr">
        <is>
          <t>Cinemascoop: how reporters have fared in Hindi films</t>
        </is>
      </c>
      <c r="E373" s="5" t="inlineStr">
        <is>
          <t>The Tribune (Spectrum)</t>
        </is>
      </c>
      <c r="F373" s="5" t="inlineStr">
        <is>
          <t>Vikramdeep Johal</t>
        </is>
      </c>
      <c r="G373" s="16" t="n">
        <v>38403</v>
      </c>
      <c r="H373" s="22" t="inlineStr">
        <is>
          <t>https://www.tribuneindia.com/2005/20050220/spectrum/main5.htm</t>
        </is>
      </c>
      <c r="I373" s="16" t="n">
        <v>46279</v>
      </c>
      <c r="J373" s="5" t="inlineStr">
        <is>
          <t>Shabana Azmi is 'flawless' in Main Azaad Hoon as the opportunistic columnist who creates a man of the masses to raise her paper's circulation; Azaad's sincerity gives her pangs of conscience and leads to a clash with her bosses. The film is a remake of Frank Capra's Meet John Doe.</t>
        </is>
      </c>
      <c r="K373" s="5" t="inlineStr">
        <is>
          <t>Newspaper feature</t>
        </is>
      </c>
      <c r="L373" s="5" t="inlineStr">
        <is>
          <t>B</t>
        </is>
      </c>
      <c r="M373" s="5" t="inlineStr">
        <is>
          <t>Title taken from the section heading; the page has no headline tag.</t>
        </is>
      </c>
    </row>
    <row r="374" ht="109" customHeight="1">
      <c r="A374" s="15" t="inlineStr">
        <is>
          <t>SOURCE-373</t>
        </is>
      </c>
      <c r="B374" s="5" t="inlineStr">
        <is>
          <t>FILM-094</t>
        </is>
      </c>
      <c r="C374" s="5" t="inlineStr">
        <is>
          <t>PAIR-065</t>
        </is>
      </c>
      <c r="D374" s="5" t="inlineStr">
        <is>
          <t>Coolie (1983)</t>
        </is>
      </c>
      <c r="E374" s="5" t="inlineStr">
        <is>
          <t>MemsaabStory (blog)</t>
        </is>
      </c>
      <c r="F374" s="5" t="n"/>
      <c r="G374" s="16" t="n">
        <v>39727</v>
      </c>
      <c r="H374" s="22" t="inlineStr">
        <is>
          <t>http://memsaabstory.com/2008/10/06/coolie-1983/</t>
        </is>
      </c>
      <c r="I374" s="16" t="n">
        <v>46279</v>
      </c>
      <c r="J374" s="5" t="inlineStr">
        <is>
          <t>Julie (Rati Agnihotri) is the heiress ward of Puri, who wants her to marry Vicky for her fortune; she resists because she wants to avenge her father's death first. The coolies crash the engagement party and Iqbal carts Julie off as a hostage; 'it's pretty much love at first sight', though she escapes after tying him up.</t>
        </is>
      </c>
      <c r="K374" s="5" t="inlineStr">
        <is>
          <t>Fan blog</t>
        </is>
      </c>
      <c r="L374" s="5" t="inlineStr">
        <is>
          <t>D</t>
        </is>
      </c>
      <c r="M374" s="5" t="inlineStr">
        <is>
          <t>Read through the WordPress.com API; only paragraphs about Julie were kept.</t>
        </is>
      </c>
    </row>
    <row r="375" ht="94" customHeight="1">
      <c r="A375" s="15" t="inlineStr">
        <is>
          <t>SOURCE-374</t>
        </is>
      </c>
      <c r="B375" s="5" t="inlineStr">
        <is>
          <t>FILM-120</t>
        </is>
      </c>
      <c r="C375" s="5" t="inlineStr">
        <is>
          <t>PAIR-077</t>
        </is>
      </c>
      <c r="D375" s="5" t="inlineStr">
        <is>
          <t>Ajooba (1991)</t>
        </is>
      </c>
      <c r="E375" s="5" t="inlineStr">
        <is>
          <t>MemsaabStory (blog)</t>
        </is>
      </c>
      <c r="F375" s="5" t="n"/>
      <c r="G375" s="16" t="n">
        <v>40521</v>
      </c>
      <c r="H375" s="22" t="inlineStr">
        <is>
          <t>https://memsaabstory.com/2010/12/09/ajooba-1991/</t>
        </is>
      </c>
      <c r="I375" s="16" t="n">
        <v>46279</v>
      </c>
      <c r="J375" s="5" t="inlineStr">
        <is>
          <t>Rukhsana (Dimple Kapadia), Amir Khan's grown daughter, travels alone to Bahrestan to find her imprisoned father; Prince Altaf seizes her, Ajooba rescues her and she gives him a silver bracelet; bandits then kidnap her from Hassan's horse and auction her.</t>
        </is>
      </c>
      <c r="K375" s="5" t="inlineStr">
        <is>
          <t>Fan blog</t>
        </is>
      </c>
      <c r="L375" s="5" t="inlineStr">
        <is>
          <t>D</t>
        </is>
      </c>
      <c r="M375" s="5" t="inlineStr">
        <is>
          <t>Read through the WordPress.com API; only paragraphs about Rukhsana were kept.</t>
        </is>
      </c>
    </row>
    <row r="376" ht="139" customHeight="1">
      <c r="A376" s="15" t="inlineStr">
        <is>
          <t>SOURCE-375</t>
        </is>
      </c>
      <c r="B376" s="5" t="inlineStr">
        <is>
          <t>FILM-103</t>
        </is>
      </c>
      <c r="C376" s="5" t="inlineStr">
        <is>
          <t>PAIR-069</t>
        </is>
      </c>
      <c r="D376" s="5" t="inlineStr">
        <is>
          <t>Mard (1985)</t>
        </is>
      </c>
      <c r="E376" s="5" t="inlineStr">
        <is>
          <t>Post-Punk Cinema Club (blog)</t>
        </is>
      </c>
      <c r="F376" s="5" t="n"/>
      <c r="G376" s="16" t="n">
        <v>39619</v>
      </c>
      <c r="H376" s="22" t="inlineStr">
        <is>
          <t>https://p-pcc.blogspot.com/2008/06/mard-1985.html</t>
        </is>
      </c>
      <c r="I376" s="16" t="n">
        <v>46279</v>
      </c>
      <c r="J376" s="5" t="inlineStr">
        <is>
          <t>Raju meets Ruby, Dr Harry's spoiled heiress daughter, and 'sparks - and salt - and whips - fly'; the reviewers call the couple's 'sadomasochistic romp, complete with whipping and rubbing salt in each other's wounds' baffling. Ruby is sent off to marry Danny. Amrita Singh 'generally matched her macho boytoy' in gutsy action, apart from 'silly, coy, and helpless' routines; the film is 'the Amitabh Bachchan show'.</t>
        </is>
      </c>
      <c r="K376" s="5" t="inlineStr">
        <is>
          <t>Fan blog review</t>
        </is>
      </c>
      <c r="L376" s="5" t="inlineStr">
        <is>
          <t>D</t>
        </is>
      </c>
      <c r="M376" s="5" t="inlineStr">
        <is>
          <t>Read from the Blogger feed; only paragraphs about Ruby and the performances were kept.</t>
        </is>
      </c>
    </row>
    <row r="377" ht="139" customHeight="1">
      <c r="A377" s="15" t="inlineStr">
        <is>
          <t>SOURCE-376</t>
        </is>
      </c>
      <c r="B377" s="5" t="inlineStr">
        <is>
          <t>FILM-092</t>
        </is>
      </c>
      <c r="C377" s="5" t="inlineStr">
        <is>
          <t>PAIR-063; PAIR-064</t>
        </is>
      </c>
      <c r="D377" s="5" t="inlineStr">
        <is>
          <t>Mahaan (1983)</t>
        </is>
      </c>
      <c r="E377" s="5" t="inlineStr">
        <is>
          <t>Talking Sid (blog)</t>
        </is>
      </c>
      <c r="F377" s="5" t="n"/>
      <c r="G377" s="16" t="n">
        <v>41271</v>
      </c>
      <c r="H377" s="22" t="inlineStr">
        <is>
          <t>https://talkingsid.blogspot.com/2012/12/mahaan-1983.html</t>
        </is>
      </c>
      <c r="I377" s="16" t="n">
        <v>46279</v>
      </c>
      <c r="J377" s="5" t="inlineStr">
        <is>
          <t>Amit, a lawyer, exposes his friend Vikram as a drug smuggler; Vikram later frames him for murder and Amit hides in Nepal as Rana Ranveersingh. Janki raises Shankar, who becomes a police inspector, and an orphan girl Manju, who loves Shankar. Guru is raised by a foster couple and loves song, dance and drama; Reeta asks him for a fake marriage to satisfy her grandfather Rai Sahab and later falls in love with him. The film flopped.</t>
        </is>
      </c>
      <c r="K377" s="5" t="inlineStr">
        <is>
          <t>Fan blog review</t>
        </is>
      </c>
      <c r="L377" s="5" t="inlineStr">
        <is>
          <t>D</t>
        </is>
      </c>
      <c r="M377" s="5" t="inlineStr">
        <is>
          <t>Read from the Blogger feed. It says Janki raises Manju; Wikipedia calls Manju Rana Ranveer's adopted daughter.</t>
        </is>
      </c>
    </row>
    <row r="378" ht="79" customHeight="1">
      <c r="A378" s="15" t="inlineStr">
        <is>
          <t>SOURCE-377</t>
        </is>
      </c>
      <c r="B378" s="5" t="inlineStr">
        <is>
          <t>FILM-092</t>
        </is>
      </c>
      <c r="C378" s="5" t="n"/>
      <c r="D378" s="5" t="inlineStr">
        <is>
          <t>Mahaan (1983): a blend of action, melodrama, with exaggerated emotions and dialogue</t>
        </is>
      </c>
      <c r="E378" s="5" t="inlineStr">
        <is>
          <t>Our Vadodara</t>
        </is>
      </c>
      <c r="F378" s="5" t="inlineStr">
        <is>
          <t>Shreya Raolji</t>
        </is>
      </c>
      <c r="G378" s="16" t="n">
        <v>45262</v>
      </c>
      <c r="H378" s="22" t="inlineStr">
        <is>
          <t>https://www.ourvadodara.com/mahaan-1983-a-blend-of-action-melodrama-with-exaggerated-emotions-and-dialogue/</t>
        </is>
      </c>
      <c r="I378" s="16" t="n">
        <v>46279</v>
      </c>
      <c r="J378" s="5" t="inlineStr">
        <is>
          <t>The narrative revolves around Amit and his wife Janki, torn apart by his school friend Vikram Singh's betrayal; Vikram frames Amit for Rajan's murder. Bachchan transitions seamlessly between Amit, Guru and Inspector Shankar.</t>
        </is>
      </c>
      <c r="K378" s="5" t="inlineStr">
        <is>
          <t>Local news site review</t>
        </is>
      </c>
      <c r="L378" s="5" t="inlineStr">
        <is>
          <t>D</t>
        </is>
      </c>
      <c r="M378" s="5" t="inlineStr">
        <is>
          <t>Fetched with curl; only paragraphs about the characters were kept.</t>
        </is>
      </c>
    </row>
    <row r="379" ht="94" customHeight="1">
      <c r="A379" s="15" t="inlineStr">
        <is>
          <t>SOURCE-378</t>
        </is>
      </c>
      <c r="B379" s="5" t="inlineStr">
        <is>
          <t>FILM-092</t>
        </is>
      </c>
      <c r="C379" s="5" t="n"/>
      <c r="D379" s="5" t="inlineStr">
        <is>
          <t>Mahaan (1983)</t>
        </is>
      </c>
      <c r="E379" s="5" t="inlineStr">
        <is>
          <t>Amitabh Bachchan - The Real Millenium Super Star (blog)</t>
        </is>
      </c>
      <c r="F379" s="5" t="n"/>
      <c r="G379" s="5" t="inlineStr">
        <is>
          <t>2013-02</t>
        </is>
      </c>
      <c r="H379" s="22" t="inlineStr">
        <is>
          <t>https://bachchansir.blogspot.com/2013/02/mahaan-1983.html</t>
        </is>
      </c>
      <c r="I379" s="16" t="n">
        <v>46279</v>
      </c>
      <c r="J379" s="5" t="inlineStr">
        <is>
          <t>Synopsis: Vikram is jailed for drug possession, and on release goes to Amit to negotiate his share from Rajan; the negotiation ends in Rajan's death and Amit becomes a fugitive in Nepal. Pregnant Janki gives birth to twins, keeps Shankar and loses Guru.</t>
        </is>
      </c>
      <c r="K379" s="5" t="inlineStr">
        <is>
          <t>Fan blog</t>
        </is>
      </c>
      <c r="L379" s="5" t="inlineStr">
        <is>
          <t>D</t>
        </is>
      </c>
      <c r="M379" s="5" t="inlineStr">
        <is>
          <t>Read from the blog's Blogger feed. The synopsis confuses Vikram and Amit in one sentence.</t>
        </is>
      </c>
    </row>
    <row r="380" ht="124" customHeight="1">
      <c r="A380" s="15" t="inlineStr">
        <is>
          <t>SOURCE-379</t>
        </is>
      </c>
      <c r="B380" s="5" t="inlineStr">
        <is>
          <t>FILM-093</t>
        </is>
      </c>
      <c r="C380" s="5" t="n"/>
      <c r="D380" s="5" t="inlineStr">
        <is>
          <t>Pukar (1983)</t>
        </is>
      </c>
      <c r="E380" s="5" t="inlineStr">
        <is>
          <t>Amitabh Bachchan - The Real Millenium Super Star (blog)</t>
        </is>
      </c>
      <c r="F380" s="5" t="n"/>
      <c r="G380" s="5" t="inlineStr">
        <is>
          <t>2013-02</t>
        </is>
      </c>
      <c r="H380" s="22" t="inlineStr">
        <is>
          <t>https://bachchansir.blogspot.com/2013/02/pukar-1983.html</t>
        </is>
      </c>
      <c r="I380" s="16" t="n">
        <v>46279</v>
      </c>
      <c r="J380" s="5" t="inlineStr">
        <is>
          <t>Synopsis: Ramdas sees Purandare shoot his father, comes to hate the revolutionaries, renames himself Ronnie, befriends a girl named Julie and grows up a prosperous criminal. He helps the authorities catch Shekhar, the Police Commissioner's killer, then sets out to kill Shekhar's parents and learns who they are and why Purandare shot his father.</t>
        </is>
      </c>
      <c r="K380" s="5" t="inlineStr">
        <is>
          <t>Fan blog</t>
        </is>
      </c>
      <c r="L380" s="5" t="inlineStr">
        <is>
          <t>D</t>
        </is>
      </c>
      <c r="M380" s="5" t="inlineStr">
        <is>
          <t>Read from the blog's Blogger feed.</t>
        </is>
      </c>
    </row>
    <row r="381" ht="79" customHeight="1">
      <c r="A381" s="15" t="inlineStr">
        <is>
          <t>SOURCE-380</t>
        </is>
      </c>
      <c r="B381" s="5" t="inlineStr">
        <is>
          <t>FILM-094</t>
        </is>
      </c>
      <c r="C381" s="5" t="n"/>
      <c r="D381" s="5" t="inlineStr">
        <is>
          <t>Coolie (1983)</t>
        </is>
      </c>
      <c r="E381" s="5" t="inlineStr">
        <is>
          <t>Amitabh Bachchan - The Real Millenium Super Star (blog)</t>
        </is>
      </c>
      <c r="F381" s="5" t="n"/>
      <c r="G381" s="5" t="inlineStr">
        <is>
          <t>2013-02</t>
        </is>
      </c>
      <c r="H381" s="22" t="inlineStr">
        <is>
          <t>https://bachchansir.blogspot.com/2013/02/coolie-1983.html</t>
        </is>
      </c>
      <c r="I381" s="16" t="n">
        <v>46279</v>
      </c>
      <c r="J381" s="5" t="inlineStr">
        <is>
          <t>Trivia: Manmohan Desai originally planned for Iqbal to die in the climax but shot a happy ending after Bachchan's near-fatal injury; the injury shot is marked with a freeze frame and an on-screen message.</t>
        </is>
      </c>
      <c r="K381" s="5" t="inlineStr">
        <is>
          <t>Fan blog</t>
        </is>
      </c>
      <c r="L381" s="5" t="inlineStr">
        <is>
          <t>D</t>
        </is>
      </c>
      <c r="M381" s="5" t="inlineStr">
        <is>
          <t>Read from the blog's Blogger feed; trivia only.</t>
        </is>
      </c>
    </row>
    <row r="382" ht="154" customHeight="1">
      <c r="A382" s="15" t="inlineStr">
        <is>
          <t>SOURCE-381</t>
        </is>
      </c>
      <c r="B382" s="5" t="inlineStr">
        <is>
          <t>FILM-098</t>
        </is>
      </c>
      <c r="C382" s="5" t="inlineStr">
        <is>
          <t>PAIR-066</t>
        </is>
      </c>
      <c r="D382" s="5" t="inlineStr">
        <is>
          <t>Inquilaab (1984)</t>
        </is>
      </c>
      <c r="E382" s="5" t="inlineStr">
        <is>
          <t>Amitabh Bachchan - The Real Millenium Super Star (blog)</t>
        </is>
      </c>
      <c r="F382" s="5" t="n"/>
      <c r="G382" s="5" t="inlineStr">
        <is>
          <t>2013-02</t>
        </is>
      </c>
      <c r="H382" s="22" t="inlineStr">
        <is>
          <t>https://bachchansir.blogspot.com/2013/02/inquilaab-1984.html</t>
        </is>
      </c>
      <c r="I382" s="16" t="n">
        <v>46279</v>
      </c>
      <c r="J382" s="5" t="inlineStr">
        <is>
          <t>Synopsis: Amar Nath sells cinema tickets and bhel puri until the politician Shankar Narayan sends him to the police academy; he marries Asha, Sitaram's only daughter, is promoted after killing a terrorist, and becomes the party's chair. Pregnant Asha discovers he is a pawn of politicians using him as a hit man. Trivia: Bachchan hid a firecracker injury to his hand during filming, and joined politics in real life the year the film was released.</t>
        </is>
      </c>
      <c r="K382" s="5" t="inlineStr">
        <is>
          <t>Fan blog</t>
        </is>
      </c>
      <c r="L382" s="5" t="inlineStr">
        <is>
          <t>D</t>
        </is>
      </c>
      <c r="M382" s="5" t="inlineStr">
        <is>
          <t>Read from the blog's Blogger feed.</t>
        </is>
      </c>
    </row>
    <row r="383" ht="154" customHeight="1">
      <c r="A383" s="15" t="inlineStr">
        <is>
          <t>SOURCE-382</t>
        </is>
      </c>
      <c r="B383" s="5" t="inlineStr">
        <is>
          <t>FILM-111</t>
        </is>
      </c>
      <c r="C383" s="5" t="inlineStr">
        <is>
          <t>PAIR-073; PAIR-074</t>
        </is>
      </c>
      <c r="D383" s="5" t="inlineStr">
        <is>
          <t>Gangaa Jamunaa Saraswathi (1988)</t>
        </is>
      </c>
      <c r="E383" s="5" t="inlineStr">
        <is>
          <t>Amitabh Bachchan - The Real Millenium Super Star (blog)</t>
        </is>
      </c>
      <c r="F383" s="5" t="n"/>
      <c r="G383" s="5" t="inlineStr">
        <is>
          <t>2013-02</t>
        </is>
      </c>
      <c r="H383" s="22" t="inlineStr">
        <is>
          <t>https://bachchansir.blogspot.com/2013/02/gangaa-jamunaa-saraswathi-1988.html</t>
        </is>
      </c>
      <c r="I383" s="16" t="n">
        <v>46279</v>
      </c>
      <c r="J383" s="5" t="inlineStr">
        <is>
          <t>Synopsis: Jamuna jumps onto Ganga's truck to escape Bheema; they shelter at a honeymoon lodge posing as a couple; when Jamuna falls into ice with no fire nearby, Ganga is 'forced' to have sexual relations with her to save her life. After Ganga's two-year jail term, a bridge blast separates Jamuna and their child; she loses her memory and reaches Shankar, who loves her. Saraswati loves Ganga. Trivia: working title 'Amar Akbar Anthony part 2'.</t>
        </is>
      </c>
      <c r="K383" s="5" t="inlineStr">
        <is>
          <t>Fan blog</t>
        </is>
      </c>
      <c r="L383" s="5" t="inlineStr">
        <is>
          <t>D</t>
        </is>
      </c>
      <c r="M383" s="5" t="inlineStr">
        <is>
          <t>Read from the blog's Blogger feed.</t>
        </is>
      </c>
    </row>
    <row r="384" ht="139" customHeight="1">
      <c r="A384" s="15" t="inlineStr">
        <is>
          <t>SOURCE-383</t>
        </is>
      </c>
      <c r="B384" s="5" t="inlineStr">
        <is>
          <t>FILM-113</t>
        </is>
      </c>
      <c r="C384" s="5" t="n"/>
      <c r="D384" s="5" t="inlineStr">
        <is>
          <t>Toofan (1989)</t>
        </is>
      </c>
      <c r="E384" s="5" t="inlineStr">
        <is>
          <t>Amitabh Bachchan - The Real Millenium Super Star (blog)</t>
        </is>
      </c>
      <c r="F384" s="5" t="n"/>
      <c r="G384" s="5" t="inlineStr">
        <is>
          <t>2013-02</t>
        </is>
      </c>
      <c r="H384" s="22" t="inlineStr">
        <is>
          <t>https://bachchansir.blogspot.com/2013/02/toofan-1989.html</t>
        </is>
      </c>
      <c r="I384" s="16" t="n">
        <v>46279</v>
      </c>
      <c r="J384" s="5" t="inlineStr">
        <is>
          <t>Synopsis: Shyam Singh, a street magician, and his auto-rickshaw-driver friend Gopal Sharma fall foul of the bandit Vikram; Gopal loses both arms and is later killed with his wife Laxmi by the dacoits Zalim Singh and Shaitan Singh. Shyam goes to their village to avenge him and is mistaken for Toofan, a man with powers blessed by Hanuman who has disappeared. Trivia: 'Aaya Toofan' was Kishore Kumar's last song for a Bachchan film.</t>
        </is>
      </c>
      <c r="K384" s="5" t="inlineStr">
        <is>
          <t>Fan blog</t>
        </is>
      </c>
      <c r="L384" s="5" t="inlineStr">
        <is>
          <t>D</t>
        </is>
      </c>
      <c r="M384" s="5" t="inlineStr">
        <is>
          <t>Read from the blog's Blogger feed. Its cast list names only Bachchan, Meenakshi Seshadri and Amrita Singh, and it does not mention a romance.</t>
        </is>
      </c>
    </row>
    <row r="385" ht="94" customHeight="1">
      <c r="A385" s="15" t="inlineStr">
        <is>
          <t>SOURCE-384</t>
        </is>
      </c>
      <c r="B385" s="5" t="inlineStr">
        <is>
          <t>FILM-114</t>
        </is>
      </c>
      <c r="C385" s="5" t="n"/>
      <c r="D385" s="5" t="inlineStr">
        <is>
          <t>Jaadugar (1989)</t>
        </is>
      </c>
      <c r="E385" s="5" t="inlineStr">
        <is>
          <t>Amitabh Bachchan - The Real Millenium Super Star (blog)</t>
        </is>
      </c>
      <c r="F385" s="5" t="n"/>
      <c r="G385" s="5" t="inlineStr">
        <is>
          <t>2013-02</t>
        </is>
      </c>
      <c r="H385" s="22" t="inlineStr">
        <is>
          <t>https://bachchansir.blogspot.com/2013/02/jaadugar-1989.html</t>
        </is>
      </c>
      <c r="I385" s="16" t="n">
        <v>46279</v>
      </c>
      <c r="J385" s="5" t="inlineStr">
        <is>
          <t>Cast (Jaya Prada as Meena, Amrita Singh as Mona) and a synopsis matching Wikipedia's, with no romance described. Trivia: Prakash Mehra dropped a planned sequel after the film failed; Mehra had publicly berated Bachchan for not giving dates before Bachchan committed to the film.</t>
        </is>
      </c>
      <c r="K385" s="5" t="inlineStr">
        <is>
          <t>Fan blog</t>
        </is>
      </c>
      <c r="L385" s="5" t="inlineStr">
        <is>
          <t>D</t>
        </is>
      </c>
      <c r="M385" s="5" t="inlineStr">
        <is>
          <t>Read from the blog's Blogger feed.</t>
        </is>
      </c>
    </row>
    <row r="386" ht="139" customHeight="1">
      <c r="A386" s="15" t="inlineStr">
        <is>
          <t>SOURCE-385</t>
        </is>
      </c>
      <c r="B386" s="5" t="inlineStr">
        <is>
          <t>FILM-115</t>
        </is>
      </c>
      <c r="C386" s="5" t="n"/>
      <c r="D386" s="5" t="inlineStr">
        <is>
          <t>Main Azaad Hoon (1989)</t>
        </is>
      </c>
      <c r="E386" s="5" t="inlineStr">
        <is>
          <t>Amitabh Bachchan - The Real Millenium Super Star (blog)</t>
        </is>
      </c>
      <c r="F386" s="5" t="n"/>
      <c r="G386" s="5" t="inlineStr">
        <is>
          <t>2013-02</t>
        </is>
      </c>
      <c r="H386" s="22" t="inlineStr">
        <is>
          <t>https://bachchansir.blogspot.com/2013/02/main-azaad-hoon-1989.html</t>
        </is>
      </c>
      <c r="I386" s="16" t="n">
        <v>46279</v>
      </c>
      <c r="J386" s="5" t="inlineStr">
        <is>
          <t>Synopsis: the man presented as Azaad is a homeless drifter paid by the newspaper owner Gokuldas, who wants to become Chief Minister; Azaad befriends sugar-cane farmers, students and mill workers, angering the mill owners' leader Dalchand Jain. Trivia: working title Satyam; Subhashini stops him saying his real name; a Kolkata fan jumped from a cinema balcony imitating the death scene.</t>
        </is>
      </c>
      <c r="K386" s="5" t="inlineStr">
        <is>
          <t>Fan blog</t>
        </is>
      </c>
      <c r="L386" s="5" t="inlineStr">
        <is>
          <t>D</t>
        </is>
      </c>
      <c r="M386" s="5" t="inlineStr">
        <is>
          <t>Read from the blog's Blogger feed.</t>
        </is>
      </c>
    </row>
    <row r="387" ht="124" customHeight="1">
      <c r="A387" s="15" t="inlineStr">
        <is>
          <t>SOURCE-386</t>
        </is>
      </c>
      <c r="B387" s="5" t="inlineStr">
        <is>
          <t>FILM-118</t>
        </is>
      </c>
      <c r="C387" s="5" t="n"/>
      <c r="D387" s="5" t="inlineStr">
        <is>
          <t>Aaj Ka Arjun (1990)</t>
        </is>
      </c>
      <c r="E387" s="5" t="inlineStr">
        <is>
          <t>Amitabh Bachchan - The Real Millenium Super Star (blog)</t>
        </is>
      </c>
      <c r="F387" s="5" t="n"/>
      <c r="G387" s="5" t="inlineStr">
        <is>
          <t>2013-02</t>
        </is>
      </c>
      <c r="H387" s="22" t="inlineStr">
        <is>
          <t>https://bachchansir.blogspot.com/2013/02/aaj-ka-arjun-1990.html</t>
        </is>
      </c>
      <c r="I387" s="16" t="n">
        <v>46279</v>
      </c>
      <c r="J387" s="5" t="inlineStr">
        <is>
          <t>Synopsis: the Thakur's son Ajit makes Bheema's sister Laxmi pregnant and casts her aside; the Thakur throws Bheema out when he pleads for her, and Laxmi is killed. After prison, Bheema returns; the Thakur abducts his nephew Kanhaiya to force him to collect the villagers' thumbprints on property papers. Trivia: original title Kaun Sune Fariyaad.</t>
        </is>
      </c>
      <c r="K387" s="5" t="inlineStr">
        <is>
          <t>Fan blog</t>
        </is>
      </c>
      <c r="L387" s="5" t="inlineStr">
        <is>
          <t>D</t>
        </is>
      </c>
      <c r="M387" s="5" t="inlineStr">
        <is>
          <t>Read from the blog's Blogger feed. It does not mention Gauri.</t>
        </is>
      </c>
    </row>
    <row r="388" ht="124" customHeight="1">
      <c r="A388" s="15" t="inlineStr">
        <is>
          <t>SOURCE-387</t>
        </is>
      </c>
      <c r="B388" s="5" t="inlineStr">
        <is>
          <t>FILM-119</t>
        </is>
      </c>
      <c r="C388" s="5" t="inlineStr">
        <is>
          <t>PAIR-076</t>
        </is>
      </c>
      <c r="D388" s="5" t="inlineStr">
        <is>
          <t>Hum (1991)</t>
        </is>
      </c>
      <c r="E388" s="5" t="inlineStr">
        <is>
          <t>Amitabh Bachchan - The Real Millenium Super Star (blog)</t>
        </is>
      </c>
      <c r="F388" s="5" t="n"/>
      <c r="G388" s="5" t="inlineStr">
        <is>
          <t>2013-02</t>
        </is>
      </c>
      <c r="H388" s="22" t="inlineStr">
        <is>
          <t>https://bachchansir.blogspot.com/2013/02/hum-1991.html</t>
        </is>
      </c>
      <c r="I388" s="16" t="n">
        <v>46279</v>
      </c>
      <c r="J388" s="5" t="inlineStr">
        <is>
          <t>Synopsis: Tiger works for the don Bhaktawar but revolts when his friends are harmed; after his girlfriend Jumma's brother Gonsalves is killed, Tiger goes on the run with his step-brothers, and Jumma stays behind so that he can concentrate on them. Years later, as Shekhar, he learns that Jumma has become a famous actress shooting in Bangalore.</t>
        </is>
      </c>
      <c r="K388" s="5" t="inlineStr">
        <is>
          <t>Fan blog</t>
        </is>
      </c>
      <c r="L388" s="5" t="inlineStr">
        <is>
          <t>D</t>
        </is>
      </c>
      <c r="M388" s="5" t="inlineStr">
        <is>
          <t>Read from the blog's Blogger feed. It names Vijay's girlfriend Neeta; Wikipedia's cast list says Anita.</t>
        </is>
      </c>
    </row>
    <row r="389" ht="64" customHeight="1">
      <c r="A389" s="15" t="inlineStr">
        <is>
          <t>SOURCE-388</t>
        </is>
      </c>
      <c r="B389" s="5" t="inlineStr">
        <is>
          <t>FILM-123</t>
        </is>
      </c>
      <c r="C389" s="5" t="n"/>
      <c r="D389" s="5" t="inlineStr">
        <is>
          <t>Box Office 1992</t>
        </is>
      </c>
      <c r="E389" s="5" t="inlineStr">
        <is>
          <t>Box Office India</t>
        </is>
      </c>
      <c r="F389" s="5" t="n"/>
      <c r="G389" s="5" t="n"/>
      <c r="H389" s="22" t="inlineStr">
        <is>
          <t>https://web.archive.org/web/2013/http://www.boxofficeindia.com/showProd.php?itemCat=198&amp;catName=MTk5Mg==</t>
        </is>
      </c>
      <c r="I389" s="16" t="n">
        <v>46280</v>
      </c>
      <c r="J389" s="5" t="inlineStr">
        <is>
          <t>Khuda Gawah: excellent opening, nett ₹6.5 crore, gross ₹11.75 crore, distributor share ₹4.5 crore, Below Average, 3rd. Zulm Ki Hukumat is not listed.</t>
        </is>
      </c>
      <c r="K389" s="5" t="inlineStr">
        <is>
          <t>Trade box-office database (archived)</t>
        </is>
      </c>
      <c r="L389" s="5" t="inlineStr">
        <is>
          <t>B</t>
        </is>
      </c>
      <c r="M389" s="5" t="inlineStr">
        <is>
          <t>Wayback Machine copy of the old Box Office India yearly page. Columns: rank, film, opening note, nett gross, gross, distributor share, verdict.</t>
        </is>
      </c>
    </row>
    <row r="390" ht="79" customHeight="1">
      <c r="A390" s="15" t="inlineStr">
        <is>
          <t>SOURCE-389</t>
        </is>
      </c>
      <c r="B390" s="5" t="inlineStr">
        <is>
          <t>FILM-128; FILM-129</t>
        </is>
      </c>
      <c r="C390" s="5" t="n"/>
      <c r="D390" s="5" t="inlineStr">
        <is>
          <t>Box Office 1996</t>
        </is>
      </c>
      <c r="E390" s="5" t="inlineStr">
        <is>
          <t>Box Office India</t>
        </is>
      </c>
      <c r="F390" s="5" t="n"/>
      <c r="G390" s="5" t="n"/>
      <c r="H390" s="22" t="inlineStr">
        <is>
          <t>https://web.archive.org/web/2013/http://www.boxofficeindia.com/showProd.php?itemCat=202&amp;catName=MTk5Ng==</t>
        </is>
      </c>
      <c r="I390" s="16" t="n">
        <v>46280</v>
      </c>
      <c r="J390" s="5" t="inlineStr">
        <is>
          <t>Ghatak: excellent opening, nett ₹16.5 crore, gross ₹29.25 crore, distributor share ₹12.5 crore, Hit, 3rd. Tere Mere Sapne: average opening, nett ₹4.25 crore, gross ₹7.25 crore, distributor share ₹3.2 crore, Average, 25th.</t>
        </is>
      </c>
      <c r="K390" s="5" t="inlineStr">
        <is>
          <t>Trade box-office database (archived)</t>
        </is>
      </c>
      <c r="L390" s="5" t="inlineStr">
        <is>
          <t>B</t>
        </is>
      </c>
      <c r="M390" s="5" t="inlineStr">
        <is>
          <t>Wayback Machine copy of the old Box Office India yearly page.</t>
        </is>
      </c>
    </row>
    <row r="391" ht="49" customHeight="1">
      <c r="A391" s="15" t="inlineStr">
        <is>
          <t>SOURCE-390</t>
        </is>
      </c>
      <c r="B391" s="5" t="inlineStr">
        <is>
          <t>FILM-130</t>
        </is>
      </c>
      <c r="C391" s="5" t="n"/>
      <c r="D391" s="5" t="inlineStr">
        <is>
          <t>Box Office 1997</t>
        </is>
      </c>
      <c r="E391" s="5" t="inlineStr">
        <is>
          <t>Box Office India</t>
        </is>
      </c>
      <c r="F391" s="5" t="n"/>
      <c r="G391" s="5" t="n"/>
      <c r="H391" s="22" t="inlineStr">
        <is>
          <t>https://web.archive.org/web/2013/http://www.boxofficeindia.com/showProd.php?itemCat=203&amp;catName=MTk5Nw==</t>
        </is>
      </c>
      <c r="I391" s="16" t="n">
        <v>46280</v>
      </c>
      <c r="J391" s="5" t="inlineStr">
        <is>
          <t>Mrityudaata: good opening, nett ₹7.75 crore, gross ₹13.75 crore, distributor share ₹5.75 crore, Disaster, 18th.</t>
        </is>
      </c>
      <c r="K391" s="5" t="inlineStr">
        <is>
          <t>Trade box-office database (archived)</t>
        </is>
      </c>
      <c r="L391" s="5" t="inlineStr">
        <is>
          <t>B</t>
        </is>
      </c>
      <c r="M391" s="5" t="inlineStr">
        <is>
          <t>Wayback Machine copy of the old Box Office India yearly page; the title is spelt Mrityudaata.</t>
        </is>
      </c>
    </row>
    <row r="392" ht="94" customHeight="1">
      <c r="A392" s="15" t="inlineStr">
        <is>
          <t>SOURCE-391</t>
        </is>
      </c>
      <c r="B392" s="5" t="inlineStr">
        <is>
          <t>FILM-131; FILM-132; FILM-133</t>
        </is>
      </c>
      <c r="C392" s="5" t="n"/>
      <c r="D392" s="5" t="inlineStr">
        <is>
          <t>Box Office 1998</t>
        </is>
      </c>
      <c r="E392" s="5" t="inlineStr">
        <is>
          <t>Box Office India</t>
        </is>
      </c>
      <c r="F392" s="5" t="n"/>
      <c r="G392" s="5" t="n"/>
      <c r="H392" s="22" t="inlineStr">
        <is>
          <t>https://web.archive.org/web/2013/http://www.boxofficeindia.com/showProd.php?itemCat=204&amp;catName=MTk5OA==</t>
        </is>
      </c>
      <c r="I392" s="16" t="n">
        <v>46280</v>
      </c>
      <c r="J392" s="5" t="inlineStr">
        <is>
          <t>Bade Miyan Chote Miyan: bumper opening, nett ₹20 crore, gross ₹35 crore, distributor share ₹15 crore, Semi Hit, 2nd. Major Saab: good opening, nett ₹10.5 crore, gross ₹18 crore, distributor share ₹8 crore, Average, 10th. Hero Hindustani is not listed.</t>
        </is>
      </c>
      <c r="K392" s="5" t="inlineStr">
        <is>
          <t>Trade box-office database (archived)</t>
        </is>
      </c>
      <c r="L392" s="5" t="inlineStr">
        <is>
          <t>B</t>
        </is>
      </c>
      <c r="M392" s="5" t="inlineStr">
        <is>
          <t>Wayback Machine copy of the old Box Office India yearly page.</t>
        </is>
      </c>
    </row>
    <row r="393" ht="154" customHeight="1">
      <c r="A393" s="15" t="inlineStr">
        <is>
          <t>SOURCE-392</t>
        </is>
      </c>
      <c r="B393" s="5" t="inlineStr">
        <is>
          <t>FILM-134; FILM-135; FILM-136; FILM-137; FILM-138; FILM-139</t>
        </is>
      </c>
      <c r="C393" s="5" t="n"/>
      <c r="D393" s="5" t="inlineStr">
        <is>
          <t>Box Office 1999</t>
        </is>
      </c>
      <c r="E393" s="5" t="inlineStr">
        <is>
          <t>Box Office India</t>
        </is>
      </c>
      <c r="F393" s="5" t="n"/>
      <c r="G393" s="5" t="n"/>
      <c r="H393" s="22" t="inlineStr">
        <is>
          <t>https://web.archive.org/web/2013/http://www.boxofficeindia.com/showProd.php?itemCat=205&amp;catName=MTk5OQ==</t>
        </is>
      </c>
      <c r="I393" s="16" t="n">
        <v>46280</v>
      </c>
      <c r="J393" s="5" t="inlineStr">
        <is>
          <t>Biwi No1: bumper opening, nett ₹24 crore, gross ₹40 crore, distributor share ₹18 crore, Hit, 2nd. Hindustan Ki Kasam: bumper opening, nett ₹13.25 crore, gross ₹22.5 crore, share ₹10 crore, Below Average, 7th. Hello Brother: good opening, nett ₹12 crore, gross ₹20 crore, share ₹9 crore, Flop, 9th. Kohraam: good opening, nett ₹9.75 crore, gross ₹16 crore, share ₹7.25 crore, Flop, 16th. Lal Baadshah and Sooryavansham are not listed.</t>
        </is>
      </c>
      <c r="K393" s="5" t="inlineStr">
        <is>
          <t>Trade box-office database (archived)</t>
        </is>
      </c>
      <c r="L393" s="5" t="inlineStr">
        <is>
          <t>B</t>
        </is>
      </c>
      <c r="M393" s="5" t="inlineStr">
        <is>
          <t>Wayback Machine copy of the old Box Office India yearly page. The 'Baadshah' ranked 6th is a different film.</t>
        </is>
      </c>
    </row>
    <row r="394" ht="49" customHeight="1">
      <c r="A394" s="15" t="inlineStr">
        <is>
          <t>SOURCE-393</t>
        </is>
      </c>
      <c r="B394" s="5" t="inlineStr">
        <is>
          <t>FILM-140</t>
        </is>
      </c>
      <c r="C394" s="5" t="n"/>
      <c r="D394" s="5" t="inlineStr">
        <is>
          <t>Box Office 2000</t>
        </is>
      </c>
      <c r="E394" s="5" t="inlineStr">
        <is>
          <t>Box Office India</t>
        </is>
      </c>
      <c r="F394" s="5" t="n"/>
      <c r="G394" s="5" t="n"/>
      <c r="H394" s="22" t="inlineStr">
        <is>
          <t>https://web.archive.org/web/2013/http://www.boxofficeindia.com/showProd.php?itemCat=206&amp;catName=MjAwMA==</t>
        </is>
      </c>
      <c r="I394" s="16" t="n">
        <v>46280</v>
      </c>
      <c r="J394" s="5" t="inlineStr">
        <is>
          <t>Mohabbatein: good opening, nett ₹33.25 crore, gross ₹54.25 crore, distributor share ₹25 crore, Super Hit, 2nd.</t>
        </is>
      </c>
      <c r="K394" s="5" t="inlineStr">
        <is>
          <t>Trade box-office database (archived)</t>
        </is>
      </c>
      <c r="L394" s="5" t="inlineStr">
        <is>
          <t>B</t>
        </is>
      </c>
      <c r="M394" s="5" t="inlineStr">
        <is>
          <t>Wayback Machine copy of the old Box Office India yearly page.</t>
        </is>
      </c>
    </row>
    <row r="395" ht="139" customHeight="1">
      <c r="A395" s="15" t="inlineStr">
        <is>
          <t>SOURCE-394</t>
        </is>
      </c>
      <c r="B395" s="5" t="inlineStr">
        <is>
          <t>FILM-141; FILM-142; FILM-143; FILM-144</t>
        </is>
      </c>
      <c r="C395" s="5" t="n"/>
      <c r="D395" s="5" t="inlineStr">
        <is>
          <t>Box Office 2001</t>
        </is>
      </c>
      <c r="E395" s="5" t="inlineStr">
        <is>
          <t>Box Office India</t>
        </is>
      </c>
      <c r="F395" s="5" t="n"/>
      <c r="G395" s="5" t="n"/>
      <c r="H395" s="22" t="inlineStr">
        <is>
          <t>https://web.archive.org/web/2013/http://www.boxofficeindia.com/showProd.php?itemCat=207&amp;catName=MjAwMQ==</t>
        </is>
      </c>
      <c r="I395" s="16" t="n">
        <v>46280</v>
      </c>
      <c r="J395" s="5" t="inlineStr">
        <is>
          <t>Kabhi Khushi Kabhie Gham: bumper opening, nett ₹47 crore, gross ₹78.5 crore, share ₹35.25 crore, Blockbuster, 2nd. Lagaan: good opening, nett ₹29 crore, gross ₹47 crore, share ₹21.5 crore, Hit, 3rd. Ek Rishtaa: above-average opening, nett ₹13 crore, gross ₹22 crore, share ₹9.75 crore, Below Average, 10th. Aks: poor opening, nett ₹6.5 crore, gross ₹9.75 crore, share ₹4.75 crore, Flop, 18th.</t>
        </is>
      </c>
      <c r="K395" s="5" t="inlineStr">
        <is>
          <t>Trade box-office database (archived)</t>
        </is>
      </c>
      <c r="L395" s="5" t="inlineStr">
        <is>
          <t>B</t>
        </is>
      </c>
      <c r="M395" s="5" t="inlineStr">
        <is>
          <t>Wayback Machine copy of the old Box Office India yearly page.</t>
        </is>
      </c>
    </row>
    <row r="396" ht="109" customHeight="1">
      <c r="A396" s="15" t="inlineStr">
        <is>
          <t>SOURCE-395</t>
        </is>
      </c>
      <c r="B396" s="5" t="inlineStr">
        <is>
          <t>FILM-145; FILM-146; FILM-147; FILM-148</t>
        </is>
      </c>
      <c r="C396" s="5" t="n"/>
      <c r="D396" s="5" t="inlineStr">
        <is>
          <t>Box Office 2002</t>
        </is>
      </c>
      <c r="E396" s="5" t="inlineStr">
        <is>
          <t>Box Office India</t>
        </is>
      </c>
      <c r="F396" s="5" t="n"/>
      <c r="G396" s="5" t="n"/>
      <c r="H396" s="22" t="inlineStr">
        <is>
          <t>https://web.archive.org/web/2013/http://www.boxofficeindia.com/showProd.php?itemCat=208&amp;catName=MjAwMg==</t>
        </is>
      </c>
      <c r="I396" s="16" t="n">
        <v>46280</v>
      </c>
      <c r="J396" s="5" t="inlineStr">
        <is>
          <t>Kaante: good opening, nett ₹19.5 crore, gross ₹32 crore, share ₹14 crore, Above Average, 3rd. Aankhen: above-average opening, nett ₹15.25 crore, gross ₹25 crore, share ₹11 crore, Average, 4th. Hum Kisi Se Kum Nahin: above-average opening, nett ₹10.25 crore, gross ₹17 crore, share ₹7.4 crore, Flop, 12th. Agni Varsha is not listed.</t>
        </is>
      </c>
      <c r="K396" s="5" t="inlineStr">
        <is>
          <t>Trade box-office database (archived)</t>
        </is>
      </c>
      <c r="L396" s="5" t="inlineStr">
        <is>
          <t>B</t>
        </is>
      </c>
      <c r="M396" s="5" t="inlineStr">
        <is>
          <t>Wayback Machine copy of the old Box Office India yearly page.</t>
        </is>
      </c>
    </row>
    <row r="397" ht="124" customHeight="1">
      <c r="A397" s="15" t="inlineStr">
        <is>
          <t>SOURCE-396</t>
        </is>
      </c>
      <c r="B397" s="5" t="inlineStr">
        <is>
          <t>FILM-149; FILM-150; FILM-152; FILM-153</t>
        </is>
      </c>
      <c r="C397" s="5" t="n"/>
      <c r="D397" s="5" t="inlineStr">
        <is>
          <t>Box Office 2003</t>
        </is>
      </c>
      <c r="E397" s="5" t="inlineStr">
        <is>
          <t>Box Office India</t>
        </is>
      </c>
      <c r="F397" s="5" t="n"/>
      <c r="G397" s="5" t="n"/>
      <c r="H397" s="22" t="inlineStr">
        <is>
          <t>https://web.archive.org/web/2013/http://www.boxofficeindia.com/showProd.php?itemCat=209&amp;catName=MjAwMw==</t>
        </is>
      </c>
      <c r="I397" s="16" t="n">
        <v>46280</v>
      </c>
      <c r="J397" s="5" t="inlineStr">
        <is>
          <t>Khushi: poor opening, nett ₹6.75 crore, gross ₹11 crore, share ₹5 crore, Flop, 20th. Armaan: poor opening, nett ₹6 crore, gross ₹9.9 crore, share ₹4.3 crore, Flop, 27th. Baghban: below average opening, nett ₹22.5 crore, gross ₹32.5 crore, share ₹15.25 crore, Hit, 4th. Boom: above average opening, nett ₹6.5 crore, gross ₹10.5 crore, share ₹4.7 crore, Flop, 23rd.</t>
        </is>
      </c>
      <c r="K397" s="5" t="inlineStr">
        <is>
          <t>Trade box-office database (archived)</t>
        </is>
      </c>
      <c r="L397" s="5" t="inlineStr">
        <is>
          <t>B</t>
        </is>
      </c>
      <c r="M397" s="5" t="inlineStr">
        <is>
          <t>Wayback Machine copy of the old Box Office India yearly page. Mumbai Se Aaya Mera Dost and Fun2shh are not listed.</t>
        </is>
      </c>
    </row>
    <row r="398" ht="109" customHeight="1">
      <c r="A398" s="15" t="inlineStr">
        <is>
          <t>SOURCE-397</t>
        </is>
      </c>
      <c r="B398" s="5" t="inlineStr">
        <is>
          <t>FILM-129</t>
        </is>
      </c>
      <c r="C398" s="5" t="n"/>
      <c r="D398" s="5" t="inlineStr">
        <is>
          <t>The smiles that fail to enthuse (review of Tere Mere Sapne)</t>
        </is>
      </c>
      <c r="E398" s="5" t="inlineStr">
        <is>
          <t>India Today</t>
        </is>
      </c>
      <c r="F398" s="5" t="inlineStr">
        <is>
          <t>Anupama Chopra</t>
        </is>
      </c>
      <c r="G398" s="16" t="n">
        <v>35430</v>
      </c>
      <c r="H398" s="22" t="inlineStr">
        <is>
          <t>https://www.indiatoday.in/magazine/society-and-the-arts/films/story/19961231-movie-review-tere-mere-sapne-starring-chandrachur-singh-arshad-warsi-834251-1996-12-30</t>
        </is>
      </c>
      <c r="I398" s="16" t="n">
        <v>46280</v>
      </c>
      <c r="J398" s="5" t="inlineStr">
        <is>
          <t>The first ABCL film is 'an average product': a prince-and-pauper trading-places tale introducing Chandrachur Singh, Arshad Warsi and Priya Gill. Singh is endearing; Gill is 'irritatingly coy'. ABCL is 'a far more innovative distributor than maker'. The review does not mention Bachchan's narration.</t>
        </is>
      </c>
      <c r="K398" s="5" t="inlineStr">
        <is>
          <t>Magazine film review</t>
        </is>
      </c>
      <c r="L398" s="5" t="inlineStr">
        <is>
          <t>B</t>
        </is>
      </c>
      <c r="M398" s="5" t="inlineStr">
        <is>
          <t>Text read from the page's JSON-LD articleBody.</t>
        </is>
      </c>
    </row>
    <row r="399" ht="94" customHeight="1">
      <c r="A399" s="15" t="inlineStr">
        <is>
          <t>SOURCE-398</t>
        </is>
      </c>
      <c r="B399" s="5" t="inlineStr">
        <is>
          <t>FILM-131</t>
        </is>
      </c>
      <c r="C399" s="5" t="n"/>
      <c r="D399" s="5" t="inlineStr">
        <is>
          <t>Movies (capsule reviews: Major Saab, Devil's Advocate, Mercury Rising)</t>
        </is>
      </c>
      <c r="E399" s="5" t="inlineStr">
        <is>
          <t>India Today</t>
        </is>
      </c>
      <c r="F399" s="5" t="n"/>
      <c r="G399" s="16" t="n">
        <v>35989</v>
      </c>
      <c r="H399" s="22" t="inlineStr">
        <is>
          <t>https://www.indiatoday.in/magazine/your-week/story/19980713-movie-reviews-major-saab-devils-advocate-mercury-rising-828092-1998-08-09</t>
        </is>
      </c>
      <c r="I399" s="16" t="n">
        <v>46280</v>
      </c>
      <c r="J399" s="5" t="inlineStr">
        <is>
          <t>The Indian army has objected to the NDA-set film and Bachchan has defended factual errors as 'only a movie'. An army major and cadets try to unite two lovers; 'The script is full of loopholes. The Big B is angry - nothing new. Devgan is sincere and Bendre insipid. Waste of talent.'</t>
        </is>
      </c>
      <c r="K399" s="5" t="inlineStr">
        <is>
          <t>Magazine capsule review</t>
        </is>
      </c>
      <c r="L399" s="5" t="inlineStr">
        <is>
          <t>B</t>
        </is>
      </c>
      <c r="M399" s="5" t="inlineStr">
        <is>
          <t>No author given. The URL carries the issue date 1998-07-13; the JSON-LD date is 1998-08-10.</t>
        </is>
      </c>
    </row>
    <row r="400" ht="49" customHeight="1">
      <c r="A400" s="15" t="inlineStr">
        <is>
          <t>SOURCE-399</t>
        </is>
      </c>
      <c r="B400" s="5" t="inlineStr">
        <is>
          <t>FILM-135</t>
        </is>
      </c>
      <c r="C400" s="5" t="n"/>
      <c r="D400" s="5" t="inlineStr">
        <is>
          <t>South Indian actress Soundarya debuts in Bollywood with Sooryavansham</t>
        </is>
      </c>
      <c r="E400" s="5" t="inlineStr">
        <is>
          <t>India Today</t>
        </is>
      </c>
      <c r="F400" s="5" t="n"/>
      <c r="G400" s="16" t="n">
        <v>36325</v>
      </c>
      <c r="H400" s="22" t="inlineStr">
        <is>
          <t>https://www.indiatoday.in/magazine/eyecatchers/story/19990614-south-indian-actress-soundarya-debuts-in-bollywood-with-sooryavansham-781119-1999-06-14</t>
        </is>
      </c>
      <c r="I400" s="16" t="n">
        <v>46280</v>
      </c>
      <c r="J400" s="5" t="inlineStr">
        <is>
          <t>Sooryavansham is the Bollywood debut of Bachchan's co-star Soundarya, 22, who had made 65 Tamil, Telugu and Kannada films.</t>
        </is>
      </c>
      <c r="K400" s="5" t="inlineStr">
        <is>
          <t>Magazine news item</t>
        </is>
      </c>
      <c r="L400" s="5" t="inlineStr">
        <is>
          <t>B</t>
        </is>
      </c>
      <c r="M400" s="5" t="inlineStr">
        <is>
          <t>Text read from the page's JSON-LD articleBody.</t>
        </is>
      </c>
    </row>
    <row r="401" ht="169" customHeight="1">
      <c r="A401" s="15" t="inlineStr">
        <is>
          <t>SOURCE-400</t>
        </is>
      </c>
      <c r="B401" s="5" t="inlineStr">
        <is>
          <t>FILM-138</t>
        </is>
      </c>
      <c r="C401" s="5" t="n"/>
      <c r="D401" s="5" t="inlineStr">
        <is>
          <t>Two's a crowd (review of Kohram)</t>
        </is>
      </c>
      <c r="E401" s="5" t="inlineStr">
        <is>
          <t>India Today</t>
        </is>
      </c>
      <c r="F401" s="5" t="inlineStr">
        <is>
          <t>Anupama Chopra</t>
        </is>
      </c>
      <c r="G401" s="16" t="n">
        <v>36395</v>
      </c>
      <c r="H401" s="22" t="inlineStr">
        <is>
          <t>https://www.indiatoday.in/magazine/your-week/story/19990823-film-review-mehul-kumar-kohram-starring-amitabh-bachchan-nana-patekar-tabu-824416-1999-08-23</t>
        </is>
      </c>
      <c r="I401" s="16" t="n">
        <v>46280</v>
      </c>
      <c r="J401" s="5" t="inlineStr">
        <is>
          <t>Kohram has 'Krantiveer-like crude energy'; the first half moves fast with Bachchan and Patekar as army men in a cat-and-mouse game, but the second half slows. The colonel (Bachchan) misses a corrupt politician three times; Patekar's major pursues him disguised as a stammering photo-journalist; Tabu's corrupt inspector falls for Patekar. Bachchan, 'breathing fire and brimstone as the colonel and playing comedy as a Banaras ka bhaiya, partially recreates the old magic. But he looks haggard and weary to the bone.'</t>
        </is>
      </c>
      <c r="K401" s="5" t="inlineStr">
        <is>
          <t>Magazine film review</t>
        </is>
      </c>
      <c r="L401" s="5" t="inlineStr">
        <is>
          <t>B</t>
        </is>
      </c>
      <c r="M401" s="5" t="inlineStr">
        <is>
          <t>Text read from the page's JSON-LD articleBody.</t>
        </is>
      </c>
    </row>
    <row r="402" ht="169" customHeight="1">
      <c r="A402" s="15" t="inlineStr">
        <is>
          <t>SOURCE-401</t>
        </is>
      </c>
      <c r="B402" s="5" t="inlineStr">
        <is>
          <t>FILM-123</t>
        </is>
      </c>
      <c r="C402" s="5" t="inlineStr">
        <is>
          <t>PAIR-081</t>
        </is>
      </c>
      <c r="D402" s="5" t="inlineStr">
        <is>
          <t>Many Indian Movies in One</t>
        </is>
      </c>
      <c r="E402" s="5" t="inlineStr">
        <is>
          <t>The New York Times</t>
        </is>
      </c>
      <c r="F402" s="5" t="inlineStr">
        <is>
          <t>Stephen Holden</t>
        </is>
      </c>
      <c r="G402" s="16" t="n">
        <v>34201</v>
      </c>
      <c r="H402" s="22" t="inlineStr">
        <is>
          <t>https://www.nytimes.com/1993/08/20/movies/many-indian-movies-in-one.html</t>
        </is>
      </c>
      <c r="I402" s="16" t="n">
        <v>46280</v>
      </c>
      <c r="J402" s="5" t="inlineStr">
        <is>
          <t>Review of Khuda Gawah: Bachchan, 'an Indian superstar who outthunders Charlton Heston and outglares Rudolph Valentino', plays Badshah Khan, 'a heroic patriarch' bound by his word, and proclaims his lines 'in a deep impassioned roar'. 'As he locks eyes with Sridevi, the actress who plays his wife, Benazir, the screen is in danger of melting.' Badshah is beaten, tortured, imprisoned, shot at and bombed; for 18 years Benazir mumbles 'He will return'. Sridevi also plays the couple's daughter.</t>
        </is>
      </c>
      <c r="K402" s="5" t="inlineStr">
        <is>
          <t>Newspaper film review</t>
        </is>
      </c>
      <c r="L402" s="5" t="inlineStr">
        <is>
          <t>B</t>
        </is>
      </c>
      <c r="M402" s="5" t="inlineStr">
        <is>
          <t>Read from a 2016 Wayback Machine copy; the live page returns no article text to curl.</t>
        </is>
      </c>
    </row>
    <row r="403" ht="154" customHeight="1">
      <c r="A403" s="15" t="inlineStr">
        <is>
          <t>SOURCE-402</t>
        </is>
      </c>
      <c r="B403" s="5" t="inlineStr">
        <is>
          <t>FILM-130</t>
        </is>
      </c>
      <c r="C403" s="5" t="n"/>
      <c r="D403" s="5" t="inlineStr">
        <is>
          <t>Bachchan's feat of clay</t>
        </is>
      </c>
      <c r="E403" s="5" t="inlineStr">
        <is>
          <t>The Indian Express</t>
        </is>
      </c>
      <c r="F403" s="5" t="n"/>
      <c r="G403" s="16" t="n">
        <v>35552</v>
      </c>
      <c r="H403" s="22" t="inlineStr">
        <is>
          <t>https://indianexpress.com/article/news-archive/bachchans-feat-of-clay</t>
        </is>
      </c>
      <c r="I403" s="16" t="n">
        <v>46280</v>
      </c>
      <c r="J403" s="5" t="inlineStr">
        <is>
          <t>Mrityudaata, 'touted as his comeback vehicle and a lifesaver for his floundering company, ABCL, has run aground': 90 per cent collections in Mumbai for three days, then a crash, with first-week averages across India under 70 per cent. Audiences looking for the angry young man found he had aged. A Mid-day poll placed Bachchan fifth among the 10 most-hated people. He reportedly chose Mehul Kumar over Govind Nihalani and Shekhar Kapur.</t>
        </is>
      </c>
      <c r="K403" s="5" t="inlineStr">
        <is>
          <t>Newspaper trade report</t>
        </is>
      </c>
      <c r="L403" s="5" t="inlineStr">
        <is>
          <t>B</t>
        </is>
      </c>
      <c r="M403" s="5" t="inlineStr">
        <is>
          <t>No author given; archive page.</t>
        </is>
      </c>
    </row>
    <row r="404" ht="94" customHeight="1">
      <c r="A404" s="15" t="inlineStr">
        <is>
          <t>SOURCE-403</t>
        </is>
      </c>
      <c r="B404" s="5" t="inlineStr">
        <is>
          <t>FILM-131</t>
        </is>
      </c>
      <c r="C404" s="5" t="n"/>
      <c r="D404" s="5" t="inlineStr">
        <is>
          <t>The preview, slide show and real video file of Major Saab</t>
        </is>
      </c>
      <c r="E404" s="5" t="inlineStr">
        <is>
          <t>Rediff</t>
        </is>
      </c>
      <c r="F404" s="5" t="n"/>
      <c r="G404" s="16" t="n">
        <v>35972</v>
      </c>
      <c r="H404" s="22" t="inlineStr">
        <is>
          <t>https://rediff.com/entertai/1998/jun/26major.htm</t>
        </is>
      </c>
      <c r="I404" s="16" t="n">
        <v>46280</v>
      </c>
      <c r="J404" s="5" t="inlineStr">
        <is>
          <t>Major Jasbir Singh Rana, played by Bachchan, is 'one of those officers with a stony exterior and heart full of mush'; he decides not to boot out the recalcitrant cadet but keeps an eye on him and comes to his aid. Shot at the NDA, in Australia and Bombay; Bachchan plays his age.</t>
        </is>
      </c>
      <c r="K404" s="5" t="inlineStr">
        <is>
          <t>Web film preview</t>
        </is>
      </c>
      <c r="L404" s="5" t="inlineStr">
        <is>
          <t>B</t>
        </is>
      </c>
      <c r="M404" s="5" t="inlineStr">
        <is>
          <t>Pre-release preview, not a review. Date from the URL.</t>
        </is>
      </c>
    </row>
    <row r="405" ht="154" customHeight="1">
      <c r="A405" s="15" t="inlineStr">
        <is>
          <t>SOURCE-404</t>
        </is>
      </c>
      <c r="B405" s="5" t="inlineStr">
        <is>
          <t>FILM-132</t>
        </is>
      </c>
      <c r="C405" s="5" t="n"/>
      <c r="D405" s="5" t="inlineStr">
        <is>
          <t>The Bade Miyan Chote Miyan review</t>
        </is>
      </c>
      <c r="E405" s="5" t="inlineStr">
        <is>
          <t>Rediff</t>
        </is>
      </c>
      <c r="F405" s="5" t="n"/>
      <c r="G405" s="16" t="n">
        <v>36084</v>
      </c>
      <c r="H405" s="22" t="inlineStr">
        <is>
          <t>http://www.rediff.com/movies/1998/oct/16miyan.htm</t>
        </is>
      </c>
      <c r="I405" s="16" t="n">
        <v>46280</v>
      </c>
      <c r="J405" s="5" t="inlineStr">
        <is>
          <t>Arjun Singh (Bachchan) and Pyare Mohan (Govinda) are police friends; Arjun's sister Seema loves Pyare; Arjun 'has no female companion and some pretty crude comments are often passed about his age'. Neha (Ramya Krishnan) is a second eyewitness. Madhuri Dixit appears as herself. 'The film that's supposed to establish Amitabh's supremacy fails miserably'; as with Shakti, one star overshadows the other, 'here, it was just Govinda doing the overshadowing'.</t>
        </is>
      </c>
      <c r="K405" s="5" t="inlineStr">
        <is>
          <t>Web film review</t>
        </is>
      </c>
      <c r="L405" s="5" t="inlineStr">
        <is>
          <t>B</t>
        </is>
      </c>
      <c r="M405" s="5" t="inlineStr">
        <is>
          <t>Author not identified on the page.</t>
        </is>
      </c>
    </row>
    <row r="406" ht="154" customHeight="1">
      <c r="A406" s="15" t="inlineStr">
        <is>
          <t>SOURCE-405</t>
        </is>
      </c>
      <c r="B406" s="5" t="inlineStr">
        <is>
          <t>FILM-134</t>
        </is>
      </c>
      <c r="C406" s="5" t="n"/>
      <c r="D406" s="5" t="inlineStr">
        <is>
          <t>The review of K C Bokadia's Lal Badshah</t>
        </is>
      </c>
      <c r="E406" s="5" t="inlineStr">
        <is>
          <t>Rediff</t>
        </is>
      </c>
      <c r="F406" s="5" t="n"/>
      <c r="G406" s="16" t="n">
        <v>36225</v>
      </c>
      <c r="H406" s="22" t="inlineStr">
        <is>
          <t>https://m.rediff.com/movies/1999/mar/06lal.htm</t>
        </is>
      </c>
      <c r="I406" s="16" t="n">
        <v>46280</v>
      </c>
      <c r="J406" s="5" t="inlineStr">
        <is>
          <t>Bachchan plays a double role of father and son, speaks a north Indian rural dialect, stars opposite Manisha Koirala and Shilpa Shetty, has Nirupa Roy as his mother again and does a drunk dance. The older character guarded the treasury. Koirala plays a life insurance agent who falls for the hero; Shetty plays lawyer Mohan Joshi's daughter. 'Bachchan is a natural with comedy, he can sleepwalk through the ma-beta bits, he can look convincing as a saviour.'</t>
        </is>
      </c>
      <c r="K406" s="5" t="inlineStr">
        <is>
          <t>Web film review</t>
        </is>
      </c>
      <c r="L406" s="5" t="inlineStr">
        <is>
          <t>B</t>
        </is>
      </c>
      <c r="M406" s="5" t="inlineStr">
        <is>
          <t>Author not identified on the page.</t>
        </is>
      </c>
    </row>
    <row r="407" ht="124" customHeight="1">
      <c r="A407" s="15" t="inlineStr">
        <is>
          <t>SOURCE-406</t>
        </is>
      </c>
      <c r="B407" s="5" t="inlineStr">
        <is>
          <t>FILM-138</t>
        </is>
      </c>
      <c r="C407" s="5" t="n"/>
      <c r="D407" s="5" t="inlineStr">
        <is>
          <t>The review of Mehul Kumar's Kohram</t>
        </is>
      </c>
      <c r="E407" s="5" t="inlineStr">
        <is>
          <t>Rediff</t>
        </is>
      </c>
      <c r="F407" s="5" t="inlineStr">
        <is>
          <t>Sharmila Taliculam</t>
        </is>
      </c>
      <c r="G407" s="16" t="n">
        <v>36384</v>
      </c>
      <c r="H407" s="22" t="inlineStr">
        <is>
          <t>https://rediff.com/movies/1999/aug/12koh.htm</t>
        </is>
      </c>
      <c r="I407" s="16" t="n">
        <v>46280</v>
      </c>
      <c r="J407" s="5" t="inlineStr">
        <is>
          <t>Colonel Balbir Singh Sodhi (Bachchan) fails to kill minister Virbhadra Singh. 'It's a pleasure seeing Nana Patekar and Amitabh Bachchan together for the first time.' Bachchan is understated and times his lines well in his Bihari accent, but Patekar is handed the better lines. Tabu and Nana have 'a strange chemistry'. Jaya Prada comes on screen after a long time.</t>
        </is>
      </c>
      <c r="K407" s="5" t="inlineStr">
        <is>
          <t>Web film review</t>
        </is>
      </c>
      <c r="L407" s="5" t="inlineStr">
        <is>
          <t>B</t>
        </is>
      </c>
      <c r="M407" s="5" t="inlineStr">
        <is>
          <t>The author is named by Wikipedia's Kohram article, not on the fetched page.</t>
        </is>
      </c>
    </row>
    <row r="408" ht="109" customHeight="1">
      <c r="A408" s="15" t="inlineStr">
        <is>
          <t>SOURCE-407</t>
        </is>
      </c>
      <c r="B408" s="5" t="inlineStr">
        <is>
          <t>FILM-141</t>
        </is>
      </c>
      <c r="C408" s="5" t="n"/>
      <c r="D408" s="5" t="inlineStr">
        <is>
          <t>Ek Rishtaa (Bond of Love) review</t>
        </is>
      </c>
      <c r="E408" s="5" t="inlineStr">
        <is>
          <t>BBC Films</t>
        </is>
      </c>
      <c r="F408" s="5" t="inlineStr">
        <is>
          <t>Dharmesh Rajput</t>
        </is>
      </c>
      <c r="G408" s="16" t="n">
        <v>37035</v>
      </c>
      <c r="H408" s="22" t="inlineStr">
        <is>
          <t>https://www.bbc.co.uk/films/2001/05/24/ek_rishtaa_2001_review.shtml</t>
        </is>
      </c>
      <c r="I408" s="16" t="n">
        <v>46280</v>
      </c>
      <c r="J408" s="5" t="inlineStr">
        <is>
          <t>Bachchan plays 'the mature and mellow Vijay Kapoor who has worked from nothing to create an industrial empire' and sticks to strong principles; his relationship with his newly graduated son (Akshay Kumar) is the film's main thrust. 'The real pleasure of this film is Amitabh's performance.'</t>
        </is>
      </c>
      <c r="K408" s="5" t="inlineStr">
        <is>
          <t>Broadcaster film review</t>
        </is>
      </c>
      <c r="L408" s="5" t="inlineStr">
        <is>
          <t>B</t>
        </is>
      </c>
      <c r="M408" s="5" t="inlineStr">
        <is>
          <t>Date from the URL.</t>
        </is>
      </c>
    </row>
    <row r="409" ht="124" customHeight="1">
      <c r="A409" s="15" t="inlineStr">
        <is>
          <t>SOURCE-408</t>
        </is>
      </c>
      <c r="B409" s="5" t="inlineStr">
        <is>
          <t>FILM-141</t>
        </is>
      </c>
      <c r="C409" s="5" t="n"/>
      <c r="D409" s="5" t="inlineStr">
        <is>
          <t>The film review of Ek Rishtaa-The Bond of Love</t>
        </is>
      </c>
      <c r="E409" s="5" t="inlineStr">
        <is>
          <t>Rediff</t>
        </is>
      </c>
      <c r="F409" s="5" t="inlineStr">
        <is>
          <t>Savera R Someshwar</t>
        </is>
      </c>
      <c r="G409" s="16" t="n">
        <v>37029</v>
      </c>
      <c r="H409" s="22" t="inlineStr">
        <is>
          <t>https://www.rediff.com/entertai/2001/may/18rish.htm</t>
        </is>
      </c>
      <c r="I409" s="16" t="n">
        <v>46280</v>
      </c>
      <c r="J409" s="5" t="inlineStr">
        <is>
          <t>Vijay Kapoor (Bachchan) is a successful, kind businessman with wife Pratima (Rakhee), three daughters and son Ajay. 'There is no depth to the relationship between Amitabh and Rakhee'; 'Rakhee has been completely wasted in this bit role.' Praises the climax, where the villain faces 'the cold rage of an avenging Amitabh', and the father–son confrontation.</t>
        </is>
      </c>
      <c r="K409" s="5" t="inlineStr">
        <is>
          <t>Web film review</t>
        </is>
      </c>
      <c r="L409" s="5" t="inlineStr">
        <is>
          <t>B</t>
        </is>
      </c>
      <c r="M409" s="5" t="inlineStr">
        <is>
          <t>The author is named by Wikipedia's article, not on the fetched text.</t>
        </is>
      </c>
    </row>
    <row r="410" ht="94" customHeight="1">
      <c r="A410" s="15" t="inlineStr">
        <is>
          <t>SOURCE-409</t>
        </is>
      </c>
      <c r="B410" s="5" t="inlineStr">
        <is>
          <t>FILM-143</t>
        </is>
      </c>
      <c r="C410" s="5" t="n"/>
      <c r="D410" s="5" t="inlineStr">
        <is>
          <t>Aks review</t>
        </is>
      </c>
      <c r="E410" s="5" t="inlineStr">
        <is>
          <t>Bollywood Hungama</t>
        </is>
      </c>
      <c r="F410" s="5" t="inlineStr">
        <is>
          <t>Taran Adarsh</t>
        </is>
      </c>
      <c r="G410" s="16" t="n">
        <v>37085</v>
      </c>
      <c r="H410" s="22" t="inlineStr">
        <is>
          <t>https://www.bollywoodhungama.com/movie/aks/critic-review/aks-movie-review/</t>
        </is>
      </c>
      <c r="I410" s="16" t="n">
        <v>46280</v>
      </c>
      <c r="J410" s="5" t="inlineStr">
        <is>
          <t>Synopsis: Manu Verma (Bachchan) is head of security for the Indian Defence Minister on a Budapest visit; he reaches the minister moments too late after the assassin Raghavan strikes, becomes 'a man obsessed with capturing Raghavan', and catches him.</t>
        </is>
      </c>
      <c r="K410" s="5" t="inlineStr">
        <is>
          <t>Web film review</t>
        </is>
      </c>
      <c r="L410" s="5" t="inlineStr">
        <is>
          <t>B</t>
        </is>
      </c>
      <c r="M410" s="5" t="inlineStr">
        <is>
          <t>Only the synopsis paragraphs matched; the rating (2/5) is from the page title.</t>
        </is>
      </c>
    </row>
    <row r="411" ht="139" customHeight="1">
      <c r="A411" s="15" t="inlineStr">
        <is>
          <t>SOURCE-410</t>
        </is>
      </c>
      <c r="B411" s="5" t="inlineStr">
        <is>
          <t>FILM-144</t>
        </is>
      </c>
      <c r="C411" s="5" t="inlineStr">
        <is>
          <t>PAIR-086</t>
        </is>
      </c>
      <c r="D411" s="5" t="inlineStr">
        <is>
          <t>The Rediff Review: Kabhi Khushi Kabhie Gham</t>
        </is>
      </c>
      <c r="E411" s="5" t="inlineStr">
        <is>
          <t>Rediff</t>
        </is>
      </c>
      <c r="F411" s="5" t="inlineStr">
        <is>
          <t>Anjum N</t>
        </is>
      </c>
      <c r="G411" s="16" t="n">
        <v>37239</v>
      </c>
      <c r="H411" s="22" t="inlineStr">
        <is>
          <t>http://www.rediff.com/entertai/2001/dec/14kabhi.htm</t>
        </is>
      </c>
      <c r="I411" s="16" t="n">
        <v>46280</v>
      </c>
      <c r="J411" s="5" t="inlineStr">
        <is>
          <t>Strict businessman Yashovardhan (Bachchan) and his 'compliant, loving wife Nandini (Jaya Bachchan)'. Bachchan plays opposite Jaya 'after 16 years and for the first time as old parents'; he sings 'Aati Kya Khandala' for Jaya at his birthday party. 'Amitabh delivers a controlled performance, yet again'; Jaya 'performs as well as she has always does, especially opposite her husband'. Yashovardhan apologises to his sons at the end.</t>
        </is>
      </c>
      <c r="K411" s="5" t="inlineStr">
        <is>
          <t>Web film review</t>
        </is>
      </c>
      <c r="L411" s="5" t="inlineStr">
        <is>
          <t>B</t>
        </is>
      </c>
      <c r="M411" s="5" t="inlineStr">
        <is>
          <t>The author is named by Wikipedia's article, not on the fetched text.</t>
        </is>
      </c>
    </row>
    <row r="412" ht="49" customHeight="1">
      <c r="A412" s="15" t="inlineStr">
        <is>
          <t>SOURCE-411</t>
        </is>
      </c>
      <c r="B412" s="5" t="inlineStr">
        <is>
          <t>FILM-145</t>
        </is>
      </c>
      <c r="C412" s="5" t="n"/>
      <c r="D412" s="5" t="inlineStr">
        <is>
          <t>A guide to Aankhen</t>
        </is>
      </c>
      <c r="E412" s="5" t="inlineStr">
        <is>
          <t>Rediff</t>
        </is>
      </c>
      <c r="F412" s="5" t="n"/>
      <c r="G412" s="16" t="n">
        <v>37349</v>
      </c>
      <c r="H412" s="22" t="inlineStr">
        <is>
          <t>http://www.rediff.com/entertai/2002/apr/03aank.htm</t>
        </is>
      </c>
      <c r="I412" s="16" t="n">
        <v>46280</v>
      </c>
      <c r="J412" s="5" t="inlineStr">
        <is>
          <t>'Apart from his good-cop-turned-evil-doer act in Aks, Amitabh Bachchan plays the villain after nearly 30 years.'</t>
        </is>
      </c>
      <c r="K412" s="5" t="inlineStr">
        <is>
          <t>Web film feature</t>
        </is>
      </c>
      <c r="L412" s="5" t="inlineStr">
        <is>
          <t>B</t>
        </is>
      </c>
      <c r="M412" s="5" t="inlineStr">
        <is>
          <t>Pre-release guide; date from the URL.</t>
        </is>
      </c>
    </row>
    <row r="413" ht="94" customHeight="1">
      <c r="A413" s="15" t="inlineStr">
        <is>
          <t>SOURCE-412</t>
        </is>
      </c>
      <c r="B413" s="5" t="inlineStr">
        <is>
          <t>FILM-146</t>
        </is>
      </c>
      <c r="C413" s="5" t="n"/>
      <c r="D413" s="5" t="inlineStr">
        <is>
          <t>The Rediff Review: Hum Kisise Kum Nahin</t>
        </is>
      </c>
      <c r="E413" s="5" t="inlineStr">
        <is>
          <t>Rediff</t>
        </is>
      </c>
      <c r="F413" s="5" t="n"/>
      <c r="G413" s="16" t="n">
        <v>37407</v>
      </c>
      <c r="H413" s="22" t="inlineStr">
        <is>
          <t>http://www.rediff.com/entertai/2002/may/31hkkn.htm</t>
        </is>
      </c>
      <c r="I413" s="16" t="n">
        <v>46280</v>
      </c>
      <c r="J413" s="5" t="inlineStr">
        <is>
          <t>Munna Bhai is taken to reputed shrink Doctor Rastogi (Bachchan); Rastogi and Komal go to Malaysia, where she is to be engaged to the son of the doctor's former classmate. Bachchan and Sanjay Dutt 'keep the viewers engaged in the beginning but they irritate post-intermission'.</t>
        </is>
      </c>
      <c r="K413" s="5" t="inlineStr">
        <is>
          <t>Web film review</t>
        </is>
      </c>
      <c r="L413" s="5" t="inlineStr">
        <is>
          <t>B</t>
        </is>
      </c>
      <c r="M413" s="5" t="inlineStr">
        <is>
          <t>Author not identified in the fetched text.</t>
        </is>
      </c>
    </row>
    <row r="414" ht="79" customHeight="1">
      <c r="A414" s="15" t="inlineStr">
        <is>
          <t>SOURCE-413</t>
        </is>
      </c>
      <c r="B414" s="5" t="inlineStr">
        <is>
          <t>FILM-146</t>
        </is>
      </c>
      <c r="C414" s="5" t="n"/>
      <c r="D414" s="5" t="inlineStr">
        <is>
          <t>Hum Kisise Kum Nahin</t>
        </is>
      </c>
      <c r="E414" s="5" t="inlineStr">
        <is>
          <t>BBC Shropshire</t>
        </is>
      </c>
      <c r="F414" s="5" t="inlineStr">
        <is>
          <t>Manish Gajjar</t>
        </is>
      </c>
      <c r="G414" s="5" t="inlineStr">
        <is>
          <t>2002-06</t>
        </is>
      </c>
      <c r="H414" s="22" t="inlineStr">
        <is>
          <t>https://www.bbc.co.uk/shropshire/films/2002/06/hum_kisise.shtml</t>
        </is>
      </c>
      <c r="I414" s="16" t="n">
        <v>46280</v>
      </c>
      <c r="J414" s="5" t="inlineStr">
        <is>
          <t>Munnabhai is taken to psychiatrist Dr Rastogi (Amitabh) and later discovers the true relationship between Rastogi and Komal. 'As Dr Rastogi he is once again at his comic best.' Ajay Devgan surprises with a versatile comic performance.</t>
        </is>
      </c>
      <c r="K414" s="5" t="inlineStr">
        <is>
          <t>Broadcaster film review</t>
        </is>
      </c>
      <c r="L414" s="5" t="inlineStr">
        <is>
          <t>B</t>
        </is>
      </c>
      <c r="M414" s="5" t="inlineStr">
        <is>
          <t>Month from the URL.</t>
        </is>
      </c>
    </row>
    <row r="415" ht="34" customHeight="1">
      <c r="A415" s="15" t="inlineStr">
        <is>
          <t>SOURCE-414</t>
        </is>
      </c>
      <c r="B415" s="5" t="inlineStr">
        <is>
          <t>FILM-147</t>
        </is>
      </c>
      <c r="C415" s="5" t="n"/>
      <c r="D415" s="5" t="inlineStr">
        <is>
          <t>The Rediff Review: Agni Varsha</t>
        </is>
      </c>
      <c r="E415" s="5" t="inlineStr">
        <is>
          <t>Rediff</t>
        </is>
      </c>
      <c r="F415" s="5" t="n"/>
      <c r="G415" s="16" t="n">
        <v>37495</v>
      </c>
      <c r="H415" s="22" t="inlineStr">
        <is>
          <t>https://m.rediff.com/movies/2002/aug/27agni.htm</t>
        </is>
      </c>
      <c r="I415" s="16" t="n">
        <v>46280</v>
      </c>
      <c r="J415" s="5" t="inlineStr">
        <is>
          <t>'The real disappointment is Amitabh Bachchan, who has a much-hyped appearance as Lord Indra.'</t>
        </is>
      </c>
      <c r="K415" s="5" t="inlineStr">
        <is>
          <t>Web film review</t>
        </is>
      </c>
      <c r="L415" s="5" t="inlineStr">
        <is>
          <t>B</t>
        </is>
      </c>
      <c r="M415" s="5" t="inlineStr">
        <is>
          <t>Author not identified in the fetched text.</t>
        </is>
      </c>
    </row>
    <row r="416" ht="64" customHeight="1">
      <c r="A416" s="15" t="inlineStr">
        <is>
          <t>SOURCE-415</t>
        </is>
      </c>
      <c r="B416" s="5" t="inlineStr">
        <is>
          <t>FILM-148</t>
        </is>
      </c>
      <c r="C416" s="5" t="n"/>
      <c r="D416" s="5" t="inlineStr">
        <is>
          <t>Review: Kaante</t>
        </is>
      </c>
      <c r="E416" s="5" t="inlineStr">
        <is>
          <t>Sify</t>
        </is>
      </c>
      <c r="F416" s="5" t="n"/>
      <c r="G416" s="5" t="n"/>
      <c r="H416" s="22" t="inlineStr">
        <is>
          <t>http://www.sify.com/movies/kaante-review-bollywood-pcluyedcdaagf.html</t>
        </is>
      </c>
      <c r="I416" s="16" t="n">
        <v>46280</v>
      </c>
      <c r="J416" s="5" t="inlineStr">
        <is>
          <t>Rating 3.5 stars. Major (Amitabh), Ajju, Marc, Andy, Baali and Mak plan one gigantic heist. 'Amitabh Bachchan is, as always, sincere and delivers the goods well.'</t>
        </is>
      </c>
      <c r="K416" s="5" t="inlineStr">
        <is>
          <t>Web film review</t>
        </is>
      </c>
      <c r="L416" s="5" t="inlineStr">
        <is>
          <t>B</t>
        </is>
      </c>
      <c r="M416" s="5" t="inlineStr">
        <is>
          <t>Read from a 2005 Wayback Machine copy; no author or date on the page.</t>
        </is>
      </c>
    </row>
    <row r="417" ht="94" customHeight="1">
      <c r="A417" s="15" t="inlineStr">
        <is>
          <t>SOURCE-416</t>
        </is>
      </c>
      <c r="B417" s="5" t="inlineStr">
        <is>
          <t>FILM-148</t>
        </is>
      </c>
      <c r="C417" s="5" t="n"/>
      <c r="D417" s="5" t="inlineStr">
        <is>
          <t>Kaante</t>
        </is>
      </c>
      <c r="E417" s="5" t="inlineStr">
        <is>
          <t>Variety</t>
        </is>
      </c>
      <c r="F417" s="5" t="inlineStr">
        <is>
          <t>Derek Elley</t>
        </is>
      </c>
      <c r="G417" s="16" t="n">
        <v>37612</v>
      </c>
      <c r="H417" s="22" t="inlineStr">
        <is>
          <t>https://variety.com/2002/film/reviews/kaante-1200544245/</t>
        </is>
      </c>
      <c r="I417" s="16" t="n">
        <v>46280</v>
      </c>
      <c r="J417" s="5" t="inlineStr">
        <is>
          <t>Yashvardhan 'Major' Rampal (Bachchan) 'is a former gangster who tried to go straight and has a dying wife at home'. Gupta directs the film primarily as a character piece, 'with Bachchan, Dutt and semi-comic relief Manjrekar driving the drama with richly characterized roles'.</t>
        </is>
      </c>
      <c r="K417" s="5" t="inlineStr">
        <is>
          <t>Trade film review</t>
        </is>
      </c>
      <c r="L417" s="5" t="inlineStr">
        <is>
          <t>B</t>
        </is>
      </c>
      <c r="M417" s="5" t="n"/>
    </row>
    <row r="418" ht="109" customHeight="1">
      <c r="A418" s="15" t="inlineStr">
        <is>
          <t>SOURCE-417</t>
        </is>
      </c>
      <c r="B418" s="5" t="inlineStr">
        <is>
          <t>FILM-150</t>
        </is>
      </c>
      <c r="C418" s="5" t="n"/>
      <c r="D418" s="5" t="inlineStr">
        <is>
          <t>Armaan: Philanthropy, love et al</t>
        </is>
      </c>
      <c r="E418" s="5" t="inlineStr">
        <is>
          <t>Sify</t>
        </is>
      </c>
      <c r="F418" s="5" t="n"/>
      <c r="G418" s="5" t="n"/>
      <c r="H418" s="22" t="inlineStr">
        <is>
          <t>https://www.sify.com/movies/iarmaani-philanthropy-love-et-al-review-bollywood-pcluINcjijfhh.html</t>
        </is>
      </c>
      <c r="I418" s="16" t="n">
        <v>46280</v>
      </c>
      <c r="J418" s="5" t="inlineStr">
        <is>
          <t>Dr Sinha (Bachchan) 'refuses to become cynical or indifferent despite the struggles he faces and the death and diseases he lives amidst'. Honey Irani 'has brought out some of the best moments in Amitabh Bachchan's and Anil Kapoor's career'; 'one, however, still wonders why Amitabh was given that helpless look'.</t>
        </is>
      </c>
      <c r="K418" s="5" t="inlineStr">
        <is>
          <t>Web film review</t>
        </is>
      </c>
      <c r="L418" s="5" t="inlineStr">
        <is>
          <t>B</t>
        </is>
      </c>
      <c r="M418" s="5" t="inlineStr">
        <is>
          <t>Read from a 2005 Wayback Machine copy; no author or date on the page.</t>
        </is>
      </c>
    </row>
    <row r="419" ht="154" customHeight="1">
      <c r="A419" s="15" t="inlineStr">
        <is>
          <t>SOURCE-418</t>
        </is>
      </c>
      <c r="B419" s="5" t="inlineStr">
        <is>
          <t>FILM-126</t>
        </is>
      </c>
      <c r="C419" s="5" t="n"/>
      <c r="D419" s="5" t="inlineStr">
        <is>
          <t>Akka (1994)</t>
        </is>
      </c>
      <c r="E419" s="5" t="inlineStr">
        <is>
          <t>IMDb (web-search result summary)</t>
        </is>
      </c>
      <c r="F419" s="5" t="n"/>
      <c r="G419" s="5" t="n"/>
      <c r="H419" s="22" t="inlineStr">
        <is>
          <t>https://www.imdb.com/title/tt0109069/</t>
        </is>
      </c>
      <c r="I419" s="16" t="n">
        <v>46280</v>
      </c>
      <c r="J419" s="5" t="inlineStr">
        <is>
          <t>Akka, directed by Shridhar Joshi, features Ajay Fhansekar, Sulabha Deshpande, Prashant Damle and Amitabh Bachchan. Bachchan's make-up artist Deepak Sawant produced it and wanted him to introduce the film; Bachchan insisted on acting, so a song sequence was added to the completed film. The song had been recorded in a female voice, so Jaya Bachchan was asked to perform too; the devotional theme number 'Tu Jagati Adhipati' was reshot with both.</t>
        </is>
      </c>
      <c r="K419" s="5" t="inlineStr">
        <is>
          <t>Web search result summary</t>
        </is>
      </c>
      <c r="L419" s="5" t="inlineStr">
        <is>
          <t>D</t>
        </is>
      </c>
      <c r="M419" s="5" t="inlineStr">
        <is>
          <t>Search-result summary only; it draws on IMDb and https://akka-1994.bollyviews.com/, and neither page was fetched.</t>
        </is>
      </c>
    </row>
    <row r="420" ht="109" customHeight="1">
      <c r="A420" s="15" t="inlineStr">
        <is>
          <t>SOURCE-419</t>
        </is>
      </c>
      <c r="B420" s="5" t="inlineStr">
        <is>
          <t>FILM-121</t>
        </is>
      </c>
      <c r="C420" s="5" t="inlineStr">
        <is>
          <t>PAIR-078</t>
        </is>
      </c>
      <c r="D420" s="5" t="inlineStr">
        <is>
          <t>Indrajeet (1991)</t>
        </is>
      </c>
      <c r="E420" s="5" t="inlineStr">
        <is>
          <t>Amitabh Bachchan - The Real Millenium Super Star (blog)</t>
        </is>
      </c>
      <c r="F420" s="5" t="n"/>
      <c r="G420" s="16" t="n">
        <v>41319</v>
      </c>
      <c r="H420" s="22" t="inlineStr">
        <is>
          <t>https://bachchansir.blogspot.com/2013/02/indrajeet-1991.html</t>
        </is>
      </c>
      <c r="I420" s="16" t="n">
        <v>46280</v>
      </c>
      <c r="J420" s="5" t="inlineStr">
        <is>
          <t>Synopsis: honest police officer Indrajeet must arrest his girlfriend Shanti's father, Seth Din Dayal; 'when his girlfriend stands up for her father, Indrajeet gets offended'. Years later the retired Indrajeet arranges his adopted daughter Neelu's marriage to Vijay, and both are killed by Shanti's brother.</t>
        </is>
      </c>
      <c r="K420" s="5" t="inlineStr">
        <is>
          <t>Fan blog</t>
        </is>
      </c>
      <c r="L420" s="5" t="inlineStr">
        <is>
          <t>D</t>
        </is>
      </c>
      <c r="M420" s="5" t="inlineStr">
        <is>
          <t>Read from the blog's Blogger feed.</t>
        </is>
      </c>
    </row>
    <row r="421" ht="94" customHeight="1">
      <c r="A421" s="15" t="inlineStr">
        <is>
          <t>SOURCE-420</t>
        </is>
      </c>
      <c r="B421" s="5" t="inlineStr">
        <is>
          <t>FILM-127</t>
        </is>
      </c>
      <c r="C421" s="5" t="n"/>
      <c r="D421" s="5" t="inlineStr">
        <is>
          <t>Insaniyat (1994)</t>
        </is>
      </c>
      <c r="E421" s="5" t="inlineStr">
        <is>
          <t>Amitabh Bachchan - The Real Millenium Super Star (blog)</t>
        </is>
      </c>
      <c r="F421" s="5" t="n"/>
      <c r="G421" s="16" t="n">
        <v>41319</v>
      </c>
      <c r="H421" s="22" t="inlineStr">
        <is>
          <t>https://bachchansir.blogspot.com/2013/02/insaniyat-1994.html</t>
        </is>
      </c>
      <c r="I421" s="16" t="n">
        <v>46280</v>
      </c>
      <c r="J421" s="5" t="inlineStr">
        <is>
          <t>Bachchan was first signed for a guest appearance but was given a full role during production, becoming the lead. The makers gave away the jacket he wore as a promotion. The film was delayed from 1991, was his last before his temporary retirement from 1992, and failed.</t>
        </is>
      </c>
      <c r="K421" s="5" t="inlineStr">
        <is>
          <t>Fan blog</t>
        </is>
      </c>
      <c r="L421" s="5" t="inlineStr">
        <is>
          <t>D</t>
        </is>
      </c>
      <c r="M421" s="5" t="inlineStr">
        <is>
          <t>Read from the blog's Blogger feed.</t>
        </is>
      </c>
    </row>
    <row r="422" ht="109" customHeight="1">
      <c r="A422" s="15" t="inlineStr">
        <is>
          <t>SOURCE-421</t>
        </is>
      </c>
      <c r="B422" s="5" t="inlineStr">
        <is>
          <t>FILM-130</t>
        </is>
      </c>
      <c r="C422" s="5" t="inlineStr">
        <is>
          <t>PAIR-083</t>
        </is>
      </c>
      <c r="D422" s="5" t="inlineStr">
        <is>
          <t>Mrityudaata (1997)</t>
        </is>
      </c>
      <c r="E422" s="5" t="inlineStr">
        <is>
          <t>Amitabh Bachchan - The Real Millenium Super Star (blog)</t>
        </is>
      </c>
      <c r="F422" s="5" t="n"/>
      <c r="G422" s="16" t="n">
        <v>41319</v>
      </c>
      <c r="H422" s="22" t="inlineStr">
        <is>
          <t>https://bachchansir.blogspot.com/2013/02/mrityudaata-1997.html</t>
        </is>
      </c>
      <c r="I422" s="16" t="n">
        <v>46280</v>
      </c>
      <c r="J422" s="5" t="inlineStr">
        <is>
          <t>Produced by ABCL. Dr Ram Prasad Ghayal lives with his wife Janaki (Dimple) and brother Bharat, and sets out 'to avenge the loss of his wife and his brother'. The film marked Bachchan's comeback after a six-year sabbatical. Bachchan heard Daler Mehndi at a wedding and had him record a song when the film was 90–95 per cent complete.</t>
        </is>
      </c>
      <c r="K422" s="5" t="inlineStr">
        <is>
          <t>Fan blog</t>
        </is>
      </c>
      <c r="L422" s="5" t="inlineStr">
        <is>
          <t>D</t>
        </is>
      </c>
      <c r="M422" s="5" t="inlineStr">
        <is>
          <t>Read from the blog's Blogger feed.</t>
        </is>
      </c>
    </row>
    <row r="423" ht="79" customHeight="1">
      <c r="A423" s="15" t="inlineStr">
        <is>
          <t>SOURCE-422</t>
        </is>
      </c>
      <c r="B423" s="5" t="inlineStr">
        <is>
          <t>FILM-131</t>
        </is>
      </c>
      <c r="C423" s="5" t="n"/>
      <c r="D423" s="5" t="inlineStr">
        <is>
          <t>Major Saab (1998)</t>
        </is>
      </c>
      <c r="E423" s="5" t="inlineStr">
        <is>
          <t>Amitabh Bachchan - The Real Millenium Super Star (blog)</t>
        </is>
      </c>
      <c r="F423" s="5" t="n"/>
      <c r="G423" s="16" t="n">
        <v>41319</v>
      </c>
      <c r="H423" s="22" t="inlineStr">
        <is>
          <t>https://bachchansir.blogspot.com/2013/02/major-saab-1998.html</t>
        </is>
      </c>
      <c r="I423" s="16" t="n">
        <v>46280</v>
      </c>
      <c r="J423" s="5" t="inlineStr">
        <is>
          <t>Produced by Bachchan. The release was delayed a week because the Indian Army objected to Bachchan's beard; the opening credits cite the Army's policy on beards. Abhishek Bachchan was an uncredited assistant.</t>
        </is>
      </c>
      <c r="K423" s="5" t="inlineStr">
        <is>
          <t>Fan blog</t>
        </is>
      </c>
      <c r="L423" s="5" t="inlineStr">
        <is>
          <t>D</t>
        </is>
      </c>
      <c r="M423" s="5" t="inlineStr">
        <is>
          <t>Read from the blog's Blogger feed.</t>
        </is>
      </c>
    </row>
    <row r="424" ht="109" customHeight="1">
      <c r="A424" s="15" t="inlineStr">
        <is>
          <t>SOURCE-423</t>
        </is>
      </c>
      <c r="B424" s="5" t="inlineStr">
        <is>
          <t>FILM-132</t>
        </is>
      </c>
      <c r="C424" s="5" t="n"/>
      <c r="D424" s="5" t="inlineStr">
        <is>
          <t>Bade Miyan Chote Miyan (1998)</t>
        </is>
      </c>
      <c r="E424" s="5" t="inlineStr">
        <is>
          <t>Amitabh Bachchan - The Real Millenium Super Star (blog)</t>
        </is>
      </c>
      <c r="F424" s="5" t="n"/>
      <c r="G424" s="16" t="n">
        <v>41319</v>
      </c>
      <c r="H424" s="22" t="inlineStr">
        <is>
          <t>https://bachchansir.blogspot.com/2013/02/bade-miyan-chote-miyan-1998.html</t>
        </is>
      </c>
      <c r="I424" s="16" t="n">
        <v>46280</v>
      </c>
      <c r="J424" s="5" t="inlineStr">
        <is>
          <t>Bachchan plays Inspector Arjun Singh and Bade Miyan. Neha (Ramya Krishnan), who sees her friend killed, calls the station for Pyare; Arjun goes instead and masquerades as Pyare. The thieves are mistaken for Arjun and Pyare by Seema and Neha; Zorawar kidnaps Seema and demands the diamond and Neha.</t>
        </is>
      </c>
      <c r="K424" s="5" t="inlineStr">
        <is>
          <t>Fan blog</t>
        </is>
      </c>
      <c r="L424" s="5" t="inlineStr">
        <is>
          <t>D</t>
        </is>
      </c>
      <c r="M424" s="5" t="inlineStr">
        <is>
          <t>Read from the blog's Blogger feed.</t>
        </is>
      </c>
    </row>
    <row r="425" ht="94" customHeight="1">
      <c r="A425" s="15" t="inlineStr">
        <is>
          <t>SOURCE-424</t>
        </is>
      </c>
      <c r="B425" s="5" t="inlineStr">
        <is>
          <t>FILM-134</t>
        </is>
      </c>
      <c r="C425" s="5" t="n"/>
      <c r="D425" s="5" t="inlineStr">
        <is>
          <t>Lal Baadshah (1999)</t>
        </is>
      </c>
      <c r="E425" s="5" t="inlineStr">
        <is>
          <t>Amitabh Bachchan - The Real Millenium Super Star (blog)</t>
        </is>
      </c>
      <c r="F425" s="5" t="n"/>
      <c r="G425" s="16" t="n">
        <v>41319</v>
      </c>
      <c r="H425" s="22" t="inlineStr">
        <is>
          <t>https://bachchansir.blogspot.com/2013/02/lal-baadshah-1999.html</t>
        </is>
      </c>
      <c r="I425" s="16" t="n">
        <v>46280</v>
      </c>
      <c r="J425" s="5" t="inlineStr">
        <is>
          <t>Cast: Bachchan as Lal 'Baadshah' Singh and Ranbhir Singh; Manisha Koirala as Kiran, a life insurance agent; Raadhika Sarathkumar as Ranbhir Singh's wife. Kiran falls in love with Lal and is determined to become his wife. Koirala took the film to work with Bachchan.</t>
        </is>
      </c>
      <c r="K425" s="5" t="inlineStr">
        <is>
          <t>Fan blog</t>
        </is>
      </c>
      <c r="L425" s="5" t="inlineStr">
        <is>
          <t>D</t>
        </is>
      </c>
      <c r="M425" s="5" t="inlineStr">
        <is>
          <t>Read from the blog's Blogger feed.</t>
        </is>
      </c>
    </row>
    <row r="426" ht="139" customHeight="1">
      <c r="A426" s="15" t="inlineStr">
        <is>
          <t>SOURCE-425</t>
        </is>
      </c>
      <c r="B426" s="5" t="inlineStr">
        <is>
          <t>FILM-135</t>
        </is>
      </c>
      <c r="C426" s="5" t="inlineStr">
        <is>
          <t>PAIR-084; PAIR-085</t>
        </is>
      </c>
      <c r="D426" s="5" t="inlineStr">
        <is>
          <t>Sooryavansham (1999)</t>
        </is>
      </c>
      <c r="E426" s="5" t="inlineStr">
        <is>
          <t>Amitabh Bachchan - The Real Millenium Super Star (blog)</t>
        </is>
      </c>
      <c r="F426" s="5" t="n"/>
      <c r="G426" s="16" t="n">
        <v>41319</v>
      </c>
      <c r="H426" s="22" t="inlineStr">
        <is>
          <t>https://bachchansir.blogspot.com/2013/02/sooryavansham-1999.html</t>
        </is>
      </c>
      <c r="I426" s="16" t="n">
        <v>46280</v>
      </c>
      <c r="J426" s="5" t="inlineStr">
        <is>
          <t>Thakur Bhanupratap Singh (Bachchan) is enraged when his son Heera (Bachchan) proposes to marry his childhood sweetheart Gauri, and more so when Heera backs down, promising never to marry; unknown to the father, Gauri refused an illiterate husband. Radha (Soundarya) loves Heera for his gentle manner and proposes; they leave the village, and he becomes a successful businessman and she a government officer.</t>
        </is>
      </c>
      <c r="K426" s="5" t="inlineStr">
        <is>
          <t>Fan blog</t>
        </is>
      </c>
      <c r="L426" s="5" t="inlineStr">
        <is>
          <t>D</t>
        </is>
      </c>
      <c r="M426" s="5" t="inlineStr">
        <is>
          <t>Read from the blog's Blogger feed. Wikipedia instead says Bhanupratap arranged the Heera–Gauri marriage.</t>
        </is>
      </c>
    </row>
    <row r="427" ht="64" customHeight="1">
      <c r="A427" s="15" t="inlineStr">
        <is>
          <t>SOURCE-426</t>
        </is>
      </c>
      <c r="B427" s="5" t="inlineStr">
        <is>
          <t>FILM-137</t>
        </is>
      </c>
      <c r="C427" s="5" t="n"/>
      <c r="D427" s="5" t="inlineStr">
        <is>
          <t>Hindustan Ki Kasam (1999)</t>
        </is>
      </c>
      <c r="E427" s="5" t="inlineStr">
        <is>
          <t>Amitabh Bachchan - The Real Millenium Super Star (blog)</t>
        </is>
      </c>
      <c r="F427" s="5" t="n"/>
      <c r="G427" s="16" t="n">
        <v>41319</v>
      </c>
      <c r="H427" s="22" t="inlineStr">
        <is>
          <t>https://bachchansir.blogspot.com/2013/02/hindustan-ki-kasam-1999.html</t>
        </is>
      </c>
      <c r="I427" s="16" t="n">
        <v>46280</v>
      </c>
      <c r="J427" s="5" t="inlineStr">
        <is>
          <t>ABCL was first to produce the film. Bachchan's Kabeera was written loosely as a sutradhar (narrator), 'a man of no particular religion who speaks his mind'.</t>
        </is>
      </c>
      <c r="K427" s="5" t="inlineStr">
        <is>
          <t>Fan blog</t>
        </is>
      </c>
      <c r="L427" s="5" t="inlineStr">
        <is>
          <t>D</t>
        </is>
      </c>
      <c r="M427" s="5" t="inlineStr">
        <is>
          <t>Read from the blog's Blogger feed.</t>
        </is>
      </c>
    </row>
    <row r="428" ht="109" customHeight="1">
      <c r="A428" s="15" t="inlineStr">
        <is>
          <t>SOURCE-427</t>
        </is>
      </c>
      <c r="B428" s="5" t="inlineStr">
        <is>
          <t>FILM-138</t>
        </is>
      </c>
      <c r="C428" s="5" t="n"/>
      <c r="D428" s="5" t="inlineStr">
        <is>
          <t>Kohram (1999)</t>
        </is>
      </c>
      <c r="E428" s="5" t="inlineStr">
        <is>
          <t>Amitabh Bachchan - The Real Millenium Super Star (blog)</t>
        </is>
      </c>
      <c r="F428" s="5" t="n"/>
      <c r="G428" s="16" t="n">
        <v>41319</v>
      </c>
      <c r="H428" s="22" t="inlineStr">
        <is>
          <t>https://bachchansir.blogspot.com/2013/02/kohram-1999.html</t>
        </is>
      </c>
      <c r="I428" s="16" t="n">
        <v>46280</v>
      </c>
      <c r="J428" s="5" t="inlineStr">
        <is>
          <t>Produced by ABCL. Jaya Prada plays Colonel Sodhi's wife Namrata; Tabu is a police officer in love with Major Ajit Arya. Mehul Kumar's project was first titled 'Aye Watan Tere Liye' with Bachchan, Dimple Kapadia, Arshad Warsi and Karisma Kapoor; Bachchan kept his commitment despite Mrityudaata's failure.</t>
        </is>
      </c>
      <c r="K428" s="5" t="inlineStr">
        <is>
          <t>Fan blog</t>
        </is>
      </c>
      <c r="L428" s="5" t="inlineStr">
        <is>
          <t>D</t>
        </is>
      </c>
      <c r="M428" s="5" t="inlineStr">
        <is>
          <t>Read from the blog's Blogger feed.</t>
        </is>
      </c>
    </row>
    <row r="429" ht="79" customHeight="1">
      <c r="A429" s="15" t="inlineStr">
        <is>
          <t>SOURCE-428</t>
        </is>
      </c>
      <c r="B429" s="5" t="inlineStr">
        <is>
          <t>FILM-143</t>
        </is>
      </c>
      <c r="C429" s="5" t="n"/>
      <c r="D429" s="5" t="inlineStr">
        <is>
          <t>Aks (2001)</t>
        </is>
      </c>
      <c r="E429" s="5" t="inlineStr">
        <is>
          <t>Amitabh Bachchan - The Real Millenium Super Star (blog)</t>
        </is>
      </c>
      <c r="F429" s="5" t="n"/>
      <c r="G429" s="16" t="n">
        <v>41321</v>
      </c>
      <c r="H429" s="22" t="inlineStr">
        <is>
          <t>https://bachchansir.blogspot.com/2013/02/aks-2001.html</t>
        </is>
      </c>
      <c r="I429" s="16" t="n">
        <v>46280</v>
      </c>
      <c r="J429" s="5" t="inlineStr">
        <is>
          <t>Produced by Bachchan and distributed by ABCL. At 58 Bachchan jumped 30 feet with Manoj Bajpayee for the waterfall scene. Nandita Das said at a press conference that her finished role was the opposite of what had been explained to her.</t>
        </is>
      </c>
      <c r="K429" s="5" t="inlineStr">
        <is>
          <t>Fan blog</t>
        </is>
      </c>
      <c r="L429" s="5" t="inlineStr">
        <is>
          <t>D</t>
        </is>
      </c>
      <c r="M429" s="5" t="inlineStr">
        <is>
          <t>Read from the blog's Blogger feed.</t>
        </is>
      </c>
    </row>
    <row r="430" ht="64" customHeight="1">
      <c r="A430" s="15" t="inlineStr">
        <is>
          <t>SOURCE-429</t>
        </is>
      </c>
      <c r="B430" s="5" t="inlineStr">
        <is>
          <t>FILM-145</t>
        </is>
      </c>
      <c r="C430" s="5" t="n"/>
      <c r="D430" s="5" t="inlineStr">
        <is>
          <t>Aankhen (2002)</t>
        </is>
      </c>
      <c r="E430" s="5" t="inlineStr">
        <is>
          <t>Amitabh Bachchan - The Real Millenium Super Star (blog)</t>
        </is>
      </c>
      <c r="F430" s="5" t="n"/>
      <c r="G430" s="16" t="n">
        <v>41321</v>
      </c>
      <c r="H430" s="22" t="inlineStr">
        <is>
          <t>https://bachchansir.blogspot.com/2013/02/aankhen-2002.html</t>
        </is>
      </c>
      <c r="I430" s="16" t="n">
        <v>46280</v>
      </c>
      <c r="J430" s="5" t="inlineStr">
        <is>
          <t>The film had two endings: in the Indian one Bachchan's character repents and is locked away; in the overseas one he bribes the police. Bachchan returned to negative roles with this film.</t>
        </is>
      </c>
      <c r="K430" s="5" t="inlineStr">
        <is>
          <t>Fan blog</t>
        </is>
      </c>
      <c r="L430" s="5" t="inlineStr">
        <is>
          <t>D</t>
        </is>
      </c>
      <c r="M430" s="5" t="inlineStr">
        <is>
          <t>Read from the blog's Blogger feed.</t>
        </is>
      </c>
    </row>
    <row r="431" ht="259" customHeight="1">
      <c r="A431" s="15" t="inlineStr">
        <is>
          <t>SOURCE-430</t>
        </is>
      </c>
      <c r="B431" s="5" t="inlineStr">
        <is>
          <t>FILM-155; FILM-157; FILM-159; FILM-160; FILM-161; FILM-162; FILM-164; FILM-165</t>
        </is>
      </c>
      <c r="C431" s="5" t="n"/>
      <c r="D431" s="5" t="inlineStr">
        <is>
          <t>Box Office 2004</t>
        </is>
      </c>
      <c r="E431" s="5" t="inlineStr">
        <is>
          <t>Box Office India</t>
        </is>
      </c>
      <c r="F431" s="5" t="n"/>
      <c r="G431" s="5" t="n"/>
      <c r="H431" s="22" t="inlineStr">
        <is>
          <t>https://web.archive.org/web/2013/http://www.boxofficeindia.com/showProd.php?itemCat=210&amp;catName=MjAwNA==</t>
        </is>
      </c>
      <c r="I431" s="16" t="n">
        <v>46280</v>
      </c>
      <c r="J431" s="5" t="inlineStr">
        <is>
          <t>Veer Zaara: excellent opening, nett ₹40 crore, gross ₹58 crore, share ₹25.5 crore, Super Hit, 1st. Khakee: above average opening, nett ₹25 crore, gross ₹36.25 crore, share ₹17.5 crore, Average, 5th. Lakshya: good opening, nett ₹23 crore, gross ₹33.25 crore, share ₹15.75 crore, Below Average, 6th. Deewaar: average opening, nett ₹12 crore, gross ₹17.5 crore, share ₹8.75 crore, Flop, 14th. Ab Tumhare Hawale Watan Saathiyo: average opening, nett ₹11 crore, gross ₹16 crore, share ₹7.75 crore, Flop, 17th. Kyun Ho Gaya Na: poor opening, nett ₹7.5 crore, gross ₹10.5 crore, share ₹4.7 crore, Flop, 23rd. Rudraksh: below average opening, nett ₹6.5 crore, gross ₹9.5 crore, share ₹4.5 crore, Flop, 26th. Dev: poor opening, nett ₹6.3 crore, gross ₹9.15 crore, share ₹4.2 crore, Flop, 27th.</t>
        </is>
      </c>
      <c r="K431" s="5" t="inlineStr">
        <is>
          <t>Trade box-office database (archived)</t>
        </is>
      </c>
      <c r="L431" s="5" t="inlineStr">
        <is>
          <t>B</t>
        </is>
      </c>
      <c r="M431" s="5" t="inlineStr">
        <is>
          <t>Wayback Machine copy of the old Box Office India yearly page. Aetbaar, Insaaf and Hum Kaun Hai? are not listed. Rank is the cell before each title; ranks lower down the page are not in listing order.</t>
        </is>
      </c>
    </row>
    <row r="432" ht="229" customHeight="1">
      <c r="A432" s="15" t="inlineStr">
        <is>
          <t>SOURCE-431</t>
        </is>
      </c>
      <c r="B432" s="5" t="inlineStr">
        <is>
          <t>FILM-166; FILM-167; FILM-168; FILM-169; FILM-170; FILM-171; FILM-172</t>
        </is>
      </c>
      <c r="C432" s="5" t="n"/>
      <c r="D432" s="5" t="inlineStr">
        <is>
          <t>Box Office 2005</t>
        </is>
      </c>
      <c r="E432" s="5" t="inlineStr">
        <is>
          <t>Box Office India</t>
        </is>
      </c>
      <c r="F432" s="5" t="n"/>
      <c r="G432" s="5" t="n"/>
      <c r="H432" s="22" t="inlineStr">
        <is>
          <t>https://web.archive.org/web/2013/http://www.boxofficeindia.com/showProd.php?itemCat=211&amp;catName=MjAwNQ==</t>
        </is>
      </c>
      <c r="I432" s="16" t="n">
        <v>46280</v>
      </c>
      <c r="J432" s="5" t="inlineStr">
        <is>
          <t>Bunty Aur Babli: good opening, nett ₹35.75 crore, gross ₹50.5 crore, share ₹21.5 crore, Hit, 2nd. Sarkar: above average opening, nett ₹23.5 crore, gross ₹33.75 crore, share ₹14 crore, Above Average, 8th. Waqt: good opening, nett ₹20.5 crore, gross ₹29.5 crore, share ₹12.75 crore, Above Average, 9th. Black: poor opening, nett ₹22.5 crore, gross ₹32.25 crore, share ₹11.5 crore, Average, 11th. Parineeta: below average opening, nett ₹16.5 crore, gross ₹23.75 crore, share ₹8.5 crore, Below Average, 18th. Paheli: poor opening, nett ₹13 crore, gross ₹18.75 crore, share ₹6.75 crore, Flop, 21st. Viruddh: poor opening, nett ₹9.75 crore, gross ₹14 crore, share ₹4.9 crore, Flop, 28th.</t>
        </is>
      </c>
      <c r="K432" s="5" t="inlineStr">
        <is>
          <t>Trade box-office database (archived)</t>
        </is>
      </c>
      <c r="L432" s="5" t="inlineStr">
        <is>
          <t>B</t>
        </is>
      </c>
      <c r="M432" s="5" t="inlineStr">
        <is>
          <t>Wayback Machine copy of the old Box Office India yearly page. Ramji Londonwaley, Dil Jo Bhi Kahey... and Ek Ajnabee are not listed.</t>
        </is>
      </c>
    </row>
    <row r="433" ht="109" customHeight="1">
      <c r="A433" s="15" t="inlineStr">
        <is>
          <t>SOURCE-432</t>
        </is>
      </c>
      <c r="B433" s="5" t="inlineStr">
        <is>
          <t>FILM-177; FILM-179; FILM-181</t>
        </is>
      </c>
      <c r="C433" s="5" t="n"/>
      <c r="D433" s="5" t="inlineStr">
        <is>
          <t>Box Office 2006</t>
        </is>
      </c>
      <c r="E433" s="5" t="inlineStr">
        <is>
          <t>Box Office India</t>
        </is>
      </c>
      <c r="F433" s="5" t="n"/>
      <c r="G433" s="5" t="n"/>
      <c r="H433" s="22" t="inlineStr">
        <is>
          <t>https://web.archive.org/web/2013/http://www.boxofficeindia.com/showProd.php?itemCat=212&amp;catName=MjAwNg==</t>
        </is>
      </c>
      <c r="I433" s="16" t="n">
        <v>46280</v>
      </c>
      <c r="J433" s="5" t="inlineStr">
        <is>
          <t>Kabhi Alvida Na Kehna: bumper opening, nett ₹45.75 crore, gross ₹63.5 crore, share ₹23.5 crore, Hit, 6th. Family - Ties Of Blood: poor opening, nett ₹7.75 crore, gross ₹11 crore, share ₹4.3 crore, Disaster, 28th. Baabul: average opening, nett ₹15.75 crore, gross ₹21.75 crore, share ₹7.5 crore, Flop, 17th.</t>
        </is>
      </c>
      <c r="K433" s="5" t="inlineStr">
        <is>
          <t>Trade box-office database (archived)</t>
        </is>
      </c>
      <c r="L433" s="5" t="inlineStr">
        <is>
          <t>B</t>
        </is>
      </c>
      <c r="M433" s="5" t="inlineStr">
        <is>
          <t>Wayback Machine copy of the old Box Office India yearly page. Darna Zaroori Hai and the Bhojpuri Ganga are not listed.</t>
        </is>
      </c>
    </row>
    <row r="434" ht="139" customHeight="1">
      <c r="A434" s="15" t="inlineStr">
        <is>
          <t>SOURCE-433</t>
        </is>
      </c>
      <c r="B434" s="5" t="inlineStr">
        <is>
          <t>FILM-152</t>
        </is>
      </c>
      <c r="C434" s="5" t="n"/>
      <c r="D434" s="5" t="inlineStr">
        <is>
          <t>Boom review</t>
        </is>
      </c>
      <c r="E434" s="5" t="inlineStr">
        <is>
          <t>Bollywood Hungama</t>
        </is>
      </c>
      <c r="F434" s="5" t="inlineStr">
        <is>
          <t>Taran Adarsh</t>
        </is>
      </c>
      <c r="G434" s="16" t="n">
        <v>37883</v>
      </c>
      <c r="H434" s="22" t="inlineStr">
        <is>
          <t>https://www.bollywoodhungama.com/movie/boom/critic-review/boom-movie-review/</t>
        </is>
      </c>
      <c r="I434" s="16" t="n">
        <v>46280</v>
      </c>
      <c r="J434" s="5" t="inlineStr">
        <is>
          <t>Saleem (Gulshan Grover) answers to Bade Mia (Bachchan), 'the kingpin, the father-figure and the most notorious gangster on India's Most Wanted list', and 'Bade Mia wants the diamonds back, come what may!' The action shifts to Bachchan, Grover and Zeenat Aman in Dubai. The critic wonders what Bachchan saw in 'an insipid role'; 'the veteran has a substantial role', but the director 'has wasted' him.</t>
        </is>
      </c>
      <c r="K434" s="5" t="inlineStr">
        <is>
          <t>Web film review</t>
        </is>
      </c>
      <c r="L434" s="5" t="inlineStr">
        <is>
          <t>B</t>
        </is>
      </c>
      <c r="M434" s="5" t="inlineStr">
        <is>
          <t>Rating 1/5 from the page title.</t>
        </is>
      </c>
    </row>
    <row r="435" ht="214" customHeight="1">
      <c r="A435" s="15" t="inlineStr">
        <is>
          <t>SOURCE-434</t>
        </is>
      </c>
      <c r="B435" s="5" t="inlineStr">
        <is>
          <t>FILM-153</t>
        </is>
      </c>
      <c r="C435" s="5" t="inlineStr">
        <is>
          <t>PAIR-087</t>
        </is>
      </c>
      <c r="D435" s="5" t="inlineStr">
        <is>
          <t>Kerchief caper!</t>
        </is>
      </c>
      <c r="E435" s="5" t="inlineStr">
        <is>
          <t>Rediff</t>
        </is>
      </c>
      <c r="F435" s="5" t="inlineStr">
        <is>
          <t>Seema Pant</t>
        </is>
      </c>
      <c r="G435" s="16" t="n">
        <v>37896</v>
      </c>
      <c r="H435" s="22" t="inlineStr">
        <is>
          <t>http://www.rediff.com/movies/2003/oct/02baghban.htm</t>
        </is>
      </c>
      <c r="I435" s="16" t="n">
        <v>46280</v>
      </c>
      <c r="J435" s="5" t="inlineStr">
        <is>
          <t>What sets Baghban apart is 'the on-going romance between the lead couple': Raj (Bachchan) and Puja (Hema Malini) 'are very much in love even after 40 years of marriage' and 'romance, sing and dance'. Raj gives his sons the last of his savings. When each son agrees to keep one parent for six months, Raj warns Puja, 'They want to separate us, not share our love', but defers to her; neither is happy apart, and the children ill-treat them. Alok loves them unconditionally, and the Patels become important in Raj's life. 'The film belongs to Amitabh Bachchan and Hema Malini. He sings, dances, romances, cries and makes you cry.'</t>
        </is>
      </c>
      <c r="K435" s="5" t="inlineStr">
        <is>
          <t>Web film review</t>
        </is>
      </c>
      <c r="L435" s="5" t="inlineStr">
        <is>
          <t>B</t>
        </is>
      </c>
      <c r="M435" s="5" t="inlineStr">
        <is>
          <t>Rediff spells Hema Malini's character Puja; Wikipedia has Pooja.</t>
        </is>
      </c>
    </row>
    <row r="436" ht="139" customHeight="1">
      <c r="A436" s="15" t="inlineStr">
        <is>
          <t>SOURCE-435</t>
        </is>
      </c>
      <c r="B436" s="5" t="inlineStr">
        <is>
          <t>FILM-153</t>
        </is>
      </c>
      <c r="C436" s="5" t="inlineStr">
        <is>
          <t>PAIR-087</t>
        </is>
      </c>
      <c r="D436" s="5" t="inlineStr">
        <is>
          <t>Baghban review</t>
        </is>
      </c>
      <c r="E436" s="5" t="inlineStr">
        <is>
          <t>Bollywood Hungama</t>
        </is>
      </c>
      <c r="F436" s="5" t="inlineStr">
        <is>
          <t>Taran Adarsh</t>
        </is>
      </c>
      <c r="G436" s="16" t="n">
        <v>37896</v>
      </c>
      <c r="H436" s="22" t="inlineStr">
        <is>
          <t>https://www.bollywoodhungama.com/movie/baghban/critic-review/baghban-movie-review/</t>
        </is>
      </c>
      <c r="I436" s="16" t="n">
        <v>46280</v>
      </c>
      <c r="J436" s="5" t="inlineStr">
        <is>
          <t>At his farewell party Raj Malhotra (Bachchan) announces that he wants to spend the rest of his life with his wife. Memorable scenes include Lilette Dubey reading Hema's letter to Amitabh after he breaks his glasses, and the climax, where 'Amitabh's oration' on the parent-child relationship 'is brilliant'. 'Amitabh Bachchan delivers a wonderful performance. Hema Malini looks elegant and conveys the pathos convincingly.'</t>
        </is>
      </c>
      <c r="K436" s="5" t="inlineStr">
        <is>
          <t>Web film review</t>
        </is>
      </c>
      <c r="L436" s="5" t="inlineStr">
        <is>
          <t>B</t>
        </is>
      </c>
      <c r="M436" s="5" t="inlineStr">
        <is>
          <t>Wikipedia reports a two-star rating.</t>
        </is>
      </c>
    </row>
    <row r="437" ht="154" customHeight="1">
      <c r="A437" s="15" t="inlineStr">
        <is>
          <t>SOURCE-436</t>
        </is>
      </c>
      <c r="B437" s="5" t="inlineStr">
        <is>
          <t>FILM-155</t>
        </is>
      </c>
      <c r="C437" s="5" t="n"/>
      <c r="D437" s="5" t="inlineStr">
        <is>
          <t>Khakee is money's worth. What more do you want?</t>
        </is>
      </c>
      <c r="E437" s="5" t="inlineStr">
        <is>
          <t>Rediff</t>
        </is>
      </c>
      <c r="F437" s="5" t="inlineStr">
        <is>
          <t>Sukanya Verma</t>
        </is>
      </c>
      <c r="G437" s="16" t="n">
        <v>38009</v>
      </c>
      <c r="H437" s="22" t="inlineStr">
        <is>
          <t>http://www.rediff.com/movies/2004/jan/23khakee.htm</t>
        </is>
      </c>
      <c r="I437" s="16" t="n">
        <v>46280</v>
      </c>
      <c r="J437" s="5" t="inlineStr">
        <is>
          <t>'At the fag end of his career, DCP Anant Shrivastava (Amitabh Bachchan) is finally asked to go on a life-threatening mission', having waited 'for an opportunity to prove his guts'; it comes as he and his wife (Jaya Prada) prepare for their daughter's wedding. 'Through DCP Anant Shrivastava, Santoshi expresses his anger at corruption, admonishes the media and the easily influenced masses.' Bachchan 'portrays his Anant Shrivastava with determination and grace'.</t>
        </is>
      </c>
      <c r="K437" s="5" t="inlineStr">
        <is>
          <t>Web film review</t>
        </is>
      </c>
      <c r="L437" s="5" t="inlineStr">
        <is>
          <t>B</t>
        </is>
      </c>
      <c r="M437" s="5" t="n"/>
    </row>
    <row r="438" ht="139" customHeight="1">
      <c r="A438" s="15" t="inlineStr">
        <is>
          <t>SOURCE-437</t>
        </is>
      </c>
      <c r="B438" s="5" t="inlineStr">
        <is>
          <t>FILM-155</t>
        </is>
      </c>
      <c r="C438" s="5" t="n"/>
      <c r="D438" s="5" t="inlineStr">
        <is>
          <t>Khakee review</t>
        </is>
      </c>
      <c r="E438" s="5" t="inlineStr">
        <is>
          <t>Bollywood Hungama</t>
        </is>
      </c>
      <c r="F438" s="5" t="inlineStr">
        <is>
          <t>Taran Adarsh</t>
        </is>
      </c>
      <c r="G438" s="16" t="n">
        <v>38008</v>
      </c>
      <c r="H438" s="22" t="inlineStr">
        <is>
          <t>https://www.bollywoodhungama.com/movie/khakee/critic-review/khakee-movie-review/</t>
        </is>
      </c>
      <c r="I438" s="16" t="n">
        <v>46280</v>
      </c>
      <c r="J438" s="5" t="inlineStr">
        <is>
          <t>The assignment is given to DCP Anant (Bachchan). Highlights: his pre-interval argument with Akshay Kumar, his argument with the villain, 'Amitabh's outburst at the police station, when he reminds the Officer Incharge of the duties of men in uniform', and the finale in which 'Amitabh and the villain come to blows'. 'In KHAKEE, Amitabh Bachchan delivers one of the best performances of his career.'</t>
        </is>
      </c>
      <c r="K438" s="5" t="inlineStr">
        <is>
          <t>Web film review</t>
        </is>
      </c>
      <c r="L438" s="5" t="inlineStr">
        <is>
          <t>B</t>
        </is>
      </c>
      <c r="M438" s="5" t="inlineStr">
        <is>
          <t>Rating 4/5 from the page title.</t>
        </is>
      </c>
    </row>
    <row r="439" ht="124" customHeight="1">
      <c r="A439" s="15" t="inlineStr">
        <is>
          <t>SOURCE-438</t>
        </is>
      </c>
      <c r="B439" s="5" t="inlineStr">
        <is>
          <t>FILM-156</t>
        </is>
      </c>
      <c r="C439" s="5" t="n"/>
      <c r="D439" s="5" t="inlineStr">
        <is>
          <t>So what's the deal about Aetbaar?</t>
        </is>
      </c>
      <c r="E439" s="5" t="inlineStr">
        <is>
          <t>Rediff</t>
        </is>
      </c>
      <c r="F439" s="5" t="inlineStr">
        <is>
          <t>Gaurav Sharma</t>
        </is>
      </c>
      <c r="G439" s="16" t="n">
        <v>38008</v>
      </c>
      <c r="H439" s="22" t="inlineStr">
        <is>
          <t>http://www.rediff.com/movies/2004/jan/22aetbaar.htm</t>
        </is>
      </c>
      <c r="I439" s="16" t="n">
        <v>46280</v>
      </c>
      <c r="J439" s="5" t="inlineStr">
        <is>
          <t>A remake of Fear. The plot 'revolves around a small family of three with Amitabh (Dr Ranvir) as the head and Bipasha (Ria) as the daughter'; 'the rest of the plot is for the father to convince his daughter about Aryan's reality and to get even with him'. Bachchan sings a track. 'Slow and not at all gripping, not even when the father decides to go after Aryan.'</t>
        </is>
      </c>
      <c r="K439" s="5" t="inlineStr">
        <is>
          <t>Web film review</t>
        </is>
      </c>
      <c r="L439" s="5" t="inlineStr">
        <is>
          <t>B</t>
        </is>
      </c>
      <c r="M439" s="5" t="n"/>
    </row>
    <row r="440" ht="109" customHeight="1">
      <c r="A440" s="15" t="inlineStr">
        <is>
          <t>SOURCE-439</t>
        </is>
      </c>
      <c r="B440" s="5" t="inlineStr">
        <is>
          <t>FILM-156</t>
        </is>
      </c>
      <c r="C440" s="5" t="n"/>
      <c r="D440" s="5" t="inlineStr">
        <is>
          <t>Aetbaar review</t>
        </is>
      </c>
      <c r="E440" s="5" t="inlineStr">
        <is>
          <t>Bollywood Hungama</t>
        </is>
      </c>
      <c r="F440" s="5" t="inlineStr">
        <is>
          <t>Taran Adarsh</t>
        </is>
      </c>
      <c r="G440" s="16" t="n">
        <v>38008</v>
      </c>
      <c r="H440" s="22" t="inlineStr">
        <is>
          <t>https://www.bollywoodhungama.com/movie/aetbaar/critic-review/aetbaar-movie-review/</t>
        </is>
      </c>
      <c r="I440" s="16" t="n">
        <v>46280</v>
      </c>
      <c r="J440" s="5" t="inlineStr">
        <is>
          <t>Aetbaar is about 'an over-possessive father out to save his daughter from the clutches of her weird lover'. Malhotra (Bachchan) 'believes he's simply a protective parent, while his daughter Ria believes he's simply possessive'; Aryan is 'the epitome of all the values that Ria's father abhors'.</t>
        </is>
      </c>
      <c r="K440" s="5" t="inlineStr">
        <is>
          <t>Web film review</t>
        </is>
      </c>
      <c r="L440" s="5" t="inlineStr">
        <is>
          <t>B</t>
        </is>
      </c>
      <c r="M440" s="5" t="inlineStr">
        <is>
          <t>Rating 3/5 from the page title.</t>
        </is>
      </c>
    </row>
    <row r="441" ht="184" customHeight="1">
      <c r="A441" s="15" t="inlineStr">
        <is>
          <t>SOURCE-440</t>
        </is>
      </c>
      <c r="B441" s="5" t="inlineStr">
        <is>
          <t>FILM-159</t>
        </is>
      </c>
      <c r="C441" s="5" t="n"/>
      <c r="D441" s="5" t="inlineStr">
        <is>
          <t>Dev: what's the fuss all about?</t>
        </is>
      </c>
      <c r="E441" s="5" t="inlineStr">
        <is>
          <t>Rediff</t>
        </is>
      </c>
      <c r="F441" s="5" t="inlineStr">
        <is>
          <t>Vivek Fernandes</t>
        </is>
      </c>
      <c r="G441" s="16" t="n">
        <v>38149</v>
      </c>
      <c r="H441" s="22" t="inlineStr">
        <is>
          <t>http://www.rediff.com/movies/2004/jun/11dev.htm</t>
        </is>
      </c>
      <c r="I441" s="16" t="n">
        <v>46280</v>
      </c>
      <c r="J441" s="5" t="inlineStr">
        <is>
          <t>Joint Police Commissioner Dev Pratap Singh (Bachchan) 'believes in serving and protecting the interests of the nation above all else' and is 'pigeonholed as a Muslim-hater'; his only son, aged 5, was killed by a bullet, and attempts have been made on his life and that of his wife, Dr Bharati (Rati Agnihotri). His friend of over 30 years, Special Commissioner Tejinder Khosla (Om Puri), turns bad; 'the scenes involving Bachchan and Puri make for the most riveting parts'. Farhan, who has tried to kill Dev, finally turns to him.</t>
        </is>
      </c>
      <c r="K441" s="5" t="inlineStr">
        <is>
          <t>Web film review</t>
        </is>
      </c>
      <c r="L441" s="5" t="inlineStr">
        <is>
          <t>B</t>
        </is>
      </c>
      <c r="M441" s="5" t="n"/>
    </row>
    <row r="442" ht="94" customHeight="1">
      <c r="A442" s="15" t="inlineStr">
        <is>
          <t>SOURCE-441</t>
        </is>
      </c>
      <c r="B442" s="5" t="inlineStr">
        <is>
          <t>FILM-159</t>
        </is>
      </c>
      <c r="C442" s="5" t="n"/>
      <c r="D442" s="5" t="inlineStr">
        <is>
          <t>India Today's Kaveree Bamzai reviews film Dev by Govind Nihalani</t>
        </is>
      </c>
      <c r="E442" s="5" t="inlineStr">
        <is>
          <t>India Today</t>
        </is>
      </c>
      <c r="F442" s="5" t="inlineStr">
        <is>
          <t>Kaveree Bamzai</t>
        </is>
      </c>
      <c r="G442" s="16" t="n">
        <v>38166</v>
      </c>
      <c r="H442" s="22" t="inlineStr">
        <is>
          <t>https://www.indiatoday.in/magazine/your-week/story/20040628-kaveree-bamzai-reviews-film-dev-starring-amitabh-bachchan-om-puri-kareena-789894-2004-06-28</t>
        </is>
      </c>
      <c r="I442" s="16" t="n">
        <v>46280</v>
      </c>
      <c r="J442" s="5" t="inlineStr">
        <is>
          <t>'One of the best things to have happened to post millennial Bollywood is the ageing of Amitabh Bachchan.' Dev is possibly 'the most brutal look at communal riots in mainstream cinema so far'. 'Bachchan is like the Glenfiddich he and Om Puri drink: impeccable and elegant.'</t>
        </is>
      </c>
      <c r="K442" s="5" t="inlineStr">
        <is>
          <t>Magazine film review</t>
        </is>
      </c>
      <c r="L442" s="5" t="inlineStr">
        <is>
          <t>B</t>
        </is>
      </c>
      <c r="M442" s="5" t="inlineStr">
        <is>
          <t>Text from the page's JSON-LD articleBody.</t>
        </is>
      </c>
    </row>
    <row r="443" ht="94" customHeight="1">
      <c r="A443" s="15" t="inlineStr">
        <is>
          <t>SOURCE-442</t>
        </is>
      </c>
      <c r="B443" s="5" t="inlineStr">
        <is>
          <t>FILM-159</t>
        </is>
      </c>
      <c r="C443" s="5" t="n"/>
      <c r="D443" s="5" t="inlineStr">
        <is>
          <t>Dev review</t>
        </is>
      </c>
      <c r="E443" s="5" t="inlineStr">
        <is>
          <t>Bollywood Hungama</t>
        </is>
      </c>
      <c r="F443" s="5" t="inlineStr">
        <is>
          <t>Taran Adarsh</t>
        </is>
      </c>
      <c r="G443" s="16" t="n">
        <v>38149</v>
      </c>
      <c r="H443" s="22" t="inlineStr">
        <is>
          <t>https://www.bollywoodhungama.com/movie/dev/critic-review/dev-movie-review/</t>
        </is>
      </c>
      <c r="I443" s="16" t="n">
        <v>46280</v>
      </c>
      <c r="J443" s="5" t="inlineStr">
        <is>
          <t>'DEV is about Dev [Amitabh Bachchan] and Tej's [Om Puri] friendship', 'a bond stronger than blood ties'; their conversations 'veer into a sermonizing mood'. 'It would be difficult to imagine anyone except Amitabh Bachchan enacting the title role.' 'Rati Agnihotri is competent.'</t>
        </is>
      </c>
      <c r="K443" s="5" t="inlineStr">
        <is>
          <t>Web film review</t>
        </is>
      </c>
      <c r="L443" s="5" t="inlineStr">
        <is>
          <t>B</t>
        </is>
      </c>
      <c r="M443" s="5" t="inlineStr">
        <is>
          <t>Rating 2/5 from the page title.</t>
        </is>
      </c>
    </row>
    <row r="444" ht="64" customHeight="1">
      <c r="A444" s="15" t="inlineStr">
        <is>
          <t>SOURCE-443</t>
        </is>
      </c>
      <c r="B444" s="5" t="inlineStr">
        <is>
          <t>FILM-160</t>
        </is>
      </c>
      <c r="C444" s="5" t="n"/>
      <c r="D444" s="5" t="inlineStr">
        <is>
          <t>Lakshya review</t>
        </is>
      </c>
      <c r="E444" s="5" t="inlineStr">
        <is>
          <t>Bollywood Hungama</t>
        </is>
      </c>
      <c r="F444" s="5" t="inlineStr">
        <is>
          <t>Taran Adarsh</t>
        </is>
      </c>
      <c r="G444" s="16" t="n">
        <v>38156</v>
      </c>
      <c r="H444" s="22" t="inlineStr">
        <is>
          <t>https://www.bollywoodhungama.com/movie/lakshya/critic-review/lakshya-movie-review/</t>
        </is>
      </c>
      <c r="I444" s="16" t="n">
        <v>46280</v>
      </c>
      <c r="J444" s="5" t="inlineStr">
        <is>
          <t>'Amitabh Bachchan doesn't get much scope, but his work is commendable. His dialogue in Marathi will meet with a thunderous response in Maharashtra.'</t>
        </is>
      </c>
      <c r="K444" s="5" t="inlineStr">
        <is>
          <t>Web film review</t>
        </is>
      </c>
      <c r="L444" s="5" t="inlineStr">
        <is>
          <t>B</t>
        </is>
      </c>
      <c r="M444" s="5" t="inlineStr">
        <is>
          <t>Rating 2.5/5 from the page title.</t>
        </is>
      </c>
    </row>
    <row r="445" ht="154" customHeight="1">
      <c r="A445" s="15" t="inlineStr">
        <is>
          <t>SOURCE-444</t>
        </is>
      </c>
      <c r="B445" s="5" t="inlineStr">
        <is>
          <t>FILM-161</t>
        </is>
      </c>
      <c r="C445" s="5" t="n"/>
      <c r="D445" s="5" t="inlineStr">
        <is>
          <t>Deewaar: Let's Bring Our Heroes Home</t>
        </is>
      </c>
      <c r="E445" s="5" t="inlineStr">
        <is>
          <t>Variety</t>
        </is>
      </c>
      <c r="F445" s="5" t="inlineStr">
        <is>
          <t>Derek Elley</t>
        </is>
      </c>
      <c r="G445" s="16" t="n">
        <v>38162</v>
      </c>
      <c r="H445" s="22" t="inlineStr">
        <is>
          <t>https://variety.com/2004/film/reviews/deewaar-let-s-bring-our-heroes-home-1200532619/</t>
        </is>
      </c>
      <c r="I445" s="16" t="n">
        <v>46280</v>
      </c>
      <c r="J445" s="5" t="inlineStr">
        <is>
          <t>Major Kaul (Bachchan, 'in full Alec Guinness Kwai mode') has been 'rotting in a Pakistani POW camp for the past 33 years but still dreaming of returning to India'; the film opens with his 18th escape attempt. 'Kaul's wife, Nanda (Tanuja), never stopped believing he was alive, but his son, Gaurav, long ago lost hope.' The opening reels dwell on 'Kaul's physical humiliation by his leering Pakistani captors and his stiff-backed resistance'.</t>
        </is>
      </c>
      <c r="K445" s="5" t="inlineStr">
        <is>
          <t>Trade film review</t>
        </is>
      </c>
      <c r="L445" s="5" t="inlineStr">
        <is>
          <t>B</t>
        </is>
      </c>
      <c r="M445" s="5" t="inlineStr">
        <is>
          <t>Variety spells the character Ranbir.</t>
        </is>
      </c>
    </row>
    <row r="446" ht="94" customHeight="1">
      <c r="A446" s="15" t="inlineStr">
        <is>
          <t>SOURCE-445</t>
        </is>
      </c>
      <c r="B446" s="5" t="inlineStr">
        <is>
          <t>FILM-161</t>
        </is>
      </c>
      <c r="C446" s="5" t="n"/>
      <c r="D446" s="5" t="inlineStr">
        <is>
          <t>Deewaar review</t>
        </is>
      </c>
      <c r="E446" s="5" t="inlineStr">
        <is>
          <t>Bollywood Hungama</t>
        </is>
      </c>
      <c r="F446" s="5" t="inlineStr">
        <is>
          <t>Taran Adarsh</t>
        </is>
      </c>
      <c r="G446" s="16" t="n">
        <v>38163</v>
      </c>
      <c r="H446" s="22" t="inlineStr">
        <is>
          <t>https://www.bollywoodhungama.com/movie/deewaar/critic-review/deewaar-movie-review/</t>
        </is>
      </c>
      <c r="I446" s="16" t="n">
        <v>46280</v>
      </c>
      <c r="J446" s="5" t="inlineStr">
        <is>
          <t>Gaurav decides to bring his father, Major Ranvir Kaul (Bachchan), back home, aided by Khan. 'It is Amitabh Bachchan who towers above all with a splendid and power-packed performance'; it is his third memorable performance of the year, after Khakee and Dev.</t>
        </is>
      </c>
      <c r="K446" s="5" t="inlineStr">
        <is>
          <t>Web film review</t>
        </is>
      </c>
      <c r="L446" s="5" t="inlineStr">
        <is>
          <t>B</t>
        </is>
      </c>
      <c r="M446" s="5" t="inlineStr">
        <is>
          <t>Wikipedia reports a 3/5 rating.</t>
        </is>
      </c>
    </row>
    <row r="447" ht="124" customHeight="1">
      <c r="A447" s="15" t="inlineStr">
        <is>
          <t>SOURCE-446</t>
        </is>
      </c>
      <c r="B447" s="5" t="inlineStr">
        <is>
          <t>FILM-162</t>
        </is>
      </c>
      <c r="C447" s="5" t="n"/>
      <c r="D447" s="5" t="inlineStr">
        <is>
          <t>Kyun! Ho Gaya Na review</t>
        </is>
      </c>
      <c r="E447" s="5" t="inlineStr">
        <is>
          <t>Bollywood Hungama</t>
        </is>
      </c>
      <c r="F447" s="5" t="inlineStr">
        <is>
          <t>Taran Adarsh</t>
        </is>
      </c>
      <c r="G447" s="16" t="n">
        <v>38212</v>
      </c>
      <c r="H447" s="22" t="inlineStr">
        <is>
          <t>https://www.bollywoodhungama.com/movie/kyun-ho-gaya-na/critic-review/kyun-ho-gaya-na-movie-review/</t>
        </is>
      </c>
      <c r="I447" s="16" t="n">
        <v>46280</v>
      </c>
      <c r="J447" s="5" t="inlineStr">
        <is>
          <t>Malhotra's dear friend Raj Chauhan (Bachchan) 'has dedicated his life to a small orphanage he runs at his home'. Amitabh enters at the intermission, when the story shifts to the orphanage children, whose pranks 'fall flat'. 'Even the climax, when Amitabh reveals his game-plan, does not have the desired impact. Amitabh Bachchan is extremely likeable.'</t>
        </is>
      </c>
      <c r="K447" s="5" t="inlineStr">
        <is>
          <t>Web film review</t>
        </is>
      </c>
      <c r="L447" s="5" t="inlineStr">
        <is>
          <t>B</t>
        </is>
      </c>
      <c r="M447" s="5" t="n"/>
    </row>
    <row r="448" ht="94" customHeight="1">
      <c r="A448" s="15" t="inlineStr">
        <is>
          <t>SOURCE-447</t>
        </is>
      </c>
      <c r="B448" s="5" t="inlineStr">
        <is>
          <t>FILM-163</t>
        </is>
      </c>
      <c r="C448" s="5" t="n"/>
      <c r="D448" s="5" t="inlineStr">
        <is>
          <t>Why is Amitabh in Hum Kaun Hai?</t>
        </is>
      </c>
      <c r="E448" s="5" t="inlineStr">
        <is>
          <t>Rediff</t>
        </is>
      </c>
      <c r="F448" s="5" t="inlineStr">
        <is>
          <t>Malishka Mendonsa</t>
        </is>
      </c>
      <c r="G448" s="16" t="n">
        <v>38233</v>
      </c>
      <c r="H448" s="22" t="inlineStr">
        <is>
          <t>http://www.rediff.com/movies/2004/sep/03hum.htm</t>
        </is>
      </c>
      <c r="I448" s="16" t="n">
        <v>46280</v>
      </c>
      <c r="J448" s="5" t="inlineStr">
        <is>
          <t>The posters showed Bachchan as the leading man, but 'Amitabh, in fact, has an extended guest appearance. He is like a poster boy, trying to attract the audiences.' Dimple Kapadia plays an overprotective mother of two photosensitive children.</t>
        </is>
      </c>
      <c r="K448" s="5" t="inlineStr">
        <is>
          <t>Web film review</t>
        </is>
      </c>
      <c r="L448" s="5" t="inlineStr">
        <is>
          <t>B</t>
        </is>
      </c>
      <c r="M448" s="5" t="n"/>
    </row>
    <row r="449" ht="124" customHeight="1">
      <c r="A449" s="15" t="inlineStr">
        <is>
          <t>SOURCE-448</t>
        </is>
      </c>
      <c r="B449" s="5" t="inlineStr">
        <is>
          <t>FILM-163</t>
        </is>
      </c>
      <c r="C449" s="5" t="n"/>
      <c r="D449" s="5" t="inlineStr">
        <is>
          <t>Hum Kaun Hai review</t>
        </is>
      </c>
      <c r="E449" s="5" t="inlineStr">
        <is>
          <t>BBC Shropshire</t>
        </is>
      </c>
      <c r="F449" s="5" t="inlineStr">
        <is>
          <t>Manish Gajjar</t>
        </is>
      </c>
      <c r="G449" s="5" t="n"/>
      <c r="H449" s="22" t="inlineStr">
        <is>
          <t>http://www.bbc.co.uk/shropshire/films/bollywood/2004/09/hum_kaun_hai_review.shtml</t>
        </is>
      </c>
      <c r="I449" s="16" t="n">
        <v>46280</v>
      </c>
      <c r="J449" s="5" t="inlineStr">
        <is>
          <t>Sandra's husband, Major Frank John Williams (Bachchan), is at war with no news of his return; on her way through the woods Sandra bumps into Frank, who, with his friend Virendra (Dharmendra), 'begins to investigate the mystery surrounding his family'. 'Amitabh Bachchan makes a special appearance in the film even though the publicity showed him as the central character.'</t>
        </is>
      </c>
      <c r="K449" s="5" t="inlineStr">
        <is>
          <t>Web film review</t>
        </is>
      </c>
      <c r="L449" s="5" t="inlineStr">
        <is>
          <t>B</t>
        </is>
      </c>
      <c r="M449" s="5" t="inlineStr">
        <is>
          <t>Published September 2004 per the URL path; the page gives no exact date.</t>
        </is>
      </c>
    </row>
    <row r="450" ht="124" customHeight="1">
      <c r="A450" s="15" t="inlineStr">
        <is>
          <t>SOURCE-449</t>
        </is>
      </c>
      <c r="B450" s="5" t="inlineStr">
        <is>
          <t>FILM-165</t>
        </is>
      </c>
      <c r="C450" s="5" t="n"/>
      <c r="D450" s="5" t="inlineStr">
        <is>
          <t>Ab Tumhare Hawale is a muddle!</t>
        </is>
      </c>
      <c r="E450" s="5" t="inlineStr">
        <is>
          <t>Rediff</t>
        </is>
      </c>
      <c r="F450" s="5" t="inlineStr">
        <is>
          <t>Patcy N</t>
        </is>
      </c>
      <c r="G450" s="16" t="n">
        <v>38345</v>
      </c>
      <c r="H450" s="22" t="inlineStr">
        <is>
          <t>http://www.rediff.com/movies/2004/dec/24ab.htm</t>
        </is>
      </c>
      <c r="I450" s="16" t="n">
        <v>46280</v>
      </c>
      <c r="J450" s="5" t="inlineStr">
        <is>
          <t>After Vikramjit (Bobby Deol) dies for the nation, his son Kunal is 'forced to join the army by his grandfather (Amitabh Bachchan)'. 'Amitabh talks about his son Bobby proving himself in the war', then ends 'mouthing clichés about always wanting peace'. 'Amitabh Bachchan is seen far too often in these officer roles and has nothing at all new to offer in this uniformed outing.'</t>
        </is>
      </c>
      <c r="K450" s="5" t="inlineStr">
        <is>
          <t>Web film review</t>
        </is>
      </c>
      <c r="L450" s="5" t="inlineStr">
        <is>
          <t>B</t>
        </is>
      </c>
      <c r="M450" s="5" t="n"/>
    </row>
    <row r="451" ht="79" customHeight="1">
      <c r="A451" s="15" t="inlineStr">
        <is>
          <t>SOURCE-450</t>
        </is>
      </c>
      <c r="B451" s="5" t="inlineStr">
        <is>
          <t>FILM-165</t>
        </is>
      </c>
      <c r="C451" s="5" t="n"/>
      <c r="D451" s="5" t="inlineStr">
        <is>
          <t>Ab Tumhare Hawale Watan Sathiyo review</t>
        </is>
      </c>
      <c r="E451" s="5" t="inlineStr">
        <is>
          <t>Bollywood Hungama</t>
        </is>
      </c>
      <c r="F451" s="5" t="inlineStr">
        <is>
          <t>Taran Adarsh</t>
        </is>
      </c>
      <c r="G451" s="16" t="n">
        <v>38345</v>
      </c>
      <c r="H451" s="22" t="inlineStr">
        <is>
          <t>https://www.bollywoodhungama.com/movie/ab-tumhare-hawale-watan-sathiyo/critic-review/ab-tumhare-hawale-watan-sathiyo-movie-review/</t>
        </is>
      </c>
      <c r="I451" s="16" t="n">
        <v>46280</v>
      </c>
      <c r="J451" s="5" t="inlineStr">
        <is>
          <t>The film 'tells the story of Amarjeet Singh [Amitabh Bachchan], an army officer, who watches his son Vikramjeet Singh [Bobby Deol] sacrifice his life for the nation'. 'Amitabh Bachchan breathes fire when he confronts his opponents.'</t>
        </is>
      </c>
      <c r="K451" s="5" t="inlineStr">
        <is>
          <t>Web film review</t>
        </is>
      </c>
      <c r="L451" s="5" t="inlineStr">
        <is>
          <t>B</t>
        </is>
      </c>
      <c r="M451" s="5" t="n"/>
    </row>
    <row r="452" ht="94" customHeight="1">
      <c r="A452" s="15" t="inlineStr">
        <is>
          <t>SOURCE-451</t>
        </is>
      </c>
      <c r="B452" s="5" t="inlineStr">
        <is>
          <t>FILM-166</t>
        </is>
      </c>
      <c r="C452" s="5" t="n"/>
      <c r="D452" s="5" t="inlineStr">
        <is>
          <t>With 'Black', Sanjay Leela Bhansali attempts a monochromatic leap forward for Indian cinema</t>
        </is>
      </c>
      <c r="E452" s="5" t="inlineStr">
        <is>
          <t>India Today</t>
        </is>
      </c>
      <c r="F452" s="5" t="n"/>
      <c r="G452" s="16" t="n">
        <v>38390</v>
      </c>
      <c r="H452" s="22" t="inlineStr">
        <is>
          <t>https://www.indiatoday.in/magazine/society-the-arts/films/story/20050207-with-black-sanjay-leela-bhansali-attempts-a-monochromatic-leap-forward-for-indian-cinema-788458-2005-02-07</t>
        </is>
      </c>
      <c r="I452" s="16" t="n">
        <v>46280</v>
      </c>
      <c r="J452" s="5" t="inlineStr">
        <is>
          <t>Bachchan calls Black 'the most exhausting film he has ever made'. 'The movie belongs to Bachchan and Rani Mukherji, both of whom spent six months learning sign language for the blind.' Bhansali 'marvels at the way Bachchan uses the power of silence'.</t>
        </is>
      </c>
      <c r="K452" s="5" t="inlineStr">
        <is>
          <t>Magazine feature</t>
        </is>
      </c>
      <c r="L452" s="5" t="inlineStr">
        <is>
          <t>B</t>
        </is>
      </c>
      <c r="M452" s="5" t="inlineStr">
        <is>
          <t>Text from the page's JSON-LD articleBody; no byline in the extract.</t>
        </is>
      </c>
    </row>
    <row r="453" ht="124" customHeight="1">
      <c r="A453" s="15" t="inlineStr">
        <is>
          <t>SOURCE-452</t>
        </is>
      </c>
      <c r="B453" s="5" t="inlineStr">
        <is>
          <t>FILM-166</t>
        </is>
      </c>
      <c r="C453" s="5" t="n"/>
      <c r="D453" s="5" t="inlineStr">
        <is>
          <t>Black: Bhansali's passion, pain and pleasure</t>
        </is>
      </c>
      <c r="E453" s="5" t="inlineStr">
        <is>
          <t>Rediff</t>
        </is>
      </c>
      <c r="F453" s="5" t="inlineStr">
        <is>
          <t>Sita Menon</t>
        </is>
      </c>
      <c r="G453" s="16" t="n">
        <v>38387</v>
      </c>
      <c r="H453" s="22" t="inlineStr">
        <is>
          <t>http://www.rediff.com/movies/2005/feb/04black.htm</t>
        </is>
      </c>
      <c r="I453" s="16" t="n">
        <v>46280</v>
      </c>
      <c r="J453" s="5" t="inlineStr">
        <is>
          <t>Debraj Sahai (Bachchan) 'wrangles himself into the responsibility of turning the blind, deaf and mute girl into a fine young lady'; Michelle's father fumes at 'the drunk, ill-mannered teacher'. The review notes comic touches, such as Bachchan swearing in sign language, and the late scene in which 'Debraj stretches Michelle's hand out the window and into the rain'.</t>
        </is>
      </c>
      <c r="K453" s="5" t="inlineStr">
        <is>
          <t>Web film review</t>
        </is>
      </c>
      <c r="L453" s="5" t="inlineStr">
        <is>
          <t>B</t>
        </is>
      </c>
      <c r="M453" s="5" t="inlineStr">
        <is>
          <t>URL not cited in the Wikipedia article; found by Rediff's date pattern.</t>
        </is>
      </c>
    </row>
    <row r="454" ht="124" customHeight="1">
      <c r="A454" s="15" t="inlineStr">
        <is>
          <t>SOURCE-453</t>
        </is>
      </c>
      <c r="B454" s="5" t="inlineStr">
        <is>
          <t>FILM-167</t>
        </is>
      </c>
      <c r="C454" s="5" t="inlineStr">
        <is>
          <t>PAIR-088</t>
        </is>
      </c>
      <c r="D454" s="5" t="inlineStr">
        <is>
          <t>Waqt loses the race</t>
        </is>
      </c>
      <c r="E454" s="5" t="inlineStr">
        <is>
          <t>Rediff</t>
        </is>
      </c>
      <c r="F454" s="5" t="inlineStr">
        <is>
          <t>Vishal D'Souza</t>
        </is>
      </c>
      <c r="G454" s="16" t="n">
        <v>38464</v>
      </c>
      <c r="H454" s="22" t="inlineStr">
        <is>
          <t>http://www.rediff.com/movies/2005/apr/22waqt.htm</t>
        </is>
      </c>
      <c r="I454" s="16" t="n">
        <v>46280</v>
      </c>
      <c r="J454" s="5" t="inlineStr">
        <is>
          <t>Ishwarchand Thakur (Bachchan) is a 'postman-turned-toy maker and industrialist' who 'dotes devotedly on Adi who can do no wrong, much to the dismay of his wife (Shefali Shah)'. He sends Aditya packing because he 'hides a deep painful secret that he cannot yet share with Aditya'. The repartee of Bachchan, Boman Irani and Rajpal Yadav ensures 'laughs aplenty'.</t>
        </is>
      </c>
      <c r="K454" s="5" t="inlineStr">
        <is>
          <t>Web film review</t>
        </is>
      </c>
      <c r="L454" s="5" t="inlineStr">
        <is>
          <t>B</t>
        </is>
      </c>
      <c r="M454" s="5" t="inlineStr">
        <is>
          <t>URL not cited in the Wikipedia article; found by Rediff's date pattern.</t>
        </is>
      </c>
    </row>
    <row r="455" ht="79" customHeight="1">
      <c r="A455" s="15" t="inlineStr">
        <is>
          <t>SOURCE-454</t>
        </is>
      </c>
      <c r="B455" s="5" t="inlineStr">
        <is>
          <t>FILM-168</t>
        </is>
      </c>
      <c r="C455" s="5" t="n"/>
      <c r="D455" s="5" t="inlineStr">
        <is>
          <t>Bunty Aur Babli (2005) review</t>
        </is>
      </c>
      <c r="E455" s="5" t="inlineStr">
        <is>
          <t>BBC</t>
        </is>
      </c>
      <c r="F455" s="5" t="inlineStr">
        <is>
          <t>Jaspreet Pandohar</t>
        </is>
      </c>
      <c r="G455" s="16" t="n">
        <v>38496</v>
      </c>
      <c r="H455" s="22" t="inlineStr">
        <is>
          <t>http://www.bbc.co.uk/films/2005/05/24/bunty_aur_babli_2005_review.shtml</t>
        </is>
      </c>
      <c r="I455" s="16" t="n">
        <v>46280</v>
      </c>
      <c r="J455" s="5" t="inlineStr">
        <is>
          <t>The film teams Bachchan with his son Abhishek. 'Bachchan Sr plays Police Commissioner Dashrath Singh, a sarcastic cop hot on the trail of elusive con artists Bunty (Abhishek Bachchan) and Babli (Rani Mukerji).'</t>
        </is>
      </c>
      <c r="K455" s="5" t="inlineStr">
        <is>
          <t>Web film review</t>
        </is>
      </c>
      <c r="L455" s="5" t="inlineStr">
        <is>
          <t>B</t>
        </is>
      </c>
      <c r="M455" s="5" t="n"/>
    </row>
    <row r="456" ht="79" customHeight="1">
      <c r="A456" s="15" t="inlineStr">
        <is>
          <t>SOURCE-455</t>
        </is>
      </c>
      <c r="B456" s="5" t="inlineStr">
        <is>
          <t>FILM-170</t>
        </is>
      </c>
      <c r="C456" s="5" t="n"/>
      <c r="D456" s="5" t="inlineStr">
        <is>
          <t>Paheli is a breathtaking dream</t>
        </is>
      </c>
      <c r="E456" s="5" t="inlineStr">
        <is>
          <t>Rediff</t>
        </is>
      </c>
      <c r="F456" s="5" t="inlineStr">
        <is>
          <t>Raja Sen</t>
        </is>
      </c>
      <c r="G456" s="16" t="n">
        <v>38527</v>
      </c>
      <c r="H456" s="22" t="inlineStr">
        <is>
          <t>http://www.rediff.com/movies/2005/jun/24pah.htm</t>
        </is>
      </c>
      <c r="I456" s="16" t="n">
        <v>46280</v>
      </c>
      <c r="J456" s="5" t="inlineStr">
        <is>
          <t>On the way to the king, the villagers are 'stopped by an eccentric old shepherd, who solves the day with superb, obvious efficiency'. 'Amitabh Bachchan, kajal-eyed and wonderfully mad, is startlingly fantastic in this cameo.'</t>
        </is>
      </c>
      <c r="K456" s="5" t="inlineStr">
        <is>
          <t>Web film review</t>
        </is>
      </c>
      <c r="L456" s="5" t="inlineStr">
        <is>
          <t>B</t>
        </is>
      </c>
      <c r="M456" s="5" t="n"/>
    </row>
    <row r="457" ht="154" customHeight="1">
      <c r="A457" s="15" t="inlineStr">
        <is>
          <t>SOURCE-456</t>
        </is>
      </c>
      <c r="B457" s="5" t="inlineStr">
        <is>
          <t>FILM-171</t>
        </is>
      </c>
      <c r="C457" s="5" t="n"/>
      <c r="D457" s="5" t="inlineStr">
        <is>
          <t>Sarkar is just Godfather, dumbed-down</t>
        </is>
      </c>
      <c r="E457" s="5" t="inlineStr">
        <is>
          <t>Rediff</t>
        </is>
      </c>
      <c r="F457" s="5" t="inlineStr">
        <is>
          <t>Raja Sen</t>
        </is>
      </c>
      <c r="G457" s="16" t="n">
        <v>38533</v>
      </c>
      <c r="H457" s="22" t="inlineStr">
        <is>
          <t>http://www.rediff.com/movies/2005/jun/30sarkar.htm</t>
        </is>
      </c>
      <c r="I457" s="16" t="n">
        <v>46280</v>
      </c>
      <c r="J457" s="5" t="inlineStr">
        <is>
          <t>'Amitabh Bachchan is Sarkar, the Goodfather', 'a mafiosi leader with a strong NGO streak' who 'sits and listens to unjust tales, sending out a righteous army of goons'; his resemblance to Bal Thackeray is 'entirely superficial'. 'Amitabh is incredibly restrained, his character bereft of soliloquy and bluster', and 'given surprisingly little room to perform'. 'Supriya Pathak is perfect as Amitabh's submissive wife.' The film is 'Coppola by numbers'.</t>
        </is>
      </c>
      <c r="K457" s="5" t="inlineStr">
        <is>
          <t>Web film review</t>
        </is>
      </c>
      <c r="L457" s="5" t="inlineStr">
        <is>
          <t>B</t>
        </is>
      </c>
      <c r="M457" s="5" t="n"/>
    </row>
    <row r="458" ht="79" customHeight="1">
      <c r="A458" s="15" t="inlineStr">
        <is>
          <t>SOURCE-457</t>
        </is>
      </c>
      <c r="B458" s="5" t="inlineStr">
        <is>
          <t>FILM-171</t>
        </is>
      </c>
      <c r="C458" s="5" t="n"/>
      <c r="D458" s="5" t="inlineStr">
        <is>
          <t>Sarkar review</t>
        </is>
      </c>
      <c r="E458" s="5" t="inlineStr">
        <is>
          <t>Empire</t>
        </is>
      </c>
      <c r="F458" s="5" t="inlineStr">
        <is>
          <t>William Thomas</t>
        </is>
      </c>
      <c r="G458" s="5" t="n"/>
      <c r="H458" s="22" t="inlineStr">
        <is>
          <t>https://www.empireonline.com/movies/sarkar/review/</t>
        </is>
      </c>
      <c r="I458" s="16" t="n">
        <v>46280</v>
      </c>
      <c r="J458" s="5" t="inlineStr">
        <is>
          <t>A 'violent family saga, loosely inspired by The Godfather'. 'Aging Sarkar (or Don) Subhash Nagare (Amitabh Bachchan in a powerhouse performance) is head of the Nagare family working outside the system due to exclusion by social prejudice.'</t>
        </is>
      </c>
      <c r="K458" s="5" t="inlineStr">
        <is>
          <t>Magazine film review</t>
        </is>
      </c>
      <c r="L458" s="5" t="inlineStr">
        <is>
          <t>B</t>
        </is>
      </c>
      <c r="M458" s="5" t="inlineStr">
        <is>
          <t>The page's datePublished is a placeholder (2000-01-01), so no date is entered.</t>
        </is>
      </c>
    </row>
    <row r="459" ht="184" customHeight="1">
      <c r="A459" s="15" t="inlineStr">
        <is>
          <t>SOURCE-458</t>
        </is>
      </c>
      <c r="B459" s="5" t="inlineStr">
        <is>
          <t>FILM-172</t>
        </is>
      </c>
      <c r="C459" s="5" t="inlineStr">
        <is>
          <t>PAIR-089</t>
        </is>
      </c>
      <c r="D459" s="5" t="inlineStr">
        <is>
          <t>AB shines, Viruddh doesn't</t>
        </is>
      </c>
      <c r="E459" s="5" t="inlineStr">
        <is>
          <t>Rediff</t>
        </is>
      </c>
      <c r="F459" s="5" t="inlineStr">
        <is>
          <t>Savera Someshwar</t>
        </is>
      </c>
      <c r="G459" s="16" t="n">
        <v>38555</v>
      </c>
      <c r="H459" s="22" t="inlineStr">
        <is>
          <t>http://www.rediff.com/movies/2005/jul/22viruddh.htm</t>
        </is>
      </c>
      <c r="I459" s="16" t="n">
        <v>46280</v>
      </c>
      <c r="J459" s="5" t="inlineStr">
        <is>
          <t>Bachchan is 'both the star and the soul' of the film. The first half draws the viewer into 'the comfortably warm world of Vidyadhar (Amitabh) and Sumitra Patwardhan (charmingly played by Sharmila Tagore)': 'Their banter, their daily routine underline a bond built over the years. They really look like a couple who, having faced the vicissitudes of life, are now in complete harmony with each other.' They welcome their son's British girlfriend at once; Amar's death is 'a huge blow to his parents', and the second half turns melodramatic.</t>
        </is>
      </c>
      <c r="K459" s="5" t="inlineStr">
        <is>
          <t>Web film review</t>
        </is>
      </c>
      <c r="L459" s="5" t="inlineStr">
        <is>
          <t>B</t>
        </is>
      </c>
      <c r="M459" s="5" t="n"/>
    </row>
    <row r="460" ht="124" customHeight="1">
      <c r="A460" s="15" t="inlineStr">
        <is>
          <t>SOURCE-459</t>
        </is>
      </c>
      <c r="B460" s="5" t="inlineStr">
        <is>
          <t>FILM-172</t>
        </is>
      </c>
      <c r="C460" s="5" t="inlineStr">
        <is>
          <t>PAIR-089</t>
        </is>
      </c>
      <c r="D460" s="5" t="inlineStr">
        <is>
          <t>Viruddh review</t>
        </is>
      </c>
      <c r="E460" s="5" t="inlineStr">
        <is>
          <t>Bollywood Hungama</t>
        </is>
      </c>
      <c r="F460" s="5" t="inlineStr">
        <is>
          <t>Taran Adarsh</t>
        </is>
      </c>
      <c r="G460" s="16" t="n">
        <v>38555</v>
      </c>
      <c r="H460" s="22" t="inlineStr">
        <is>
          <t>https://www.bollywoodhungama.com/movie/viruddh/critic-review/viruddh-movie-review/</t>
        </is>
      </c>
      <c r="I460" s="16" t="n">
        <v>46280</v>
      </c>
      <c r="J460" s="5" t="inlineStr">
        <is>
          <t>Viruddh is 'about an aged couple fighting tooth and nail to prove that their slain kid was not a drug peddler', and it 'follows a similar path' to Baghban 'as far as the compatibility of the couple is concerned'. 'The sequences between Amitabh and Sharmila are interesting and so identifiable, you don't really mind the slow pacing of the narrative.'</t>
        </is>
      </c>
      <c r="K460" s="5" t="inlineStr">
        <is>
          <t>Web film review</t>
        </is>
      </c>
      <c r="L460" s="5" t="inlineStr">
        <is>
          <t>B</t>
        </is>
      </c>
      <c r="M460" s="5" t="inlineStr">
        <is>
          <t>Rating 3/5 from the page title.</t>
        </is>
      </c>
    </row>
    <row r="461" ht="94" customHeight="1">
      <c r="A461" s="15" t="inlineStr">
        <is>
          <t>SOURCE-460</t>
        </is>
      </c>
      <c r="B461" s="5" t="inlineStr">
        <is>
          <t>FILM-174</t>
        </is>
      </c>
      <c r="C461" s="5" t="n"/>
      <c r="D461" s="5" t="inlineStr">
        <is>
          <t>Just another love story</t>
        </is>
      </c>
      <c r="E461" s="5" t="inlineStr">
        <is>
          <t>Rediff</t>
        </is>
      </c>
      <c r="F461" s="5" t="inlineStr">
        <is>
          <t>Sukanya Verma</t>
        </is>
      </c>
      <c r="G461" s="16" t="n">
        <v>38618</v>
      </c>
      <c r="H461" s="22" t="inlineStr">
        <is>
          <t>http://www.rediff.com/movies/2005/sep/23dil.htm</t>
        </is>
      </c>
      <c r="I461" s="16" t="n">
        <v>46280</v>
      </c>
      <c r="J461" s="5" t="inlineStr">
        <is>
          <t>'Amitabh Bachchan as Jai's pampering Pa and Revathy as his traditionalist Mom complete the family portrait.' In the song 'Mere Munna', 'Big B is liveliness personified'. 'His portrayal of an affectionate father is lined with warmth and spirit.'</t>
        </is>
      </c>
      <c r="K461" s="5" t="inlineStr">
        <is>
          <t>Web film review</t>
        </is>
      </c>
      <c r="L461" s="5" t="inlineStr">
        <is>
          <t>B</t>
        </is>
      </c>
      <c r="M461" s="5" t="n"/>
    </row>
    <row r="462" ht="79" customHeight="1">
      <c r="A462" s="15" t="inlineStr">
        <is>
          <t>SOURCE-461</t>
        </is>
      </c>
      <c r="B462" s="5" t="inlineStr">
        <is>
          <t>FILM-175</t>
        </is>
      </c>
      <c r="C462" s="5" t="n"/>
      <c r="D462" s="5" t="inlineStr">
        <is>
          <t>Amrithdhare: A must watch!</t>
        </is>
      </c>
      <c r="E462" s="5" t="inlineStr">
        <is>
          <t>Rediff</t>
        </is>
      </c>
      <c r="F462" s="5" t="inlineStr">
        <is>
          <t>Lata Jha</t>
        </is>
      </c>
      <c r="G462" s="16" t="n">
        <v>38614</v>
      </c>
      <c r="H462" s="22" t="inlineStr">
        <is>
          <t>http://www.rediff.com/movies/2005/sep/19amrit.htm</t>
        </is>
      </c>
      <c r="I462" s="16" t="n">
        <v>46280</v>
      </c>
      <c r="J462" s="5" t="inlineStr">
        <is>
          <t>'Three days of meaningful living is worth many lifetimes of meaningless existence' is 'the message put forward by Amitabh Bachchan in his flash appearance towards the end' of this Kannada marital drama about Puru and Amritha.</t>
        </is>
      </c>
      <c r="K462" s="5" t="inlineStr">
        <is>
          <t>Web film review</t>
        </is>
      </c>
      <c r="L462" s="5" t="inlineStr">
        <is>
          <t>B</t>
        </is>
      </c>
      <c r="M462" s="5" t="n"/>
    </row>
    <row r="463" ht="154" customHeight="1">
      <c r="A463" s="15" t="inlineStr">
        <is>
          <t>SOURCE-462</t>
        </is>
      </c>
      <c r="B463" s="5" t="inlineStr">
        <is>
          <t>FILM-176</t>
        </is>
      </c>
      <c r="C463" s="5" t="n"/>
      <c r="D463" s="5" t="inlineStr">
        <is>
          <t>Amitabh rocks in Ek Ajnabee</t>
        </is>
      </c>
      <c r="E463" s="5" t="inlineStr">
        <is>
          <t>Rediff</t>
        </is>
      </c>
      <c r="F463" s="5" t="inlineStr">
        <is>
          <t>Vipin Vijayan</t>
        </is>
      </c>
      <c r="G463" s="16" t="n">
        <v>38695</v>
      </c>
      <c r="H463" s="22" t="inlineStr">
        <is>
          <t>http://www.rediff.com/movies/2005/dec/09ek.htm</t>
        </is>
      </c>
      <c r="I463" s="16" t="n">
        <v>46280</v>
      </c>
      <c r="J463" s="5" t="inlineStr">
        <is>
          <t>Based on Man on Fire, the film 'reinvents Vijay Dinanath Chauhan'. Bachchan plays retired Indian Army Colonel Suryaveer Singh, called to Bangkok by Shekhar to guard eight-year-old Anamika, only daughter of a millionaire couple. During an engagement with terrorists in Kashmir he accidentally shot dead two children, one reason for his heavy drinking. Anamika 'breathes in life into the dead soul of Suryaveer'; after she is kidnapped he 'swears to bring the culprits to book'.</t>
        </is>
      </c>
      <c r="K463" s="5" t="inlineStr">
        <is>
          <t>Web film review</t>
        </is>
      </c>
      <c r="L463" s="5" t="inlineStr">
        <is>
          <t>B</t>
        </is>
      </c>
      <c r="M463" s="5" t="n"/>
    </row>
    <row r="464" ht="94" customHeight="1">
      <c r="A464" s="15" t="inlineStr">
        <is>
          <t>SOURCE-463</t>
        </is>
      </c>
      <c r="B464" s="5" t="inlineStr">
        <is>
          <t>FILM-176</t>
        </is>
      </c>
      <c r="C464" s="5" t="n"/>
      <c r="D464" s="5" t="inlineStr">
        <is>
          <t>Ek Ajnabee review</t>
        </is>
      </c>
      <c r="E464" s="5" t="inlineStr">
        <is>
          <t>BBC Shropshire</t>
        </is>
      </c>
      <c r="F464" s="5" t="inlineStr">
        <is>
          <t>Manish Gajjar</t>
        </is>
      </c>
      <c r="G464" s="5" t="n"/>
      <c r="H464" s="22" t="inlineStr">
        <is>
          <t>http://www.bbc.co.uk/shropshire/films/bollywood/2005/12/ek_ajnabee_review.shtml</t>
        </is>
      </c>
      <c r="I464" s="16" t="n">
        <v>46280</v>
      </c>
      <c r="J464" s="5" t="inlineStr">
        <is>
          <t>Suryaveer was chosen because Anamika's mother wanted a bodyguard who would also be a friend to her daughter. The girl brings out 'the emotions which have been suppressed by Suryaveer all these years'; when all plans for her release fail, he takes matters into his own hands.</t>
        </is>
      </c>
      <c r="K464" s="5" t="inlineStr">
        <is>
          <t>Web film review</t>
        </is>
      </c>
      <c r="L464" s="5" t="inlineStr">
        <is>
          <t>B</t>
        </is>
      </c>
      <c r="M464" s="5" t="inlineStr">
        <is>
          <t>Published December 2005 per the URL path; the page gives no exact date.</t>
        </is>
      </c>
    </row>
    <row r="465" ht="109" customHeight="1">
      <c r="A465" s="15" t="inlineStr">
        <is>
          <t>SOURCE-464</t>
        </is>
      </c>
      <c r="B465" s="5" t="inlineStr">
        <is>
          <t>FILM-177</t>
        </is>
      </c>
      <c r="C465" s="5" t="n"/>
      <c r="D465" s="5" t="inlineStr">
        <is>
          <t>Don't visit this Family</t>
        </is>
      </c>
      <c r="E465" s="5" t="inlineStr">
        <is>
          <t>Rediff</t>
        </is>
      </c>
      <c r="F465" s="5" t="inlineStr">
        <is>
          <t>Raja Sen</t>
        </is>
      </c>
      <c r="G465" s="16" t="n">
        <v>38730</v>
      </c>
      <c r="H465" s="22" t="inlineStr">
        <is>
          <t>http://www.rediff.com/movies/2006/jan/13family.htm</t>
        </is>
      </c>
      <c r="I465" s="16" t="n">
        <v>46280</v>
      </c>
      <c r="J465" s="5" t="inlineStr">
        <is>
          <t>Bachchan plays Sushant Singh's father, 'a nefarious Dubai-based baddie'. When a misguided bullet hits do-gooder Shekhar (Akshay Kumar), Bachchan kills him to leave no witnesses and drives away. 'Amitabh inexplicably keeps licking his chops'; the stars 'just went through the motions after pocketing fat paychecks'.</t>
        </is>
      </c>
      <c r="K465" s="5" t="inlineStr">
        <is>
          <t>Web film review</t>
        </is>
      </c>
      <c r="L465" s="5" t="inlineStr">
        <is>
          <t>B</t>
        </is>
      </c>
      <c r="M465" s="5" t="inlineStr">
        <is>
          <t>Rediff names the character Biren Sahi and places him in Dubai; Wikipedia and India Today say Bangkok.</t>
        </is>
      </c>
    </row>
    <row r="466" ht="94" customHeight="1">
      <c r="A466" s="15" t="inlineStr">
        <is>
          <t>SOURCE-465</t>
        </is>
      </c>
      <c r="B466" s="5" t="inlineStr">
        <is>
          <t>FILM-177</t>
        </is>
      </c>
      <c r="C466" s="5" t="n"/>
      <c r="D466" s="5" t="inlineStr">
        <is>
          <t>Movie review: 'Family: Ties of Blood' starring Amitabh Bachchan, Akshay Kumar</t>
        </is>
      </c>
      <c r="E466" s="5" t="inlineStr">
        <is>
          <t>India Today</t>
        </is>
      </c>
      <c r="F466" s="5" t="n"/>
      <c r="G466" s="16" t="n">
        <v>38747</v>
      </c>
      <c r="H466" s="22" t="inlineStr">
        <is>
          <t>https://www.indiatoday.in/magazine/your-week/story/20060130-movie-review-familyties-of-blood-starring-amitabh-bachchan-akshay-kumar-786023-2006-01-30</t>
        </is>
      </c>
      <c r="I466" s="16" t="n">
        <v>46280</v>
      </c>
      <c r="J466" s="5" t="inlineStr">
        <is>
          <t>'Bachchan, as a mafia don who lives in Bangkok, smokes a cigar, wears nifty pinstripes, and looks irritated to be playing the bad guy in a poorly written role.' 'Bachchan's Missing-in-Action performance does nothing either for his oeuvre or for his admirers.'</t>
        </is>
      </c>
      <c r="K466" s="5" t="inlineStr">
        <is>
          <t>Magazine film review</t>
        </is>
      </c>
      <c r="L466" s="5" t="inlineStr">
        <is>
          <t>B</t>
        </is>
      </c>
      <c r="M466" s="5" t="inlineStr">
        <is>
          <t>Text from the page's JSON-LD articleBody; no byline in the extract.</t>
        </is>
      </c>
    </row>
    <row r="467" ht="109" customHeight="1">
      <c r="A467" s="15" t="inlineStr">
        <is>
          <t>SOURCE-466</t>
        </is>
      </c>
      <c r="B467" s="5" t="inlineStr">
        <is>
          <t>FILM-178</t>
        </is>
      </c>
      <c r="C467" s="5" t="n"/>
      <c r="D467" s="5" t="inlineStr">
        <is>
          <t>Darna Zaroori Hai review</t>
        </is>
      </c>
      <c r="E467" s="5" t="inlineStr">
        <is>
          <t>Bollywood Hungama</t>
        </is>
      </c>
      <c r="F467" s="5" t="inlineStr">
        <is>
          <t>Taran Adarsh</t>
        </is>
      </c>
      <c r="G467" s="16" t="n">
        <v>38835</v>
      </c>
      <c r="H467" s="22" t="inlineStr">
        <is>
          <t>https://www.bollywoodhungama.com/movie/darna-zaroori-hai/critic-review/darna-zaroori-hai-movie-review/</t>
        </is>
      </c>
      <c r="I467" s="16" t="n">
        <v>46280</v>
      </c>
      <c r="J467" s="5" t="inlineStr">
        <is>
          <t>Story 2 (Bachchan and Ritesh Deshmukh, directed by Ram Gopal Varma): 'An aged professor [Bachchan] believes there's someone in his house'; his student advises him to seek psychiatric help, and 'the invisible man finally appears in the mirror'. 'Technically, this isn't a scary story; it has more of shock-value.'</t>
        </is>
      </c>
      <c r="K467" s="5" t="inlineStr">
        <is>
          <t>Web film review</t>
        </is>
      </c>
      <c r="L467" s="5" t="inlineStr">
        <is>
          <t>B</t>
        </is>
      </c>
      <c r="M467" s="5" t="inlineStr">
        <is>
          <t>Rating 1.5/5 from the page title.</t>
        </is>
      </c>
    </row>
    <row r="468" ht="124" customHeight="1">
      <c r="A468" s="15" t="inlineStr">
        <is>
          <t>SOURCE-467</t>
        </is>
      </c>
      <c r="B468" s="5" t="inlineStr">
        <is>
          <t>FILM-179</t>
        </is>
      </c>
      <c r="C468" s="5" t="n"/>
      <c r="D468" s="5" t="inlineStr">
        <is>
          <t>Kabhi Alvida Naa Kehna review</t>
        </is>
      </c>
      <c r="E468" s="5" t="inlineStr">
        <is>
          <t>Bollywood Hungama</t>
        </is>
      </c>
      <c r="F468" s="5" t="inlineStr">
        <is>
          <t>Taran Adarsh</t>
        </is>
      </c>
      <c r="G468" s="16" t="n">
        <v>38938</v>
      </c>
      <c r="H468" s="22" t="inlineStr">
        <is>
          <t>https://www.bollywoodhungama.com/movie/kabhi-alvida-naa-kehna/critic-review/kabhi-alvida-naa-kehna-movie-review/</t>
        </is>
      </c>
      <c r="I468" s="16" t="n">
        <v>46280</v>
      </c>
      <c r="J468" s="5" t="inlineStr">
        <is>
          <t>'Amitabh Bachchan's philandering lifestyle provides ample moments of laughter and of course, eye-candy, what with some gorgeous firang babes jumping out of the closet.' He hosts a dinner on Kirron Kher's birthday. The relationship 'between the parent and child [the Bachchans] is delicately handled'. 'Amitabh Bachchan is in superb form.'</t>
        </is>
      </c>
      <c r="K468" s="5" t="inlineStr">
        <is>
          <t>Web film review</t>
        </is>
      </c>
      <c r="L468" s="5" t="inlineStr">
        <is>
          <t>B</t>
        </is>
      </c>
      <c r="M468" s="5" t="n"/>
    </row>
    <row r="469" ht="109" customHeight="1">
      <c r="A469" s="15" t="inlineStr">
        <is>
          <t>SOURCE-468</t>
        </is>
      </c>
      <c r="B469" s="5" t="inlineStr">
        <is>
          <t>FILM-179</t>
        </is>
      </c>
      <c r="C469" s="5" t="n"/>
      <c r="D469" s="5" t="inlineStr">
        <is>
          <t>Review: KANK is an exhausting film</t>
        </is>
      </c>
      <c r="E469" s="5" t="inlineStr">
        <is>
          <t>Rediff</t>
        </is>
      </c>
      <c r="F469" s="5" t="inlineStr">
        <is>
          <t>Raja Sen</t>
        </is>
      </c>
      <c r="G469" s="16" t="n">
        <v>38940</v>
      </c>
      <c r="H469" s="22" t="inlineStr">
        <is>
          <t>http://www.rediff.com/movies/2006/aug/11kank.htm</t>
        </is>
      </c>
      <c r="I469" s="16" t="n">
        <v>46280</v>
      </c>
      <c r="J469" s="5" t="inlineStr">
        <is>
          <t>Bachchan plays Abhishek's 'flamboyant dad Sam (sexy Sam, the background score keeps reminding us)', 'a widower who dresses like Snoop Doggy Dogg and cavorts appropriately with blondes'; 'it's fabulous to see Bachchan relish this campy role'. The most compelling character in the film is 'a dad who dresses rather bizarrely'.</t>
        </is>
      </c>
      <c r="K469" s="5" t="inlineStr">
        <is>
          <t>Web film review</t>
        </is>
      </c>
      <c r="L469" s="5" t="inlineStr">
        <is>
          <t>B</t>
        </is>
      </c>
      <c r="M469" s="5" t="inlineStr">
        <is>
          <t>URL not cited in the Wikipedia article; found by Rediff's date pattern. Wikipedia quotes Raja Sen's criticism of the script.</t>
        </is>
      </c>
    </row>
    <row r="470" ht="154" customHeight="1">
      <c r="A470" s="15" t="inlineStr">
        <is>
          <t>SOURCE-469</t>
        </is>
      </c>
      <c r="B470" s="5" t="inlineStr">
        <is>
          <t>FILM-180; FILM-192</t>
        </is>
      </c>
      <c r="C470" s="5" t="n"/>
      <c r="D470" s="5" t="inlineStr">
        <is>
          <t>Akshay Kumar gets a Bhojpuri makeover. Amitabh Bachchan &amp; Dharmendra did it first</t>
        </is>
      </c>
      <c r="E470" s="5" t="inlineStr">
        <is>
          <t>ThePrint</t>
        </is>
      </c>
      <c r="F470" s="5" t="inlineStr">
        <is>
          <t>Harsh Tiwari</t>
        </is>
      </c>
      <c r="G470" s="16" t="n">
        <v>46168</v>
      </c>
      <c r="H470" s="22" t="inlineStr">
        <is>
          <t>https://theprint.in/feature/akshay-kumar-bhojpuri-amitabh-bachchan-dharmendra/2941852/</t>
        </is>
      </c>
      <c r="I470" s="16" t="n">
        <v>46280</v>
      </c>
      <c r="J470" s="5" t="inlineStr">
        <is>
          <t>Bachchan appeared in the Bhojpuri film Ganga (2006) and its sequel Gangotri (2007). Ganga 'revolves around a young woman in love with Shankar'; 'Thakur Vijay Singh, portrayed by Amitabh Bachchan, uses his influence in the village to arrange her marriage with his son Ranjit, setting the stage for a conflict rooted in power, class, and rural politics'. Hema Malini and Nagma 'also played pivotal roles'. The film was produced by Bachchan's make-up artist Deepak Sawant.</t>
        </is>
      </c>
      <c r="K470" s="5" t="inlineStr">
        <is>
          <t>Web feature article</t>
        </is>
      </c>
      <c r="L470" s="5" t="inlineStr">
        <is>
          <t>B</t>
        </is>
      </c>
      <c r="M470" s="5" t="inlineStr">
        <is>
          <t>Found by web search; a retrospective feature, not a contemporary review.</t>
        </is>
      </c>
    </row>
    <row r="471" ht="64" customHeight="1">
      <c r="A471" s="15" t="inlineStr">
        <is>
          <t>SOURCE-470</t>
        </is>
      </c>
      <c r="B471" s="5" t="inlineStr">
        <is>
          <t>FILM-181</t>
        </is>
      </c>
      <c r="C471" s="5" t="n"/>
      <c r="D471" s="5" t="inlineStr">
        <is>
          <t>Baabul - Movie - Box Office India</t>
        </is>
      </c>
      <c r="E471" s="5" t="inlineStr">
        <is>
          <t>Box Office India</t>
        </is>
      </c>
      <c r="F471" s="5" t="n"/>
      <c r="G471" s="5" t="n"/>
      <c r="H471" s="22" t="inlineStr">
        <is>
          <t>https://boxofficeindia.com/movie.php?movieid=279</t>
        </is>
      </c>
      <c r="I471" s="16" t="n">
        <v>46280</v>
      </c>
      <c r="J471" s="5" t="inlineStr">
        <is>
          <t>Baabul: nett ₹17.315 crore, India gross ₹24.27 crore, overseas gross US$3.42 million, worldwide gross ₹39.5745 crore, budget ₹26 crore, verdict Flop.</t>
        </is>
      </c>
      <c r="K471" s="5" t="inlineStr">
        <is>
          <t>Trade box-office database</t>
        </is>
      </c>
      <c r="L471" s="5" t="inlineStr">
        <is>
          <t>B</t>
        </is>
      </c>
      <c r="M471" s="5" t="inlineStr">
        <is>
          <t>Live Box Office India film page; current figures, which may differ from those reported at release.</t>
        </is>
      </c>
    </row>
    <row r="472" ht="49" customHeight="1">
      <c r="A472" s="15" t="inlineStr">
        <is>
          <t>SOURCE-471</t>
        </is>
      </c>
      <c r="B472" s="5" t="inlineStr">
        <is>
          <t>FILM-183</t>
        </is>
      </c>
      <c r="C472" s="5" t="n"/>
      <c r="D472" s="5" t="inlineStr">
        <is>
          <t>Eklavya - The Royal Guard - Movie - Box Office India</t>
        </is>
      </c>
      <c r="E472" s="5" t="inlineStr">
        <is>
          <t>Box Office India</t>
        </is>
      </c>
      <c r="F472" s="5" t="n"/>
      <c r="G472" s="5" t="n"/>
      <c r="H472" s="22" t="inlineStr">
        <is>
          <t>https://boxofficeindia.com/movie.php?movieid=346</t>
        </is>
      </c>
      <c r="I472" s="16" t="n">
        <v>46280</v>
      </c>
      <c r="J472" s="5" t="inlineStr">
        <is>
          <t>Nett ₹18.875 crore, India gross ₹26.2 crore, overseas gross US$2.87 million, worldwide gross ₹38.828 crore, budget ₹30 crore, verdict Flop.</t>
        </is>
      </c>
      <c r="K472" s="5" t="inlineStr">
        <is>
          <t>Trade box-office database</t>
        </is>
      </c>
      <c r="L472" s="5" t="inlineStr">
        <is>
          <t>B</t>
        </is>
      </c>
      <c r="M472" s="5" t="inlineStr">
        <is>
          <t>Live Box Office India film page.</t>
        </is>
      </c>
    </row>
    <row r="473" ht="49" customHeight="1">
      <c r="A473" s="15" t="inlineStr">
        <is>
          <t>SOURCE-472</t>
        </is>
      </c>
      <c r="B473" s="5" t="inlineStr">
        <is>
          <t>FILM-184</t>
        </is>
      </c>
      <c r="C473" s="5" t="n"/>
      <c r="D473" s="5" t="inlineStr">
        <is>
          <t>Nishabd - Movie - Box Office India</t>
        </is>
      </c>
      <c r="E473" s="5" t="inlineStr">
        <is>
          <t>Box Office India</t>
        </is>
      </c>
      <c r="F473" s="5" t="n"/>
      <c r="G473" s="5" t="n"/>
      <c r="H473" s="22" t="inlineStr">
        <is>
          <t>https://boxofficeindia.com/movie.php?movieid=1443</t>
        </is>
      </c>
      <c r="I473" s="16" t="n">
        <v>46280</v>
      </c>
      <c r="J473" s="5" t="inlineStr">
        <is>
          <t>Nett ₹7.53 crore, India gross ₹10.65 crore, overseas gross US$240,000, worldwide gross ₹11.712 crore, budget ₹8.5 crore, verdict Flop.</t>
        </is>
      </c>
      <c r="K473" s="5" t="inlineStr">
        <is>
          <t>Trade box-office database</t>
        </is>
      </c>
      <c r="L473" s="5" t="inlineStr">
        <is>
          <t>B</t>
        </is>
      </c>
      <c r="M473" s="5" t="inlineStr">
        <is>
          <t>Live Box Office India film page.</t>
        </is>
      </c>
    </row>
    <row r="474" ht="49" customHeight="1">
      <c r="A474" s="15" t="inlineStr">
        <is>
          <t>SOURCE-473</t>
        </is>
      </c>
      <c r="B474" s="5" t="inlineStr">
        <is>
          <t>FILM-185</t>
        </is>
      </c>
      <c r="C474" s="5" t="n"/>
      <c r="D474" s="5" t="inlineStr">
        <is>
          <t>Cheeni Kum - Movie - Box Office India</t>
        </is>
      </c>
      <c r="E474" s="5" t="inlineStr">
        <is>
          <t>Box Office India</t>
        </is>
      </c>
      <c r="F474" s="5" t="n"/>
      <c r="G474" s="5" t="n"/>
      <c r="H474" s="22" t="inlineStr">
        <is>
          <t>https://boxofficeindia.com/movie.php?movieid=347</t>
        </is>
      </c>
      <c r="I474" s="16" t="n">
        <v>46280</v>
      </c>
      <c r="J474" s="5" t="inlineStr">
        <is>
          <t>Nett ₹17.3 crore, India gross ₹24.12 crore, overseas gross US$2 million, worldwide gross ₹32.22 crore, budget ₹11 crore, verdict Semi Hit.</t>
        </is>
      </c>
      <c r="K474" s="5" t="inlineStr">
        <is>
          <t>Trade box-office database</t>
        </is>
      </c>
      <c r="L474" s="5" t="inlineStr">
        <is>
          <t>B</t>
        </is>
      </c>
      <c r="M474" s="5" t="inlineStr">
        <is>
          <t>Live Box Office India film page.</t>
        </is>
      </c>
    </row>
    <row r="475" ht="49" customHeight="1">
      <c r="A475" s="15" t="inlineStr">
        <is>
          <t>SOURCE-474</t>
        </is>
      </c>
      <c r="B475" s="5" t="inlineStr">
        <is>
          <t>FILM-186</t>
        </is>
      </c>
      <c r="C475" s="5" t="n"/>
      <c r="D475" s="5" t="inlineStr">
        <is>
          <t>Shootout At Lokhandwala - Movie - Box Office India</t>
        </is>
      </c>
      <c r="E475" s="5" t="inlineStr">
        <is>
          <t>Box Office India</t>
        </is>
      </c>
      <c r="F475" s="5" t="n"/>
      <c r="G475" s="5" t="n"/>
      <c r="H475" s="22" t="inlineStr">
        <is>
          <t>https://boxofficeindia.com/movie.php?movieid=225</t>
        </is>
      </c>
      <c r="I475" s="16" t="n">
        <v>46280</v>
      </c>
      <c r="J475" s="5" t="inlineStr">
        <is>
          <t>Nett ₹29.725 crore, India gross ₹41.75 crore, overseas gross US$1.06 million, worldwide gross ₹46.043 crore, budget ₹18 crore, verdict Semi Hit.</t>
        </is>
      </c>
      <c r="K475" s="5" t="inlineStr">
        <is>
          <t>Trade box-office database</t>
        </is>
      </c>
      <c r="L475" s="5" t="inlineStr">
        <is>
          <t>B</t>
        </is>
      </c>
      <c r="M475" s="5" t="inlineStr">
        <is>
          <t>Live Box Office India film page.</t>
        </is>
      </c>
    </row>
    <row r="476" ht="34" customHeight="1">
      <c r="A476" s="15" t="inlineStr">
        <is>
          <t>SOURCE-475</t>
        </is>
      </c>
      <c r="B476" s="5" t="inlineStr">
        <is>
          <t>FILM-187</t>
        </is>
      </c>
      <c r="C476" s="5" t="n"/>
      <c r="D476" s="5" t="inlineStr">
        <is>
          <t>Swami - Movie - Box Office India</t>
        </is>
      </c>
      <c r="E476" s="5" t="inlineStr">
        <is>
          <t>Box Office India</t>
        </is>
      </c>
      <c r="F476" s="5" t="n"/>
      <c r="G476" s="5" t="n"/>
      <c r="H476" s="22" t="inlineStr">
        <is>
          <t>https://boxofficeindia.com/movie.php?movieid=1476</t>
        </is>
      </c>
      <c r="I476" s="16" t="n">
        <v>46280</v>
      </c>
      <c r="J476" s="5" t="inlineStr">
        <is>
          <t>Nett ₹16.75 lakh (₹0.1675 crore), India gross ₹23.5 lakh, budget ₹2.75 crore, verdict Disaster.</t>
        </is>
      </c>
      <c r="K476" s="5" t="inlineStr">
        <is>
          <t>Trade box-office database</t>
        </is>
      </c>
      <c r="L476" s="5" t="inlineStr">
        <is>
          <t>B</t>
        </is>
      </c>
      <c r="M476" s="5" t="inlineStr">
        <is>
          <t>Live Box Office India film page.</t>
        </is>
      </c>
    </row>
    <row r="477" ht="64" customHeight="1">
      <c r="A477" s="15" t="inlineStr">
        <is>
          <t>SOURCE-476</t>
        </is>
      </c>
      <c r="B477" s="5" t="inlineStr">
        <is>
          <t>FILM-188</t>
        </is>
      </c>
      <c r="C477" s="5" t="n"/>
      <c r="D477" s="5" t="inlineStr">
        <is>
          <t>Jhoom Barabar Jhoom - Movie - Box Office India</t>
        </is>
      </c>
      <c r="E477" s="5" t="inlineStr">
        <is>
          <t>Box Office India</t>
        </is>
      </c>
      <c r="F477" s="5" t="n"/>
      <c r="G477" s="5" t="n"/>
      <c r="H477" s="22" t="inlineStr">
        <is>
          <t>https://boxofficeindia.com/movie.php?movieid=342</t>
        </is>
      </c>
      <c r="I477" s="16" t="n">
        <v>46280</v>
      </c>
      <c r="J477" s="5" t="inlineStr">
        <is>
          <t>Nett ₹27.27 crore, India gross ₹35.16 crore, overseas gross US$3.3 million, worldwide gross ₹48.525 crore, budget ₹27 crore, verdict Below Average.</t>
        </is>
      </c>
      <c r="K477" s="5" t="inlineStr">
        <is>
          <t>Trade box-office database</t>
        </is>
      </c>
      <c r="L477" s="5" t="inlineStr">
        <is>
          <t>B</t>
        </is>
      </c>
      <c r="M477" s="5" t="inlineStr">
        <is>
          <t>Live Box Office India film page.</t>
        </is>
      </c>
    </row>
    <row r="478" ht="49" customHeight="1">
      <c r="A478" s="15" t="inlineStr">
        <is>
          <t>SOURCE-477</t>
        </is>
      </c>
      <c r="B478" s="5" t="inlineStr">
        <is>
          <t>FILM-189</t>
        </is>
      </c>
      <c r="C478" s="5" t="n"/>
      <c r="D478" s="5" t="inlineStr">
        <is>
          <t>Ram Gopal Varma Ki Aag - Movie - Box Office India</t>
        </is>
      </c>
      <c r="E478" s="5" t="inlineStr">
        <is>
          <t>Box Office India</t>
        </is>
      </c>
      <c r="F478" s="5" t="n"/>
      <c r="G478" s="5" t="n"/>
      <c r="H478" s="22" t="inlineStr">
        <is>
          <t>https://boxofficeindia.com/movie.php?movieid=350</t>
        </is>
      </c>
      <c r="I478" s="16" t="n">
        <v>46280</v>
      </c>
      <c r="J478" s="5" t="inlineStr">
        <is>
          <t>Nett ₹7.3925 crore, India gross ₹10.3 crore, overseas gross US$600,000, worldwide gross ₹12.73 crore, budget ₹21 crore, verdict Disaster.</t>
        </is>
      </c>
      <c r="K478" s="5" t="inlineStr">
        <is>
          <t>Trade box-office database</t>
        </is>
      </c>
      <c r="L478" s="5" t="inlineStr">
        <is>
          <t>B</t>
        </is>
      </c>
      <c r="M478" s="5" t="inlineStr">
        <is>
          <t>Live Box Office India film page.</t>
        </is>
      </c>
    </row>
    <row r="479" ht="49" customHeight="1">
      <c r="A479" s="15" t="inlineStr">
        <is>
          <t>SOURCE-478</t>
        </is>
      </c>
      <c r="B479" s="5" t="inlineStr">
        <is>
          <t>FILM-190</t>
        </is>
      </c>
      <c r="C479" s="5" t="n"/>
      <c r="D479" s="5" t="inlineStr">
        <is>
          <t>The Last Lear - Movie - Box Office India</t>
        </is>
      </c>
      <c r="E479" s="5" t="inlineStr">
        <is>
          <t>Box Office India</t>
        </is>
      </c>
      <c r="F479" s="5" t="n"/>
      <c r="G479" s="5" t="n"/>
      <c r="H479" s="22" t="inlineStr">
        <is>
          <t>https://boxofficeindia.com/movie.php?movieid=207</t>
        </is>
      </c>
      <c r="I479" s="16" t="n">
        <v>46280</v>
      </c>
      <c r="J479" s="5" t="inlineStr">
        <is>
          <t>Released 13 September 2008. Nett ₹1.055 crore, India gross ₹1.46 crore, worldwide gross ₹1.46 crore, budget ₹11 crore, verdict Disaster.</t>
        </is>
      </c>
      <c r="K479" s="5" t="inlineStr">
        <is>
          <t>Trade box-office database</t>
        </is>
      </c>
      <c r="L479" s="5" t="inlineStr">
        <is>
          <t>B</t>
        </is>
      </c>
      <c r="M479" s="5" t="inlineStr">
        <is>
          <t>Live Box Office India film page.</t>
        </is>
      </c>
    </row>
    <row r="480" ht="64" customHeight="1">
      <c r="A480" s="15" t="inlineStr">
        <is>
          <t>SOURCE-479</t>
        </is>
      </c>
      <c r="B480" s="5" t="inlineStr">
        <is>
          <t>FILM-191</t>
        </is>
      </c>
      <c r="C480" s="5" t="n"/>
      <c r="D480" s="5" t="inlineStr">
        <is>
          <t>Om Shanti Om - Movie - Box Office India</t>
        </is>
      </c>
      <c r="E480" s="5" t="inlineStr">
        <is>
          <t>Box Office India</t>
        </is>
      </c>
      <c r="F480" s="5" t="n"/>
      <c r="G480" s="5" t="n"/>
      <c r="H480" s="22" t="inlineStr">
        <is>
          <t>https://boxofficeindia.com/movie.php?movieid=266</t>
        </is>
      </c>
      <c r="I480" s="16" t="n">
        <v>46280</v>
      </c>
      <c r="J480" s="5" t="inlineStr">
        <is>
          <t>Nett ₹78.165 crore, India gross ₹109.78 crore, overseas gross US$10.15 million, worldwide gross ₹149.8725 crore, budget ₹40 crore, verdict Blockbuster.</t>
        </is>
      </c>
      <c r="K480" s="5" t="inlineStr">
        <is>
          <t>Trade box-office database</t>
        </is>
      </c>
      <c r="L480" s="5" t="inlineStr">
        <is>
          <t>B</t>
        </is>
      </c>
      <c r="M480" s="5" t="inlineStr">
        <is>
          <t>Live Box Office India film page.</t>
        </is>
      </c>
    </row>
    <row r="481" ht="49" customHeight="1">
      <c r="A481" s="15" t="inlineStr">
        <is>
          <t>SOURCE-480</t>
        </is>
      </c>
      <c r="B481" s="5" t="inlineStr">
        <is>
          <t>FILM-193</t>
        </is>
      </c>
      <c r="C481" s="5" t="n"/>
      <c r="D481" s="5" t="inlineStr">
        <is>
          <t>Jodhaa Akbar - Movie - Box Office India</t>
        </is>
      </c>
      <c r="E481" s="5" t="inlineStr">
        <is>
          <t>Box Office India</t>
        </is>
      </c>
      <c r="F481" s="5" t="n"/>
      <c r="G481" s="5" t="n"/>
      <c r="H481" s="22" t="inlineStr">
        <is>
          <t>https://boxofficeindia.com/movie.php?movieid=186</t>
        </is>
      </c>
      <c r="I481" s="16" t="n">
        <v>46280</v>
      </c>
      <c r="J481" s="5" t="inlineStr">
        <is>
          <t>Nett ₹56.04 crore, India gross ₹77.85 crore, overseas gross US$7.53 million, worldwide gross ₹107.78 crore, budget ₹55 crore, verdict Semi Hit.</t>
        </is>
      </c>
      <c r="K481" s="5" t="inlineStr">
        <is>
          <t>Trade box-office database</t>
        </is>
      </c>
      <c r="L481" s="5" t="inlineStr">
        <is>
          <t>B</t>
        </is>
      </c>
      <c r="M481" s="5" t="inlineStr">
        <is>
          <t>Live Box Office India film page.</t>
        </is>
      </c>
    </row>
    <row r="482" ht="49" customHeight="1">
      <c r="A482" s="15" t="inlineStr">
        <is>
          <t>SOURCE-481</t>
        </is>
      </c>
      <c r="B482" s="5" t="inlineStr">
        <is>
          <t>FILM-194</t>
        </is>
      </c>
      <c r="C482" s="5" t="n"/>
      <c r="D482" s="5" t="inlineStr">
        <is>
          <t>Yaar Meri Zindagi - Movie - Box Office India</t>
        </is>
      </c>
      <c r="E482" s="5" t="inlineStr">
        <is>
          <t>Box Office India</t>
        </is>
      </c>
      <c r="F482" s="5" t="n"/>
      <c r="G482" s="5" t="n"/>
      <c r="H482" s="22" t="inlineStr">
        <is>
          <t>https://boxofficeindia.com/movie.php?movieid=880</t>
        </is>
      </c>
      <c r="I482" s="16" t="n">
        <v>46280</v>
      </c>
      <c r="J482" s="5" t="inlineStr">
        <is>
          <t>Released 11 April 2008. Nett ₹50,000, India gross ₹72,000, budget ₹25 lakh, verdict Disaster.</t>
        </is>
      </c>
      <c r="K482" s="5" t="inlineStr">
        <is>
          <t>Trade box-office database</t>
        </is>
      </c>
      <c r="L482" s="5" t="inlineStr">
        <is>
          <t>B</t>
        </is>
      </c>
      <c r="M482" s="5" t="inlineStr">
        <is>
          <t>Live Box Office India film page. The release date differs from the Films row (22 April 2008).</t>
        </is>
      </c>
    </row>
    <row r="483" ht="49" customHeight="1">
      <c r="A483" s="15" t="inlineStr">
        <is>
          <t>SOURCE-482</t>
        </is>
      </c>
      <c r="B483" s="5" t="inlineStr">
        <is>
          <t>FILM-195</t>
        </is>
      </c>
      <c r="C483" s="5" t="n"/>
      <c r="D483" s="5" t="inlineStr">
        <is>
          <t>Bhoothnath - Movie - Box Office India</t>
        </is>
      </c>
      <c r="E483" s="5" t="inlineStr">
        <is>
          <t>Box Office India</t>
        </is>
      </c>
      <c r="F483" s="5" t="n"/>
      <c r="G483" s="5" t="n"/>
      <c r="H483" s="22" t="inlineStr">
        <is>
          <t>https://boxofficeindia.com/movie.php?movieid=219</t>
        </is>
      </c>
      <c r="I483" s="16" t="n">
        <v>46280</v>
      </c>
      <c r="J483" s="5" t="inlineStr">
        <is>
          <t>Nett ₹23.89 crore, India gross ₹32.91 crore, overseas gross US$1.4 million, worldwide gross ₹38.79 crore, budget ₹20 crore, verdict Average.</t>
        </is>
      </c>
      <c r="K483" s="5" t="inlineStr">
        <is>
          <t>Trade box-office database</t>
        </is>
      </c>
      <c r="L483" s="5" t="inlineStr">
        <is>
          <t>B</t>
        </is>
      </c>
      <c r="M483" s="5" t="inlineStr">
        <is>
          <t>Live Box Office India film page.</t>
        </is>
      </c>
    </row>
    <row r="484" ht="64" customHeight="1">
      <c r="A484" s="15" t="inlineStr">
        <is>
          <t>SOURCE-483</t>
        </is>
      </c>
      <c r="B484" s="5" t="inlineStr">
        <is>
          <t>FILM-196</t>
        </is>
      </c>
      <c r="C484" s="5" t="n"/>
      <c r="D484" s="5" t="inlineStr">
        <is>
          <t>Sarkar Raj - Movie - Box Office India</t>
        </is>
      </c>
      <c r="E484" s="5" t="inlineStr">
        <is>
          <t>Box Office India</t>
        </is>
      </c>
      <c r="F484" s="5" t="n"/>
      <c r="G484" s="5" t="n"/>
      <c r="H484" s="22" t="inlineStr">
        <is>
          <t>https://boxofficeindia.com/movie.php?movieid=200</t>
        </is>
      </c>
      <c r="I484" s="16" t="n">
        <v>46280</v>
      </c>
      <c r="J484" s="5" t="inlineStr">
        <is>
          <t>Nett ₹34.31 crore, India gross ₹47.84 crore, overseas gross US$2.74 million, worldwide gross ₹59.5535 crore, budget ₹27 crore, verdict Below Average.</t>
        </is>
      </c>
      <c r="K484" s="5" t="inlineStr">
        <is>
          <t>Trade box-office database</t>
        </is>
      </c>
      <c r="L484" s="5" t="inlineStr">
        <is>
          <t>B</t>
        </is>
      </c>
      <c r="M484" s="5" t="inlineStr">
        <is>
          <t>Live Box Office India film page.</t>
        </is>
      </c>
    </row>
    <row r="485" ht="49" customHeight="1">
      <c r="A485" s="15" t="inlineStr">
        <is>
          <t>SOURCE-484</t>
        </is>
      </c>
      <c r="B485" s="5" t="inlineStr">
        <is>
          <t>FILM-197</t>
        </is>
      </c>
      <c r="C485" s="5" t="n"/>
      <c r="D485" s="5" t="inlineStr">
        <is>
          <t>God Tussi Great Ho - Movie - Box Office India</t>
        </is>
      </c>
      <c r="E485" s="5" t="inlineStr">
        <is>
          <t>Box Office India</t>
        </is>
      </c>
      <c r="F485" s="5" t="n"/>
      <c r="G485" s="5" t="n"/>
      <c r="H485" s="22" t="inlineStr">
        <is>
          <t>https://boxofficeindia.com/movie.php?movieid=310</t>
        </is>
      </c>
      <c r="I485" s="16" t="n">
        <v>46280</v>
      </c>
      <c r="J485" s="5" t="inlineStr">
        <is>
          <t>Nett ₹12.51 crore, India gross ₹17.33 crore, overseas gross US$750,000, worldwide gross ₹20.61 crore, budget ₹21 crore, verdict Flop.</t>
        </is>
      </c>
      <c r="K485" s="5" t="inlineStr">
        <is>
          <t>Trade box-office database</t>
        </is>
      </c>
      <c r="L485" s="5" t="inlineStr">
        <is>
          <t>B</t>
        </is>
      </c>
      <c r="M485" s="5" t="inlineStr">
        <is>
          <t>Live Box Office India film page.</t>
        </is>
      </c>
    </row>
    <row r="486" ht="49" customHeight="1">
      <c r="A486" s="15" t="inlineStr">
        <is>
          <t>SOURCE-485</t>
        </is>
      </c>
      <c r="B486" s="5" t="inlineStr">
        <is>
          <t>FILM-198</t>
        </is>
      </c>
      <c r="C486" s="5" t="n"/>
      <c r="D486" s="5" t="inlineStr">
        <is>
          <t>Delhi 6 - Movie - Box Office India</t>
        </is>
      </c>
      <c r="E486" s="5" t="inlineStr">
        <is>
          <t>Box Office India</t>
        </is>
      </c>
      <c r="F486" s="5" t="n"/>
      <c r="G486" s="5" t="n"/>
      <c r="H486" s="22" t="inlineStr">
        <is>
          <t>https://boxofficeindia.com/movie.php?movieid=147</t>
        </is>
      </c>
      <c r="I486" s="16" t="n">
        <v>46280</v>
      </c>
      <c r="J486" s="5" t="inlineStr">
        <is>
          <t>Nett ₹30.695 crore, India gross ₹41.78 crore, overseas gross US$2.1 million, worldwide gross ₹52.175 crore, budget ₹48 crore, verdict Flop.</t>
        </is>
      </c>
      <c r="K486" s="5" t="inlineStr">
        <is>
          <t>Trade box-office database</t>
        </is>
      </c>
      <c r="L486" s="5" t="inlineStr">
        <is>
          <t>B</t>
        </is>
      </c>
      <c r="M486" s="5" t="inlineStr">
        <is>
          <t>Live Box Office India film page.</t>
        </is>
      </c>
    </row>
    <row r="487" ht="34" customHeight="1">
      <c r="A487" s="15" t="inlineStr">
        <is>
          <t>SOURCE-486</t>
        </is>
      </c>
      <c r="B487" s="5" t="inlineStr">
        <is>
          <t>FILM-199</t>
        </is>
      </c>
      <c r="C487" s="5" t="n"/>
      <c r="D487" s="5" t="inlineStr">
        <is>
          <t>Zor Lagaa Ke... Haiya! - Movie - Box Office India</t>
        </is>
      </c>
      <c r="E487" s="5" t="inlineStr">
        <is>
          <t>Box Office India</t>
        </is>
      </c>
      <c r="F487" s="5" t="n"/>
      <c r="G487" s="5" t="n"/>
      <c r="H487" s="22" t="inlineStr">
        <is>
          <t>https://boxofficeindia.com/movie.php?movieid=1082</t>
        </is>
      </c>
      <c r="I487" s="16" t="n">
        <v>46280</v>
      </c>
      <c r="J487" s="5" t="inlineStr">
        <is>
          <t>Nett ₹19.75 lakh (₹0.1975 crore), India gross ₹27.25 lakh, budget ₹3.25 crore, verdict Disaster.</t>
        </is>
      </c>
      <c r="K487" s="5" t="inlineStr">
        <is>
          <t>Trade box-office database</t>
        </is>
      </c>
      <c r="L487" s="5" t="inlineStr">
        <is>
          <t>B</t>
        </is>
      </c>
      <c r="M487" s="5" t="inlineStr">
        <is>
          <t>Live Box Office India film page.</t>
        </is>
      </c>
    </row>
    <row r="488" ht="49" customHeight="1">
      <c r="A488" s="15" t="inlineStr">
        <is>
          <t>SOURCE-487</t>
        </is>
      </c>
      <c r="B488" s="5" t="inlineStr">
        <is>
          <t>FILM-200</t>
        </is>
      </c>
      <c r="C488" s="5" t="n"/>
      <c r="D488" s="5" t="inlineStr">
        <is>
          <t>Aladin - Movie - Box Office India</t>
        </is>
      </c>
      <c r="E488" s="5" t="inlineStr">
        <is>
          <t>Box Office India</t>
        </is>
      </c>
      <c r="F488" s="5" t="n"/>
      <c r="G488" s="5" t="n"/>
      <c r="H488" s="22" t="inlineStr">
        <is>
          <t>https://boxofficeindia.com/movie.php?movieid=170</t>
        </is>
      </c>
      <c r="I488" s="16" t="n">
        <v>46280</v>
      </c>
      <c r="J488" s="5" t="inlineStr">
        <is>
          <t>Nett ₹5.9125 crore, India gross ₹8.09 crore, overseas gross US$600,000, worldwide gross ₹10.895 crore, budget ₹42 crore, verdict Disaster.</t>
        </is>
      </c>
      <c r="K488" s="5" t="inlineStr">
        <is>
          <t>Trade box-office database</t>
        </is>
      </c>
      <c r="L488" s="5" t="inlineStr">
        <is>
          <t>B</t>
        </is>
      </c>
      <c r="M488" s="5" t="inlineStr">
        <is>
          <t>Live Box Office India film page.</t>
        </is>
      </c>
    </row>
    <row r="489" ht="64" customHeight="1">
      <c r="A489" s="15" t="inlineStr">
        <is>
          <t>SOURCE-488</t>
        </is>
      </c>
      <c r="B489" s="5" t="inlineStr">
        <is>
          <t>FILM-201</t>
        </is>
      </c>
      <c r="C489" s="5" t="n"/>
      <c r="D489" s="5" t="inlineStr">
        <is>
          <t>Paa - Movie - Box Office India</t>
        </is>
      </c>
      <c r="E489" s="5" t="inlineStr">
        <is>
          <t>Box Office India</t>
        </is>
      </c>
      <c r="F489" s="5" t="n"/>
      <c r="G489" s="5" t="n"/>
      <c r="H489" s="22" t="inlineStr">
        <is>
          <t>https://boxofficeindia.com/movie.php?movieid=148</t>
        </is>
      </c>
      <c r="I489" s="16" t="n">
        <v>46280</v>
      </c>
      <c r="J489" s="5" t="inlineStr">
        <is>
          <t>Nett ₹31.3375 crore, India gross ₹43.12 crore, overseas gross US$1.25 million, worldwide gross ₹48.9325 crore, budget ₹21 crore, verdict Semi Hit.</t>
        </is>
      </c>
      <c r="K489" s="5" t="inlineStr">
        <is>
          <t>Trade box-office database</t>
        </is>
      </c>
      <c r="L489" s="5" t="inlineStr">
        <is>
          <t>B</t>
        </is>
      </c>
      <c r="M489" s="5" t="inlineStr">
        <is>
          <t>Live Box Office India film page.</t>
        </is>
      </c>
    </row>
    <row r="490" ht="49" customHeight="1">
      <c r="A490" s="15" t="inlineStr">
        <is>
          <t>SOURCE-489</t>
        </is>
      </c>
      <c r="B490" s="5" t="inlineStr">
        <is>
          <t>FILM-202</t>
        </is>
      </c>
      <c r="C490" s="5" t="n"/>
      <c r="D490" s="5" t="inlineStr">
        <is>
          <t>Rann - Movie - Box Office India</t>
        </is>
      </c>
      <c r="E490" s="5" t="inlineStr">
        <is>
          <t>Box Office India</t>
        </is>
      </c>
      <c r="F490" s="5" t="n"/>
      <c r="G490" s="5" t="n"/>
      <c r="H490" s="22" t="inlineStr">
        <is>
          <t>https://boxofficeindia.com/movie.php?movieid=100</t>
        </is>
      </c>
      <c r="I490" s="16" t="n">
        <v>46280</v>
      </c>
      <c r="J490" s="5" t="inlineStr">
        <is>
          <t>Nett ₹8.1225 crore, India gross ₹11.17 crore, overseas gross US$560,000, worldwide gross ₹13.76 crore, budget ₹21 crore, verdict Disaster.</t>
        </is>
      </c>
      <c r="K490" s="5" t="inlineStr">
        <is>
          <t>Trade box-office database</t>
        </is>
      </c>
      <c r="L490" s="5" t="inlineStr">
        <is>
          <t>B</t>
        </is>
      </c>
      <c r="M490" s="5" t="inlineStr">
        <is>
          <t>Live Box Office India film page.</t>
        </is>
      </c>
    </row>
    <row r="491" ht="49" customHeight="1">
      <c r="A491" s="15" t="inlineStr">
        <is>
          <t>SOURCE-490</t>
        </is>
      </c>
      <c r="B491" s="5" t="inlineStr">
        <is>
          <t>FILM-203</t>
        </is>
      </c>
      <c r="C491" s="5" t="n"/>
      <c r="D491" s="5" t="inlineStr">
        <is>
          <t>Teen Patti - Movie - Box Office India</t>
        </is>
      </c>
      <c r="E491" s="5" t="inlineStr">
        <is>
          <t>Box Office India</t>
        </is>
      </c>
      <c r="F491" s="5" t="n"/>
      <c r="G491" s="5" t="n"/>
      <c r="H491" s="22" t="inlineStr">
        <is>
          <t>https://boxofficeindia.com/movie.php?movieid=101</t>
        </is>
      </c>
      <c r="I491" s="16" t="n">
        <v>46280</v>
      </c>
      <c r="J491" s="5" t="inlineStr">
        <is>
          <t>Nett ₹4.765 crore, India gross ₹6.48 crore, overseas gross US$250,000, worldwide gross ₹7.63 crore, budget ₹18 crore, verdict Disaster.</t>
        </is>
      </c>
      <c r="K491" s="5" t="inlineStr">
        <is>
          <t>Trade box-office database</t>
        </is>
      </c>
      <c r="L491" s="5" t="inlineStr">
        <is>
          <t>B</t>
        </is>
      </c>
      <c r="M491" s="5" t="inlineStr">
        <is>
          <t>Live Box Office India film page.</t>
        </is>
      </c>
    </row>
    <row r="492" ht="49" customHeight="1">
      <c r="A492" s="15" t="inlineStr">
        <is>
          <t>SOURCE-491</t>
        </is>
      </c>
      <c r="B492" s="5" t="inlineStr">
        <is>
          <t>FILM-205</t>
        </is>
      </c>
      <c r="C492" s="5" t="n"/>
      <c r="D492" s="5" t="inlineStr">
        <is>
          <t>Bbuddah Hoga Terra Baap - Movie - Box Office India</t>
        </is>
      </c>
      <c r="E492" s="5" t="inlineStr">
        <is>
          <t>Box Office India</t>
        </is>
      </c>
      <c r="F492" s="5" t="n"/>
      <c r="G492" s="5" t="n"/>
      <c r="H492" s="22" t="inlineStr">
        <is>
          <t>https://boxofficeindia.com/movie.php?movieid=53</t>
        </is>
      </c>
      <c r="I492" s="16" t="n">
        <v>46280</v>
      </c>
      <c r="J492" s="5" t="inlineStr">
        <is>
          <t>Nett ₹15.1725 crore, India gross ₹20.61 crore, overseas gross US$880,000, worldwide gross ₹24.526 crore, budget ₹21 crore, verdict Flop.</t>
        </is>
      </c>
      <c r="K492" s="5" t="inlineStr">
        <is>
          <t>Trade box-office database</t>
        </is>
      </c>
      <c r="L492" s="5" t="inlineStr">
        <is>
          <t>B</t>
        </is>
      </c>
      <c r="M492" s="5" t="inlineStr">
        <is>
          <t>Live Box Office India film page.</t>
        </is>
      </c>
    </row>
    <row r="493" ht="49" customHeight="1">
      <c r="A493" s="15" t="inlineStr">
        <is>
          <t>SOURCE-492</t>
        </is>
      </c>
      <c r="B493" s="5" t="inlineStr">
        <is>
          <t>FILM-206</t>
        </is>
      </c>
      <c r="C493" s="5" t="n"/>
      <c r="D493" s="5" t="inlineStr">
        <is>
          <t>Aarakshan - Movie - Box Office India</t>
        </is>
      </c>
      <c r="E493" s="5" t="inlineStr">
        <is>
          <t>Box Office India</t>
        </is>
      </c>
      <c r="F493" s="5" t="n"/>
      <c r="G493" s="5" t="n"/>
      <c r="H493" s="22" t="inlineStr">
        <is>
          <t>https://boxofficeindia.com/movie.php?movieid=39</t>
        </is>
      </c>
      <c r="I493" s="16" t="n">
        <v>46280</v>
      </c>
      <c r="J493" s="5" t="inlineStr">
        <is>
          <t>Nett ₹41.89 crore, India gross ₹56.52 crore, overseas gross US$1.77 million, worldwide gross ₹64.53 crore, budget ₹53 crore, verdict Flop.</t>
        </is>
      </c>
      <c r="K493" s="5" t="inlineStr">
        <is>
          <t>Trade box-office database</t>
        </is>
      </c>
      <c r="L493" s="5" t="inlineStr">
        <is>
          <t>B</t>
        </is>
      </c>
      <c r="M493" s="5" t="inlineStr">
        <is>
          <t>Live Box Office India film page.</t>
        </is>
      </c>
    </row>
    <row r="494" ht="49" customHeight="1">
      <c r="A494" s="15" t="inlineStr">
        <is>
          <t>SOURCE-493</t>
        </is>
      </c>
      <c r="B494" s="5" t="inlineStr">
        <is>
          <t>FILM-207</t>
        </is>
      </c>
      <c r="C494" s="5" t="n"/>
      <c r="D494" s="5" t="inlineStr">
        <is>
          <t>Ra.One - Movie - Box Office India</t>
        </is>
      </c>
      <c r="E494" s="5" t="inlineStr">
        <is>
          <t>Box Office India</t>
        </is>
      </c>
      <c r="F494" s="5" t="n"/>
      <c r="G494" s="5" t="n"/>
      <c r="H494" s="22" t="inlineStr">
        <is>
          <t>https://boxofficeindia.com/movie.php?movieid=28</t>
        </is>
      </c>
      <c r="I494" s="16" t="n">
        <v>46280</v>
      </c>
      <c r="J494" s="5" t="inlineStr">
        <is>
          <t>Nett ₹113.9475 crore, India gross ₹153.95 crore, overseas gross US$10.85 million, worldwide gross ₹207.39 crore, budget ₹130 crore, verdict Hit.</t>
        </is>
      </c>
      <c r="K494" s="5" t="inlineStr">
        <is>
          <t>Trade box-office database</t>
        </is>
      </c>
      <c r="L494" s="5" t="inlineStr">
        <is>
          <t>B</t>
        </is>
      </c>
      <c r="M494" s="5" t="inlineStr">
        <is>
          <t>Live Box Office India film page.</t>
        </is>
      </c>
    </row>
    <row r="495" ht="49" customHeight="1">
      <c r="A495" s="15" t="inlineStr">
        <is>
          <t>SOURCE-494</t>
        </is>
      </c>
      <c r="B495" s="5" t="inlineStr">
        <is>
          <t>FILM-209</t>
        </is>
      </c>
      <c r="C495" s="5" t="n"/>
      <c r="D495" s="5" t="inlineStr">
        <is>
          <t>Kahaani - Movie - Box Office India</t>
        </is>
      </c>
      <c r="E495" s="5" t="inlineStr">
        <is>
          <t>Box Office India</t>
        </is>
      </c>
      <c r="F495" s="5" t="n"/>
      <c r="G495" s="5" t="n"/>
      <c r="H495" s="22" t="inlineStr">
        <is>
          <t>https://boxofficeindia.com/movie.php?movieid=6</t>
        </is>
      </c>
      <c r="I495" s="16" t="n">
        <v>46280</v>
      </c>
      <c r="J495" s="5" t="inlineStr">
        <is>
          <t>Nett ₹57.8125 crore, India gross ₹78.96 crore, overseas gross US$2.55 million, worldwide gross ₹91.71 crore, budget ₹20 crore, verdict Hit.</t>
        </is>
      </c>
      <c r="K495" s="5" t="inlineStr">
        <is>
          <t>Trade box-office database</t>
        </is>
      </c>
      <c r="L495" s="5" t="inlineStr">
        <is>
          <t>B</t>
        </is>
      </c>
      <c r="M495" s="5" t="inlineStr">
        <is>
          <t>Live Box Office India film page.</t>
        </is>
      </c>
    </row>
    <row r="496" ht="49" customHeight="1">
      <c r="A496" s="15" t="inlineStr">
        <is>
          <t>SOURCE-495</t>
        </is>
      </c>
      <c r="B496" s="5" t="inlineStr">
        <is>
          <t>FILM-210</t>
        </is>
      </c>
      <c r="C496" s="5" t="n"/>
      <c r="D496" s="5" t="inlineStr">
        <is>
          <t>Department - Movie - Box Office India</t>
        </is>
      </c>
      <c r="E496" s="5" t="inlineStr">
        <is>
          <t>Box Office India</t>
        </is>
      </c>
      <c r="F496" s="5" t="n"/>
      <c r="G496" s="5" t="n"/>
      <c r="H496" s="22" t="inlineStr">
        <is>
          <t>https://boxofficeindia.com/movie.php?movieid=135</t>
        </is>
      </c>
      <c r="I496" s="16" t="n">
        <v>46280</v>
      </c>
      <c r="J496" s="5" t="inlineStr">
        <is>
          <t>Nett ₹11.89 crore, India gross ₹16.25 crore, overseas gross US$510,000, worldwide gross ₹19.055 crore, budget ₹32 crore, verdict Disaster.</t>
        </is>
      </c>
      <c r="K496" s="5" t="inlineStr">
        <is>
          <t>Trade box-office database</t>
        </is>
      </c>
      <c r="L496" s="5" t="inlineStr">
        <is>
          <t>B</t>
        </is>
      </c>
      <c r="M496" s="5" t="inlineStr">
        <is>
          <t>Live Box Office India film page.</t>
        </is>
      </c>
    </row>
    <row r="497" ht="184" customHeight="1">
      <c r="A497" s="15" t="inlineStr">
        <is>
          <t>SOURCE-496</t>
        </is>
      </c>
      <c r="B497" s="5" t="inlineStr">
        <is>
          <t>FILM-181</t>
        </is>
      </c>
      <c r="C497" s="5" t="inlineStr">
        <is>
          <t>PAIR-090</t>
        </is>
      </c>
      <c r="D497" s="5" t="inlineStr">
        <is>
          <t>Big B, Rani excel in Baabul</t>
        </is>
      </c>
      <c r="E497" s="5" t="inlineStr">
        <is>
          <t>Rediff</t>
        </is>
      </c>
      <c r="F497" s="5" t="inlineStr">
        <is>
          <t>Sudarshana Dwivedi; Sukanya Verma</t>
        </is>
      </c>
      <c r="G497" s="16" t="n">
        <v>39059</v>
      </c>
      <c r="H497" s="22" t="inlineStr">
        <is>
          <t>http://www.rediff.com/movies/2006/dec/08baabul.htm</t>
        </is>
      </c>
      <c r="I497" s="16" t="n">
        <v>46280</v>
      </c>
      <c r="J497" s="5" t="inlineStr">
        <is>
          <t>A two-critic conversation. Verma found it 'easier to identify with Amitabh Bachchan's dilemma'; the rain-drenched scene in which Rani Mukerji's Millie cries 'makes Amitabh alive to her needs and desires', and Bachchan's 'heart-to-heart conversation with his dead son looking at the stars' is a highlight. Dwivedi: 'The chemistry between Amitabh and Salman was excellent throughout. In fact, the relationship between AB and Hema Malini was not as spontaneous in Baabul as it was in Baghban.' Om Puri plays 'Big B's supremely orthodox elder brother'.</t>
        </is>
      </c>
      <c r="K497" s="5" t="inlineStr">
        <is>
          <t>Web film review</t>
        </is>
      </c>
      <c r="L497" s="5" t="inlineStr">
        <is>
          <t>B</t>
        </is>
      </c>
      <c r="M497" s="5" t="n"/>
    </row>
    <row r="498" ht="154" customHeight="1">
      <c r="A498" s="15" t="inlineStr">
        <is>
          <t>SOURCE-497</t>
        </is>
      </c>
      <c r="B498" s="5" t="inlineStr">
        <is>
          <t>FILM-183</t>
        </is>
      </c>
      <c r="C498" s="5" t="n"/>
      <c r="D498" s="5" t="inlineStr">
        <is>
          <t>Eklavya is undeniably impressive</t>
        </is>
      </c>
      <c r="E498" s="5" t="inlineStr">
        <is>
          <t>Rediff</t>
        </is>
      </c>
      <c r="F498" s="5" t="inlineStr">
        <is>
          <t>Raja Sen</t>
        </is>
      </c>
      <c r="G498" s="16" t="n">
        <v>39129</v>
      </c>
      <c r="H498" s="22" t="inlineStr">
        <is>
          <t>http://www.rediff.com/movies/2007/feb/16eklavya.htm</t>
        </is>
      </c>
      <c r="I498" s="16" t="n">
        <v>46280</v>
      </c>
      <c r="J498" s="5" t="inlineStr">
        <is>
          <t>Bachchan narrates the opening credits, explaining the Mahabharata legend of Eklavya. The dying queen (Sharmila Tagore) is tended by the king, who recites Shakespeare's 18th sonnet to her. 'This is an out-and-out Amitabh Bachchan film. Eklavya is conflicted and determined, forceful yet fragile, and — using his eyes to masterful effect — Amitabh hands in a stunning performance.' Jimmy Shergill is 'pitted against Amitabh in the film's finest scene'.</t>
        </is>
      </c>
      <c r="K498" s="5" t="inlineStr">
        <is>
          <t>Web film review</t>
        </is>
      </c>
      <c r="L498" s="5" t="inlineStr">
        <is>
          <t>B</t>
        </is>
      </c>
      <c r="M498" s="5" t="n"/>
    </row>
    <row r="499" ht="64" customHeight="1">
      <c r="A499" s="15" t="inlineStr">
        <is>
          <t>SOURCE-498</t>
        </is>
      </c>
      <c r="B499" s="5" t="inlineStr">
        <is>
          <t>FILM-183</t>
        </is>
      </c>
      <c r="C499" s="5" t="n"/>
      <c r="D499" s="5" t="inlineStr">
        <is>
          <t>Eklavya – The Royal Guard review</t>
        </is>
      </c>
      <c r="E499" s="5" t="inlineStr">
        <is>
          <t>Bollywood Hungama</t>
        </is>
      </c>
      <c r="F499" s="5" t="inlineStr">
        <is>
          <t>Taran Adarsh</t>
        </is>
      </c>
      <c r="G499" s="16" t="n">
        <v>39129</v>
      </c>
      <c r="H499" s="22" t="inlineStr">
        <is>
          <t>https://www.bollywoodhungama.com/movie/eklavya-the-royal-guard/critic-review/eklavya-the-royal-guard-movie-review/</t>
        </is>
      </c>
      <c r="I499" s="16" t="n">
        <v>46280</v>
      </c>
      <c r="J499" s="5" t="inlineStr">
        <is>
          <t>'The ghungroo sequence — a blindfolded Bachchan separating the ghungroo from the pigeon — is awe-inspiring'; the film is 'an almost flawless product'.</t>
        </is>
      </c>
      <c r="K499" s="5" t="inlineStr">
        <is>
          <t>Web film review</t>
        </is>
      </c>
      <c r="L499" s="5" t="inlineStr">
        <is>
          <t>B</t>
        </is>
      </c>
      <c r="M499" s="5" t="inlineStr">
        <is>
          <t>Rating 4/5 from the page.</t>
        </is>
      </c>
    </row>
    <row r="500" ht="169" customHeight="1">
      <c r="A500" s="15" t="inlineStr">
        <is>
          <t>SOURCE-499</t>
        </is>
      </c>
      <c r="B500" s="5" t="inlineStr">
        <is>
          <t>FILM-184</t>
        </is>
      </c>
      <c r="C500" s="5" t="inlineStr">
        <is>
          <t>PAIR-091; PAIR-092</t>
        </is>
      </c>
      <c r="D500" s="5" t="inlineStr">
        <is>
          <t>Nishabd is a powerful film</t>
        </is>
      </c>
      <c r="E500" s="5" t="inlineStr">
        <is>
          <t>Rediff</t>
        </is>
      </c>
      <c r="F500" s="5" t="inlineStr">
        <is>
          <t>Raja Sen</t>
        </is>
      </c>
      <c r="G500" s="16" t="n">
        <v>39143</v>
      </c>
      <c r="H500" s="22" t="inlineStr">
        <is>
          <t>http://www.rediff.com/movies/2007/mar/02nishabd.htm</t>
        </is>
      </c>
      <c r="I500" s="16" t="n">
        <v>46280</v>
      </c>
      <c r="J500" s="5" t="inlineStr">
        <is>
          <t>Varma extracts 'a phenomenal performance from The Megastar'. Standing on a precipice, Bachchan narrates 'the story of a girl that drove him to thoughts of suicide'. 'Amitabh plays Vijay, an introverted, no-nonsense photographer who lives in the heart of a massive tea estate with his wife Amrita (Revathy).' The first half focuses on 'the inevitable spark, the undeniable chemistry, between this perfectly cast odd-couple'; the performance is 'a reinvention so masterful that you can't help but marvel'.</t>
        </is>
      </c>
      <c r="K500" s="5" t="inlineStr">
        <is>
          <t>Web film review</t>
        </is>
      </c>
      <c r="L500" s="5" t="inlineStr">
        <is>
          <t>B</t>
        </is>
      </c>
      <c r="M500" s="5" t="n"/>
    </row>
    <row r="501" ht="124" customHeight="1">
      <c r="A501" s="15" t="inlineStr">
        <is>
          <t>SOURCE-500</t>
        </is>
      </c>
      <c r="B501" s="5" t="inlineStr">
        <is>
          <t>FILM-185</t>
        </is>
      </c>
      <c r="C501" s="5" t="inlineStr">
        <is>
          <t>PAIR-093</t>
        </is>
      </c>
      <c r="D501" s="5" t="inlineStr">
        <is>
          <t>Amitabh rocks Cheeni Kum</t>
        </is>
      </c>
      <c r="E501" s="5" t="inlineStr">
        <is>
          <t>Rediff</t>
        </is>
      </c>
      <c r="F501" s="5" t="inlineStr">
        <is>
          <t>Raja Sen</t>
        </is>
      </c>
      <c r="G501" s="16" t="n">
        <v>39227</v>
      </c>
      <c r="H501" s="22" t="inlineStr">
        <is>
          <t>http://www.rediff.com/movies/2007/may/25cheeni.htm</t>
        </is>
      </c>
      <c r="I501" s="16" t="n">
        <v>46280</v>
      </c>
      <c r="J501" s="5" t="inlineStr">
        <is>
          <t>'A deftly made May-December love story.' Buddhadeb Gupta (Bachchan), a London restaurateur and 'preachy perfectionist', lays sarcasm on Nina Verma (Tabu) when she sends back a dish, and is then compelled to apologise; 'He's 64, she's 34'. Nina 'lends the pair contrast, gives it chemistry, makes the film work'; 'the repartee between the lead pair is tight'.</t>
        </is>
      </c>
      <c r="K501" s="5" t="inlineStr">
        <is>
          <t>Web film review</t>
        </is>
      </c>
      <c r="L501" s="5" t="inlineStr">
        <is>
          <t>B</t>
        </is>
      </c>
      <c r="M501" s="5" t="n"/>
    </row>
    <row r="502" ht="49" customHeight="1">
      <c r="A502" s="15" t="inlineStr">
        <is>
          <t>SOURCE-501</t>
        </is>
      </c>
      <c r="B502" s="5" t="inlineStr">
        <is>
          <t>FILM-186</t>
        </is>
      </c>
      <c r="C502" s="5" t="n"/>
      <c r="D502" s="5" t="inlineStr">
        <is>
          <t>Shootout at Lokhandwala review</t>
        </is>
      </c>
      <c r="E502" s="5" t="inlineStr">
        <is>
          <t>Bollywood Hungama</t>
        </is>
      </c>
      <c r="F502" s="5" t="inlineStr">
        <is>
          <t>Taran Adarsh</t>
        </is>
      </c>
      <c r="G502" s="16" t="n">
        <v>39217</v>
      </c>
      <c r="H502" s="22" t="inlineStr">
        <is>
          <t>https://www.bollywoodhungama.com/movie/shootout-at-lokhandwala/critic-review/shootout-at-lokhandwala-movie-review/</t>
        </is>
      </c>
      <c r="I502" s="16" t="n">
        <v>46280</v>
      </c>
      <c r="J502" s="5" t="inlineStr">
        <is>
          <t>'Amitabh Bachchan is not in his element, expect [sic] for the final sequence in the courtroom.'</t>
        </is>
      </c>
      <c r="K502" s="5" t="inlineStr">
        <is>
          <t>Web film review</t>
        </is>
      </c>
      <c r="L502" s="5" t="inlineStr">
        <is>
          <t>B</t>
        </is>
      </c>
      <c r="M502" s="5" t="inlineStr">
        <is>
          <t>Rating 3/5 from the page.</t>
        </is>
      </c>
    </row>
    <row r="503" ht="49" customHeight="1">
      <c r="A503" s="15" t="inlineStr">
        <is>
          <t>SOURCE-502</t>
        </is>
      </c>
      <c r="B503" s="5" t="inlineStr">
        <is>
          <t>FILM-188</t>
        </is>
      </c>
      <c r="C503" s="5" t="n"/>
      <c r="D503" s="5" t="inlineStr">
        <is>
          <t>Jhoom Barabar Jhoom review</t>
        </is>
      </c>
      <c r="E503" s="5" t="inlineStr">
        <is>
          <t>Bollywood Hungama</t>
        </is>
      </c>
      <c r="F503" s="5" t="inlineStr">
        <is>
          <t>Taran Adarsh</t>
        </is>
      </c>
      <c r="G503" s="16" t="n">
        <v>39248</v>
      </c>
      <c r="H503" s="22" t="inlineStr">
        <is>
          <t>https://www.bollywoodhungama.com/movie/jhoom-barabar-jhoom/critic-review/jhoom-barabar-jhoom-movie-review/</t>
        </is>
      </c>
      <c r="I503" s="16" t="n">
        <v>46280</v>
      </c>
      <c r="J503" s="5" t="inlineStr">
        <is>
          <t>'Amitabh Bachchan adds to star-value.'</t>
        </is>
      </c>
      <c r="K503" s="5" t="inlineStr">
        <is>
          <t>Web film review</t>
        </is>
      </c>
      <c r="L503" s="5" t="inlineStr">
        <is>
          <t>B</t>
        </is>
      </c>
      <c r="M503" s="5" t="inlineStr">
        <is>
          <t>Rating 1.5/5 from the page.</t>
        </is>
      </c>
    </row>
    <row r="504" ht="124" customHeight="1">
      <c r="A504" s="15" t="inlineStr">
        <is>
          <t>SOURCE-503</t>
        </is>
      </c>
      <c r="B504" s="5" t="inlineStr">
        <is>
          <t>FILM-189</t>
        </is>
      </c>
      <c r="C504" s="5" t="n"/>
      <c r="D504" s="5" t="inlineStr">
        <is>
          <t>Ram Gopal Varma ki.. Aargh!</t>
        </is>
      </c>
      <c r="E504" s="5" t="inlineStr">
        <is>
          <t>Rediff</t>
        </is>
      </c>
      <c r="F504" s="5" t="inlineStr">
        <is>
          <t>Raja Sen</t>
        </is>
      </c>
      <c r="G504" s="16" t="n">
        <v>39325</v>
      </c>
      <c r="H504" s="22" t="inlineStr">
        <is>
          <t>http://www.rediff.com/movies/2007/aug/31aag.htm</t>
        </is>
      </c>
      <c r="I504" s="16" t="n">
        <v>46280</v>
      </c>
      <c r="J504" s="5" t="inlineStr">
        <is>
          <t>Casting Bachchan as the villain occasionally elevates the film to 'a Big-B-movie'. His Babban Singh is 'a uniquely twisted individual, with one-brown-one-green eyes', limping in combat boots and a military jacket; 'Bachchan gamely gets into the character'. Babban is 'so over-written it hurts'; 'Amitabh conjures up some great moments, but he was a better villain in Aks'.</t>
        </is>
      </c>
      <c r="K504" s="5" t="inlineStr">
        <is>
          <t>Web film review</t>
        </is>
      </c>
      <c r="L504" s="5" t="inlineStr">
        <is>
          <t>B</t>
        </is>
      </c>
      <c r="M504" s="5" t="n"/>
    </row>
    <row r="505" ht="139" customHeight="1">
      <c r="A505" s="15" t="inlineStr">
        <is>
          <t>SOURCE-504</t>
        </is>
      </c>
      <c r="B505" s="5" t="inlineStr">
        <is>
          <t>FILM-190</t>
        </is>
      </c>
      <c r="C505" s="5" t="n"/>
      <c r="D505" s="5" t="inlineStr">
        <is>
          <t>Review: The Last Lear</t>
        </is>
      </c>
      <c r="E505" s="5" t="inlineStr">
        <is>
          <t>Rediff</t>
        </is>
      </c>
      <c r="F505" s="5" t="inlineStr">
        <is>
          <t>Sukanya Verma</t>
        </is>
      </c>
      <c r="G505" s="16" t="n">
        <v>39703</v>
      </c>
      <c r="H505" s="22" t="inlineStr">
        <is>
          <t>http://www.rediff.com/movies/2008/sep/12lear.htm</t>
        </is>
      </c>
      <c r="I505" s="16" t="n">
        <v>46280</v>
      </c>
      <c r="J505" s="5" t="inlineStr">
        <is>
          <t>Inspired by Utpal Dutt's play Aajker Shahjahan. Bachchan plays Harish Mishra aka Harry, 'a theatre actor hailing from the Shakespearean school of thought', and 'essays this startling personality with awe-inspiring ardor'; 'The Last Lear is only about Harry, how he is persuaded to act in a film and his concealed regrets'. Shefali Shah plays 'his live-in companion'. 'This is Bachchan's masterpiece.'</t>
        </is>
      </c>
      <c r="K505" s="5" t="inlineStr">
        <is>
          <t>Web film review</t>
        </is>
      </c>
      <c r="L505" s="5" t="inlineStr">
        <is>
          <t>B</t>
        </is>
      </c>
      <c r="M505" s="5" t="n"/>
    </row>
    <row r="506" ht="79" customHeight="1">
      <c r="A506" s="15" t="inlineStr">
        <is>
          <t>SOURCE-505</t>
        </is>
      </c>
      <c r="B506" s="5" t="inlineStr">
        <is>
          <t>FILM-190</t>
        </is>
      </c>
      <c r="C506" s="5" t="n"/>
      <c r="D506" s="5" t="inlineStr">
        <is>
          <t>The Last Lear is the most god-awful film I have ever seen in any genre, anywhere in the world</t>
        </is>
      </c>
      <c r="E506" s="5" t="inlineStr">
        <is>
          <t>The Guardian</t>
        </is>
      </c>
      <c r="F506" s="5" t="inlineStr">
        <is>
          <t>Nirpal Dhaliwal</t>
        </is>
      </c>
      <c r="G506" s="16" t="n">
        <v>39713</v>
      </c>
      <c r="H506" s="22" t="inlineStr">
        <is>
          <t>https://www.theguardian.com/film/2008/sep/22/bollywood</t>
        </is>
      </c>
      <c r="I506" s="16" t="n">
        <v>46280</v>
      </c>
      <c r="J506" s="5" t="inlineStr">
        <is>
          <t>Bachchan plays 'a cranky ageing thespian, Harish Mishra, who is lured out of retirement in Calcutta for his first movie role by a hip young director'; his performance 'is so atrocious that I almost puked with laughter at it'.</t>
        </is>
      </c>
      <c r="K506" s="5" t="inlineStr">
        <is>
          <t>Newspaper opinion column</t>
        </is>
      </c>
      <c r="L506" s="5" t="inlineStr">
        <is>
          <t>B</t>
        </is>
      </c>
      <c r="M506" s="5" t="inlineStr">
        <is>
          <t>A polemical blog column rather than a formal review.</t>
        </is>
      </c>
    </row>
    <row r="507" ht="79" customHeight="1">
      <c r="A507" s="15" t="inlineStr">
        <is>
          <t>SOURCE-506</t>
        </is>
      </c>
      <c r="B507" s="5" t="inlineStr">
        <is>
          <t>FILM-192</t>
        </is>
      </c>
      <c r="C507" s="5" t="n"/>
      <c r="D507" s="5" t="inlineStr">
        <is>
          <t>Bachchans' Bhojpuri outing</t>
        </is>
      </c>
      <c r="E507" s="5" t="inlineStr">
        <is>
          <t>Rediff</t>
        </is>
      </c>
      <c r="F507" s="5" t="inlineStr">
        <is>
          <t>Girish Rao</t>
        </is>
      </c>
      <c r="G507" s="16" t="n">
        <v>39405</v>
      </c>
      <c r="H507" s="22" t="inlineStr">
        <is>
          <t>http://www.rediff.com/movies/2007/nov/19ab.htm</t>
        </is>
      </c>
      <c r="I507" s="16" t="n">
        <v>46280</v>
      </c>
      <c r="J507" s="5" t="inlineStr">
        <is>
          <t>The music of the Bhojpuri film Gangotri, 'starring Amitabh Bachchan and Bhojpuri superstar Manoj Tiwari', was launched after the film's release; Bachchan was on stage for five minutes. The film was produced by his make-up man Deepak Sawant.</t>
        </is>
      </c>
      <c r="K507" s="5" t="inlineStr">
        <is>
          <t>Web news report</t>
        </is>
      </c>
      <c r="L507" s="5" t="inlineStr">
        <is>
          <t>B</t>
        </is>
      </c>
      <c r="M507" s="5" t="n"/>
    </row>
    <row r="508" ht="94" customHeight="1">
      <c r="A508" s="15" t="inlineStr">
        <is>
          <t>SOURCE-507</t>
        </is>
      </c>
      <c r="B508" s="5" t="inlineStr">
        <is>
          <t>FILM-180; FILM-192</t>
        </is>
      </c>
      <c r="C508" s="5" t="n"/>
      <c r="D508" s="5" t="inlineStr">
        <is>
          <t>Amitabh Bachchan, Mithun to star in Gangotri</t>
        </is>
      </c>
      <c r="E508" s="5" t="inlineStr">
        <is>
          <t>Hindustan Times</t>
        </is>
      </c>
      <c r="F508" s="5" t="n"/>
      <c r="G508" s="16" t="n">
        <v>39167</v>
      </c>
      <c r="H508" s="22" t="inlineStr">
        <is>
          <t>https://www.hindustantimes.com/regional-movies/amitabh-bachchan-mithun-to-star-in-gangotri/story-AnjbiygoEHWp4BG9t7KwSI.html</t>
        </is>
      </c>
      <c r="I508" s="16" t="n">
        <v>46280</v>
      </c>
      <c r="J508" s="5" t="inlineStr">
        <is>
          <t>After a hit with Ganga, producer Deepak Sawant, Bachchan's make-up man, planned Gangotri, the first Bhojpuri sequel. 'In the climax of Ganga, Bachchan is shown serving a prison term. In Gangotri, the film will continue with Bachchan's release. Hema Malini will be cast opposite Bachchan.'</t>
        </is>
      </c>
      <c r="K508" s="5" t="inlineStr">
        <is>
          <t>Newspaper report</t>
        </is>
      </c>
      <c r="L508" s="5" t="inlineStr">
        <is>
          <t>B</t>
        </is>
      </c>
      <c r="M508" s="5" t="inlineStr">
        <is>
          <t>A pre-production report; Mithun Chakraborty does not appear in Wikipedia's cast list for the released film.</t>
        </is>
      </c>
    </row>
    <row r="509" ht="64" customHeight="1">
      <c r="A509" s="15" t="inlineStr">
        <is>
          <t>SOURCE-508</t>
        </is>
      </c>
      <c r="B509" s="5" t="inlineStr">
        <is>
          <t>FILM-195</t>
        </is>
      </c>
      <c r="C509" s="5" t="n"/>
      <c r="D509" s="5" t="inlineStr">
        <is>
          <t>Bhoothnath review</t>
        </is>
      </c>
      <c r="E509" s="5" t="inlineStr">
        <is>
          <t>Bollywood Hungama</t>
        </is>
      </c>
      <c r="F509" s="5" t="inlineStr">
        <is>
          <t>Taran Adarsh</t>
        </is>
      </c>
      <c r="G509" s="16" t="n">
        <v>39576</v>
      </c>
      <c r="H509" s="22" t="inlineStr">
        <is>
          <t>https://www.bollywoodhungama.com/movie/bhoothnath/critic-review/bhoothnath-movie-review/</t>
        </is>
      </c>
      <c r="I509" s="16" t="n">
        <v>46280</v>
      </c>
      <c r="J509" s="5" t="inlineStr">
        <is>
          <t>'A simple story, well told.' 'The story rests on two shoulders — the experienced [Bachchan] and the raw talent [Aman Siddiqui] — and both shoulder the responsibility beautifully.'</t>
        </is>
      </c>
      <c r="K509" s="5" t="inlineStr">
        <is>
          <t>Web film review</t>
        </is>
      </c>
      <c r="L509" s="5" t="inlineStr">
        <is>
          <t>B</t>
        </is>
      </c>
      <c r="M509" s="5" t="inlineStr">
        <is>
          <t>Rating 4/5 from the page.</t>
        </is>
      </c>
    </row>
    <row r="510" ht="79" customHeight="1">
      <c r="A510" s="15" t="inlineStr">
        <is>
          <t>SOURCE-509</t>
        </is>
      </c>
      <c r="B510" s="5" t="inlineStr">
        <is>
          <t>FILM-196</t>
        </is>
      </c>
      <c r="C510" s="5" t="n"/>
      <c r="D510" s="5" t="inlineStr">
        <is>
          <t>Review: Sarkar Raj</t>
        </is>
      </c>
      <c r="E510" s="5" t="inlineStr">
        <is>
          <t>Rediff</t>
        </is>
      </c>
      <c r="F510" s="5" t="inlineStr">
        <is>
          <t>Raja Sen</t>
        </is>
      </c>
      <c r="G510" s="16" t="n">
        <v>39605</v>
      </c>
      <c r="H510" s="22" t="inlineStr">
        <is>
          <t>http://www.rediff.com/movies/2008/jun/06sarkarr.htm</t>
        </is>
      </c>
      <c r="I510" s="16" t="n">
        <v>46280</v>
      </c>
      <c r="J510" s="5" t="inlineStr">
        <is>
          <t>Calls the film 'a well-lit and overdone follow-up to an overrated original'. Sarkar (Bachchan) wants the villages protected while Shankar looks 'towards the long run', 'and so begins a conflict'.</t>
        </is>
      </c>
      <c r="K510" s="5" t="inlineStr">
        <is>
          <t>Web film review</t>
        </is>
      </c>
      <c r="L510" s="5" t="inlineStr">
        <is>
          <t>B</t>
        </is>
      </c>
      <c r="M510" s="5" t="n"/>
    </row>
    <row r="511" ht="49" customHeight="1">
      <c r="A511" s="15" t="inlineStr">
        <is>
          <t>SOURCE-510</t>
        </is>
      </c>
      <c r="B511" s="5" t="inlineStr">
        <is>
          <t>FILM-196</t>
        </is>
      </c>
      <c r="C511" s="5" t="n"/>
      <c r="D511" s="5" t="inlineStr">
        <is>
          <t>Sarkar Raj</t>
        </is>
      </c>
      <c r="E511" s="5" t="inlineStr">
        <is>
          <t>The Hollywood Reporter</t>
        </is>
      </c>
      <c r="F511" s="5" t="inlineStr">
        <is>
          <t>Lisa Tsering (The Associated Press)</t>
        </is>
      </c>
      <c r="G511" s="16" t="n">
        <v>39615</v>
      </c>
      <c r="H511" s="22" t="inlineStr">
        <is>
          <t>https://www.hollywoodreporter.com/movies/movie-reviews/sarkar-raj-125567/</t>
        </is>
      </c>
      <c r="I511" s="16" t="n">
        <v>46280</v>
      </c>
      <c r="J511" s="5" t="inlineStr">
        <is>
          <t>'Sixty-five-year-old Amitabh Bachchan, India's vibrant and virile living legend, is riveting in nearly every film he does.'</t>
        </is>
      </c>
      <c r="K511" s="5" t="inlineStr">
        <is>
          <t>Trade film review</t>
        </is>
      </c>
      <c r="L511" s="5" t="inlineStr">
        <is>
          <t>B</t>
        </is>
      </c>
      <c r="M511" s="5" t="inlineStr">
        <is>
          <t>Only this sentence matched.</t>
        </is>
      </c>
    </row>
    <row r="512" ht="49" customHeight="1">
      <c r="A512" s="15" t="inlineStr">
        <is>
          <t>SOURCE-511</t>
        </is>
      </c>
      <c r="B512" s="5" t="inlineStr">
        <is>
          <t>FILM-197</t>
        </is>
      </c>
      <c r="C512" s="5" t="n"/>
      <c r="D512" s="5" t="inlineStr">
        <is>
          <t>God Tussi Great Ho review</t>
        </is>
      </c>
      <c r="E512" s="5" t="inlineStr">
        <is>
          <t>Bollywood Hungama</t>
        </is>
      </c>
      <c r="F512" s="5" t="inlineStr">
        <is>
          <t>Taran Adarsh</t>
        </is>
      </c>
      <c r="G512" s="16" t="n">
        <v>39675</v>
      </c>
      <c r="H512" s="22" t="inlineStr">
        <is>
          <t>https://www.bollywoodhungama.com/movie/god-tussi-great-ho/critic-review/god-tussi-great-ho-movie-review/</t>
        </is>
      </c>
      <c r="I512" s="16" t="n">
        <v>46280</v>
      </c>
      <c r="J512" s="5" t="inlineStr">
        <is>
          <t>Arun rages against God, who 'later appears in human form'; the film 'does appeal, but in bits and spurts'.</t>
        </is>
      </c>
      <c r="K512" s="5" t="inlineStr">
        <is>
          <t>Web film review</t>
        </is>
      </c>
      <c r="L512" s="5" t="inlineStr">
        <is>
          <t>B</t>
        </is>
      </c>
      <c r="M512" s="5" t="inlineStr">
        <is>
          <t>Rating 2/5 from the page.</t>
        </is>
      </c>
    </row>
    <row r="513" ht="64" customHeight="1">
      <c r="A513" s="15" t="inlineStr">
        <is>
          <t>SOURCE-512</t>
        </is>
      </c>
      <c r="B513" s="5" t="inlineStr">
        <is>
          <t>FILM-198</t>
        </is>
      </c>
      <c r="C513" s="5" t="n"/>
      <c r="D513" s="5" t="inlineStr">
        <is>
          <t>Delhi-6 review</t>
        </is>
      </c>
      <c r="E513" s="5" t="inlineStr">
        <is>
          <t>Bollywood Hungama</t>
        </is>
      </c>
      <c r="F513" s="5" t="inlineStr">
        <is>
          <t>Taran Adarsh</t>
        </is>
      </c>
      <c r="G513" s="16" t="n">
        <v>39864</v>
      </c>
      <c r="H513" s="22" t="inlineStr">
        <is>
          <t>https://www.bollywoodhungama.com/movie/delhi-6/critic-review/delhi-6-movie-review/</t>
        </is>
      </c>
      <c r="I513" s="16" t="n">
        <v>46280</v>
      </c>
      <c r="J513" s="5" t="inlineStr">
        <is>
          <t>'The sequence in the end, when Amitabh and Abhishek have a conversation, looks weird. Amitabh Bachchan's presence in the penultimate minutes fails to evoke any reaction.'</t>
        </is>
      </c>
      <c r="K513" s="5" t="inlineStr">
        <is>
          <t>Web film review</t>
        </is>
      </c>
      <c r="L513" s="5" t="inlineStr">
        <is>
          <t>B</t>
        </is>
      </c>
      <c r="M513" s="5" t="inlineStr">
        <is>
          <t>Rating 1.5/5 from the page.</t>
        </is>
      </c>
    </row>
    <row r="514" ht="109" customHeight="1">
      <c r="A514" s="15" t="inlineStr">
        <is>
          <t>SOURCE-513</t>
        </is>
      </c>
      <c r="B514" s="5" t="inlineStr">
        <is>
          <t>FILM-200</t>
        </is>
      </c>
      <c r="C514" s="5" t="n"/>
      <c r="D514" s="5" t="inlineStr">
        <is>
          <t>Aladin review</t>
        </is>
      </c>
      <c r="E514" s="5" t="inlineStr">
        <is>
          <t>Bollywood Hungama</t>
        </is>
      </c>
      <c r="F514" s="5" t="inlineStr">
        <is>
          <t>Taran Adarsh</t>
        </is>
      </c>
      <c r="G514" s="16" t="n">
        <v>40116</v>
      </c>
      <c r="H514" s="22" t="inlineStr">
        <is>
          <t>https://www.bollywoodhungama.com/movie/aladin/critic-review/aladin-movie-review/</t>
        </is>
      </c>
      <c r="I514" s="16" t="n">
        <v>46280</v>
      </c>
      <c r="J514" s="5" t="inlineStr">
        <is>
          <t>The genie Genius (Bachchan) is 'desperate to grant him three wishes and seek the end of his contract with the Magic Lamp' and carries 'the dark secret about Aladin's past'. The track 'when Amitabh loses his powers and becomes an ordinary mortal, looks gimmicky'; 'Amitabh Bachchan is over the top this time'.</t>
        </is>
      </c>
      <c r="K514" s="5" t="inlineStr">
        <is>
          <t>Web film review</t>
        </is>
      </c>
      <c r="L514" s="5" t="inlineStr">
        <is>
          <t>B</t>
        </is>
      </c>
      <c r="M514" s="5" t="inlineStr">
        <is>
          <t>Rating 1/5 from the page.</t>
        </is>
      </c>
    </row>
    <row r="515" ht="79" customHeight="1">
      <c r="A515" s="15" t="inlineStr">
        <is>
          <t>SOURCE-514</t>
        </is>
      </c>
      <c r="B515" s="5" t="inlineStr">
        <is>
          <t>FILM-200</t>
        </is>
      </c>
      <c r="C515" s="5" t="n"/>
      <c r="D515" s="5" t="inlineStr">
        <is>
          <t>Aladin: Save it, Genie!</t>
        </is>
      </c>
      <c r="E515" s="5" t="inlineStr">
        <is>
          <t>India Today</t>
        </is>
      </c>
      <c r="F515" s="5" t="n"/>
      <c r="G515" s="16" t="n">
        <v>40116</v>
      </c>
      <c r="H515" s="22" t="inlineStr">
        <is>
          <t>https://www.indiatoday.in/movies/reviews/story/aladin-save-it-genie-59680-2009-10-30</t>
        </is>
      </c>
      <c r="I515" s="16" t="n">
        <v>46280</v>
      </c>
      <c r="J515" s="5" t="inlineStr">
        <is>
          <t>'Amitabh Bachchan is in fine form, delivering kicks and punchlines with the agility of someone half his age.' Bachchan sings 'You're the one' while Riteish Deshmukh lip-syncs; the film spends 'far too much time on the romance'.</t>
        </is>
      </c>
      <c r="K515" s="5" t="inlineStr">
        <is>
          <t>Magazine film review</t>
        </is>
      </c>
      <c r="L515" s="5" t="inlineStr">
        <is>
          <t>B</t>
        </is>
      </c>
      <c r="M515" s="5" t="inlineStr">
        <is>
          <t>Text from the page's JSON-LD articleBody; no byline in the extract.</t>
        </is>
      </c>
    </row>
    <row r="516" ht="124" customHeight="1">
      <c r="A516" s="15" t="inlineStr">
        <is>
          <t>SOURCE-515</t>
        </is>
      </c>
      <c r="B516" s="5" t="inlineStr">
        <is>
          <t>FILM-201</t>
        </is>
      </c>
      <c r="C516" s="5" t="n"/>
      <c r="D516" s="5" t="inlineStr">
        <is>
          <t>Paa review</t>
        </is>
      </c>
      <c r="E516" s="5" t="inlineStr">
        <is>
          <t>Bollywood Hungama</t>
        </is>
      </c>
      <c r="F516" s="5" t="inlineStr">
        <is>
          <t>Taran Adarsh</t>
        </is>
      </c>
      <c r="G516" s="16" t="n">
        <v>40150</v>
      </c>
      <c r="H516" s="22" t="inlineStr">
        <is>
          <t>https://www.bollywoodhungama.com/movie/paa/critic-review/paa-movie-review/</t>
        </is>
      </c>
      <c r="I516" s="16" t="n">
        <v>46280</v>
      </c>
      <c r="J516" s="5" t="inlineStr">
        <is>
          <t>Balki 'transforms the legendary actor into Auro, replaces the rich baritone with the voice of an adolescent'; '10 minutes into the film and you forget you're watching Amitabh Bachchan'. Auro is 'an intelligent, witty 13-year-old boy with an extremely rare genetic defect that causes accelerated ageing'; the climax, when Auro reveals his father's first mistake, is singled out.</t>
        </is>
      </c>
      <c r="K516" s="5" t="inlineStr">
        <is>
          <t>Web film review</t>
        </is>
      </c>
      <c r="L516" s="5" t="inlineStr">
        <is>
          <t>B</t>
        </is>
      </c>
      <c r="M516" s="5" t="inlineStr">
        <is>
          <t>Rating 4/5 from the page.</t>
        </is>
      </c>
    </row>
    <row r="517" ht="64" customHeight="1">
      <c r="A517" s="15" t="inlineStr">
        <is>
          <t>SOURCE-516</t>
        </is>
      </c>
      <c r="B517" s="5" t="inlineStr">
        <is>
          <t>FILM-201</t>
        </is>
      </c>
      <c r="C517" s="5" t="n"/>
      <c r="D517" s="5" t="inlineStr">
        <is>
          <t>Paa — Film Review</t>
        </is>
      </c>
      <c r="E517" s="5" t="inlineStr">
        <is>
          <t>The Hollywood Reporter</t>
        </is>
      </c>
      <c r="F517" s="5" t="inlineStr">
        <is>
          <t>Frank Lovece (The Associated Press)</t>
        </is>
      </c>
      <c r="G517" s="16" t="n">
        <v>40155</v>
      </c>
      <c r="H517" s="22" t="inlineStr">
        <is>
          <t>https://www.hollywoodreporter.com/movies/movie-reviews/paa-film-review-92156/</t>
        </is>
      </c>
      <c r="I517" s="16" t="n">
        <v>46280</v>
      </c>
      <c r="J517" s="5" t="inlineStr">
        <is>
          <t>The pairing of Amitabh Bachchan and his son Abhishek in 'the tear-stained soaper Paa' seems designed 'to evoke the frisson of Henry and Jane Fonda together in On Golden Pond'.</t>
        </is>
      </c>
      <c r="K517" s="5" t="inlineStr">
        <is>
          <t>Trade film review</t>
        </is>
      </c>
      <c r="L517" s="5" t="inlineStr">
        <is>
          <t>B</t>
        </is>
      </c>
      <c r="M517" s="5" t="inlineStr">
        <is>
          <t>Only this sentence matched.</t>
        </is>
      </c>
    </row>
    <row r="518" ht="94" customHeight="1">
      <c r="A518" s="15" t="inlineStr">
        <is>
          <t>SOURCE-517</t>
        </is>
      </c>
      <c r="B518" s="5" t="inlineStr">
        <is>
          <t>FILM-202</t>
        </is>
      </c>
      <c r="C518" s="5" t="n"/>
      <c r="D518" s="5" t="inlineStr">
        <is>
          <t>Rann review</t>
        </is>
      </c>
      <c r="E518" s="5" t="inlineStr">
        <is>
          <t>Bollywood Hungama</t>
        </is>
      </c>
      <c r="F518" s="5" t="inlineStr">
        <is>
          <t>Taran Adarsh</t>
        </is>
      </c>
      <c r="G518" s="16" t="n">
        <v>40205</v>
      </c>
      <c r="H518" s="22" t="inlineStr">
        <is>
          <t>https://www.bollywoodhungama.com/movie/rann/critic-review/rann-movie-review/</t>
        </is>
      </c>
      <c r="I518" s="16" t="n">
        <v>46280</v>
      </c>
      <c r="J518" s="5" t="inlineStr">
        <is>
          <t>Vijay Harshvardhan Malik (Bachchan) is the founder of the news channel India 24/7; the corrupt politician Mohan Pandey uses Vijay's son-in-law to exploit the channel. 'Amitabh Bachchan is spectacular yet again, especially towards the finale.'</t>
        </is>
      </c>
      <c r="K518" s="5" t="inlineStr">
        <is>
          <t>Web film review</t>
        </is>
      </c>
      <c r="L518" s="5" t="inlineStr">
        <is>
          <t>B</t>
        </is>
      </c>
      <c r="M518" s="5" t="inlineStr">
        <is>
          <t>Rating 3.5/5 from the page.</t>
        </is>
      </c>
    </row>
    <row r="519" ht="124" customHeight="1">
      <c r="A519" s="15" t="inlineStr">
        <is>
          <t>SOURCE-518</t>
        </is>
      </c>
      <c r="B519" s="5" t="inlineStr">
        <is>
          <t>FILM-203</t>
        </is>
      </c>
      <c r="C519" s="5" t="n"/>
      <c r="D519" s="5" t="inlineStr">
        <is>
          <t>Review: Teen Patti is just one big bluff</t>
        </is>
      </c>
      <c r="E519" s="5" t="inlineStr">
        <is>
          <t>Rediff</t>
        </is>
      </c>
      <c r="F519" s="5" t="inlineStr">
        <is>
          <t>Preeti Arora</t>
        </is>
      </c>
      <c r="G519" s="16" t="n">
        <v>40235</v>
      </c>
      <c r="H519" s="22" t="inlineStr">
        <is>
          <t>http://movies.rediff.com/review/2010/feb/26/review-teen-patti.htm</t>
        </is>
      </c>
      <c r="I519" s="16" t="n">
        <v>46280</v>
      </c>
      <c r="J519" s="5" t="inlineStr">
        <is>
          <t>Venkat Subramanium (Bachchan) is 'an unsuccessful Maths professor whose superiors claim his research projects have no practical applications'; the persona follows The Last Lear. 'Bachchan does his best but he's tied down with a clichéd script.' His scenes with Ben Kingsley offer 'the sheer pleasure of watching two legends share screen space'.</t>
        </is>
      </c>
      <c r="K519" s="5" t="inlineStr">
        <is>
          <t>Web film review</t>
        </is>
      </c>
      <c r="L519" s="5" t="inlineStr">
        <is>
          <t>B</t>
        </is>
      </c>
      <c r="M519" s="5" t="n"/>
    </row>
    <row r="520" ht="109" customHeight="1">
      <c r="A520" s="15" t="inlineStr">
        <is>
          <t>SOURCE-519</t>
        </is>
      </c>
      <c r="B520" s="5" t="inlineStr">
        <is>
          <t>FILM-203</t>
        </is>
      </c>
      <c r="C520" s="5" t="n"/>
      <c r="D520" s="5" t="inlineStr">
        <is>
          <t>Teen Patti review</t>
        </is>
      </c>
      <c r="E520" s="5" t="inlineStr">
        <is>
          <t>Bollywood Hungama</t>
        </is>
      </c>
      <c r="F520" s="5" t="inlineStr">
        <is>
          <t>Taran Adarsh</t>
        </is>
      </c>
      <c r="G520" s="16" t="n">
        <v>40235</v>
      </c>
      <c r="H520" s="22" t="inlineStr">
        <is>
          <t>https://www.bollywoodhungama.com/movie/teen-patti/critic-review/teen-patti-movie-review/</t>
        </is>
      </c>
      <c r="I520" s="16" t="n">
        <v>46280</v>
      </c>
      <c r="J520" s="5" t="inlineStr">
        <is>
          <t>The reclusive genius Venkat has cracked a theory of probability; uninterested in money, 'he eventually succumbs to Shantanu's charismatic persuasion', and the experiment 'soon descends into a game neither of them can control'. Bachchan narrates his side of the story in flashbacks to Ben Kingsley.</t>
        </is>
      </c>
      <c r="K520" s="5" t="inlineStr">
        <is>
          <t>Web film review</t>
        </is>
      </c>
      <c r="L520" s="5" t="inlineStr">
        <is>
          <t>B</t>
        </is>
      </c>
      <c r="M520" s="5" t="inlineStr">
        <is>
          <t>Rating 2.5/5 from the page.</t>
        </is>
      </c>
    </row>
    <row r="521" ht="94" customHeight="1">
      <c r="A521" s="15" t="inlineStr">
        <is>
          <t>SOURCE-520</t>
        </is>
      </c>
      <c r="B521" s="5" t="inlineStr">
        <is>
          <t>FILM-204</t>
        </is>
      </c>
      <c r="C521" s="5" t="n"/>
      <c r="D521" s="5" t="inlineStr">
        <is>
          <t>Review: Big B, Mohanlal shine in Kandahar</t>
        </is>
      </c>
      <c r="E521" s="5" t="inlineStr">
        <is>
          <t>Rediff</t>
        </is>
      </c>
      <c r="F521" s="5" t="n"/>
      <c r="G521" s="16" t="n">
        <v>40529</v>
      </c>
      <c r="H521" s="22" t="inlineStr">
        <is>
          <t>https://web.archive.org/web/20151117102735/rediff.com/movies/review/south-review-kandahar/20101217.htm</t>
        </is>
      </c>
      <c r="I521" s="16" t="n">
        <v>46280</v>
      </c>
      <c r="J521" s="5" t="inlineStr">
        <is>
          <t>'The highlight of the film is the presence of legendary actor Amitabh Bachchan, for the first time in Malayalam cinema. Amitabh Bachchan has done his part quite elegantly.' Soorya is a hot-blooded youth and 'his father has all his hopes pinned on him'.</t>
        </is>
      </c>
      <c r="K521" s="5" t="inlineStr">
        <is>
          <t>Web film review</t>
        </is>
      </c>
      <c r="L521" s="5" t="inlineStr">
        <is>
          <t>B</t>
        </is>
      </c>
      <c r="M521" s="5" t="inlineStr">
        <is>
          <t>Wayback Machine copy; no byline found.</t>
        </is>
      </c>
    </row>
    <row r="522" ht="109" customHeight="1">
      <c r="A522" s="15" t="inlineStr">
        <is>
          <t>SOURCE-521</t>
        </is>
      </c>
      <c r="B522" s="5" t="inlineStr">
        <is>
          <t>FILM-205</t>
        </is>
      </c>
      <c r="C522" s="5" t="n"/>
      <c r="D522" s="5" t="inlineStr">
        <is>
          <t>Review: Bbuddah Hoga Tera Baap is uber cool</t>
        </is>
      </c>
      <c r="E522" s="5" t="inlineStr">
        <is>
          <t>Rediff</t>
        </is>
      </c>
      <c r="F522" s="5" t="inlineStr">
        <is>
          <t>Raja Sen</t>
        </is>
      </c>
      <c r="G522" s="16" t="n">
        <v>40725</v>
      </c>
      <c r="H522" s="22" t="inlineStr">
        <is>
          <t>http://www.rediff.com/movies/review/review-bbuddah-hoga-tera-baap/20110701.htm</t>
        </is>
      </c>
      <c r="I522" s="16" t="n">
        <v>46280</v>
      </c>
      <c r="J522" s="5" t="inlineStr">
        <is>
          <t>'Not a particularly well-crafted film but none of that matters as Amitabh Bachchan makes it work.' Bachchan plays 'a retired gangster freshly back in Mumbai' whose character 'despises being called old'; the film is 'a greatest-hits medley: a fight here, a wink there, a little bit of storytelling in that voice, and even the twist'.</t>
        </is>
      </c>
      <c r="K522" s="5" t="inlineStr">
        <is>
          <t>Web film review</t>
        </is>
      </c>
      <c r="L522" s="5" t="inlineStr">
        <is>
          <t>B</t>
        </is>
      </c>
      <c r="M522" s="5" t="inlineStr">
        <is>
          <t>Wikipedia reports a 4/5 rating.</t>
        </is>
      </c>
    </row>
    <row r="523" ht="94" customHeight="1">
      <c r="A523" s="15" t="inlineStr">
        <is>
          <t>SOURCE-522</t>
        </is>
      </c>
      <c r="B523" s="5" t="inlineStr">
        <is>
          <t>FILM-206</t>
        </is>
      </c>
      <c r="C523" s="5" t="n"/>
      <c r="D523" s="5" t="inlineStr">
        <is>
          <t>Aarakshan review</t>
        </is>
      </c>
      <c r="E523" s="5" t="inlineStr">
        <is>
          <t>Bollywood Hungama</t>
        </is>
      </c>
      <c r="F523" s="5" t="inlineStr">
        <is>
          <t>Taran Adarsh</t>
        </is>
      </c>
      <c r="G523" s="16" t="n">
        <v>40766</v>
      </c>
      <c r="H523" s="22" t="inlineStr">
        <is>
          <t>https://www.bollywoodhungama.com/movie/aarakshan/critic-review/aarakshan-movie-review/</t>
        </is>
      </c>
      <c r="I523" s="16" t="n">
        <v>46280</v>
      </c>
      <c r="J523" s="5" t="inlineStr">
        <is>
          <t>Prabhakar Anand (Bachchan) is 'the idealistic principal of a college that he has single-handedly turned into the state's best'. His conflict with Manoj Bajpayee's character 'is well presented'. 'The Principal's role is tailor-made for Amitabh Bachchan.'</t>
        </is>
      </c>
      <c r="K523" s="5" t="inlineStr">
        <is>
          <t>Web film review</t>
        </is>
      </c>
      <c r="L523" s="5" t="inlineStr">
        <is>
          <t>B</t>
        </is>
      </c>
      <c r="M523" s="5" t="inlineStr">
        <is>
          <t>Rating 4/5 from the page.</t>
        </is>
      </c>
    </row>
    <row r="524" ht="124" customHeight="1">
      <c r="A524" s="15" t="inlineStr">
        <is>
          <t>SOURCE-523</t>
        </is>
      </c>
      <c r="B524" s="5" t="inlineStr">
        <is>
          <t>FILM-206</t>
        </is>
      </c>
      <c r="C524" s="5" t="n"/>
      <c r="D524" s="5" t="inlineStr">
        <is>
          <t>Review: Aarakshan is disappointing</t>
        </is>
      </c>
      <c r="E524" s="5" t="inlineStr">
        <is>
          <t>Rediff</t>
        </is>
      </c>
      <c r="F524" s="5" t="inlineStr">
        <is>
          <t>Aseem Chhabra</t>
        </is>
      </c>
      <c r="G524" s="16" t="n">
        <v>40767</v>
      </c>
      <c r="H524" s="22" t="inlineStr">
        <is>
          <t>http://www.rediff.com/movies/review/review-aarakshan/20110812.htm</t>
        </is>
      </c>
      <c r="I524" s="16" t="n">
        <v>46280</v>
      </c>
      <c r="J524" s="5" t="inlineStr">
        <is>
          <t>After the interval the film becomes 'an argument against the expensive private tutoring schools', with good 'represented by Amitabh Bachchan's character Prabhakar Anand' and evil by Manoj Bajpayee's Mithilesh Singh. Anand is 'an idealist principal (so much like his other bearded principal performance in Mohabattein)' of a top private college in Bhopal who 'cares for his students'.</t>
        </is>
      </c>
      <c r="K524" s="5" t="inlineStr">
        <is>
          <t>Web film review</t>
        </is>
      </c>
      <c r="L524" s="5" t="inlineStr">
        <is>
          <t>B</t>
        </is>
      </c>
      <c r="M524" s="5" t="n"/>
    </row>
    <row r="525" ht="34" customHeight="1">
      <c r="A525" s="15" t="inlineStr">
        <is>
          <t>SOURCE-524</t>
        </is>
      </c>
      <c r="B525" s="5" t="inlineStr">
        <is>
          <t>FILM-210</t>
        </is>
      </c>
      <c r="C525" s="5" t="n"/>
      <c r="D525" s="5" t="inlineStr">
        <is>
          <t>Department review</t>
        </is>
      </c>
      <c r="E525" s="5" t="inlineStr">
        <is>
          <t>Bollywood Hungama</t>
        </is>
      </c>
      <c r="F525" s="5" t="inlineStr">
        <is>
          <t>Taran Adarsh</t>
        </is>
      </c>
      <c r="G525" s="16" t="n">
        <v>41047</v>
      </c>
      <c r="H525" s="22" t="inlineStr">
        <is>
          <t>https://www.bollywoodhungama.com/movie/department/critic-review/department-movie-review/</t>
        </is>
      </c>
      <c r="I525" s="16" t="n">
        <v>46280</v>
      </c>
      <c r="J525" s="5" t="inlineStr">
        <is>
          <t>'Amitabh Bachchan is remarkably credible.'</t>
        </is>
      </c>
      <c r="K525" s="5" t="inlineStr">
        <is>
          <t>Web film review</t>
        </is>
      </c>
      <c r="L525" s="5" t="inlineStr">
        <is>
          <t>B</t>
        </is>
      </c>
      <c r="M525" s="5" t="inlineStr">
        <is>
          <t>Rating 2/5 from the page; only this sentence matched.</t>
        </is>
      </c>
    </row>
    <row r="526" ht="139" customHeight="1">
      <c r="A526" s="15" t="inlineStr">
        <is>
          <t>SOURCE-525</t>
        </is>
      </c>
      <c r="B526" s="5" t="inlineStr">
        <is>
          <t>FILM-194</t>
        </is>
      </c>
      <c r="C526" s="5" t="n"/>
      <c r="D526" s="5" t="inlineStr">
        <is>
          <t>Web search: Yaar Meri Zindagi (2008)</t>
        </is>
      </c>
      <c r="E526" s="5" t="inlineStr">
        <is>
          <t>Web search (IMDb, Grokipedia and others)</t>
        </is>
      </c>
      <c r="F526" s="5" t="n"/>
      <c r="G526" s="5" t="n"/>
      <c r="H526" s="22" t="inlineStr">
        <is>
          <t>https://www.imdb.com/title/tt1217608/</t>
        </is>
      </c>
      <c r="I526" s="16" t="n">
        <v>46280</v>
      </c>
      <c r="J526" s="5" t="inlineStr">
        <is>
          <t>Search summary: Bachchan plays Dr Ajay Singh, 'a compassionate physician dedicated to serving the poor', and Shatrughan Sinha plays Thakur Vikram Singh, 'a powerful landlord'; 'the narrative centers on the childhood friendship between the two protagonists, which deteriorates into rivalry due to ego clashes and personal ambitions'. The film had a limited release of 20 prints in Maharashtra.</t>
        </is>
      </c>
      <c r="K526" s="5" t="inlineStr">
        <is>
          <t>Search-result summary only</t>
        </is>
      </c>
      <c r="L526" s="5" t="inlineStr">
        <is>
          <t>D</t>
        </is>
      </c>
      <c r="M526" s="5" t="inlineStr">
        <is>
          <t>IMDb returned HTTP 403 to direct fetches. The summary's wording appears to come from Grokipedia, an AI-generated encyclopedia, so it is used only for the role outline. It dates the start of shooting to 1971; Wikipedia says 1976.</t>
        </is>
      </c>
    </row>
    <row r="527" ht="109" customHeight="1">
      <c r="A527" s="15" t="inlineStr">
        <is>
          <t>SOURCE-526</t>
        </is>
      </c>
      <c r="B527" s="5" t="inlineStr">
        <is>
          <t>FILM-208</t>
        </is>
      </c>
      <c r="C527" s="5" t="n"/>
      <c r="D527" s="5" t="inlineStr">
        <is>
          <t>Web search: Ganga Devi (2012)</t>
        </is>
      </c>
      <c r="E527" s="5" t="inlineStr">
        <is>
          <t>Web search (IMDb, News24 and others)</t>
        </is>
      </c>
      <c r="F527" s="5" t="n"/>
      <c r="G527" s="5" t="n"/>
      <c r="H527" s="22" t="inlineStr">
        <is>
          <t>https://www.imdb.com/title/tt3068260/</t>
        </is>
      </c>
      <c r="I527" s="16" t="n">
        <v>46280</v>
      </c>
      <c r="J527" s="5" t="inlineStr">
        <is>
          <t>Search summary: Ganga Devi 'is the story of a woman who graduates from the college in political science and then becomes the wife of a social worker', aiming to depict Indian politics; it features Amitabh Bachchan and Jaya Bachchan, was produced by Deepak Sawant, and was relaunched in Hindi as Leader in 2014.</t>
        </is>
      </c>
      <c r="K527" s="5" t="inlineStr">
        <is>
          <t>Search-result summary only</t>
        </is>
      </c>
      <c r="L527" s="5" t="inlineStr">
        <is>
          <t>D</t>
        </is>
      </c>
      <c r="M527" s="5" t="inlineStr">
        <is>
          <t>IMDb returned HTTP 403, and the News24 page returned no text. The summary does not describe Bachchan's character, Chitta Ji. It wrongly says the couple had not appeared together since Silsila (they co-starred in Kabhi Khushi Kabhie Gham...), so it is treated as weak.</t>
        </is>
      </c>
    </row>
    <row r="528" ht="94" customHeight="1">
      <c r="A528" s="15" t="inlineStr">
        <is>
          <t>SOURCE-527</t>
        </is>
      </c>
      <c r="B528" s="5" t="inlineStr">
        <is>
          <t>FILM-211</t>
        </is>
      </c>
      <c r="C528" s="5" t="n"/>
      <c r="D528" s="5" t="inlineStr">
        <is>
          <t>Mr. Bhatti on Chutti — box office</t>
        </is>
      </c>
      <c r="E528" s="5" t="inlineStr">
        <is>
          <t>Box Office India</t>
        </is>
      </c>
      <c r="F528" s="5" t="n"/>
      <c r="G528" s="5" t="n"/>
      <c r="H528" s="22" t="inlineStr">
        <is>
          <t>https://www.boxofficeindia.com/movie.php?movieid=1030</t>
        </is>
      </c>
      <c r="I528" s="16" t="n">
        <v>46280</v>
      </c>
      <c r="J528" s="5" t="inlineStr">
        <is>
          <t>Nett gross ₹0.03 crore; India gross ₹0.04 crore; worldwide gross ₹0.04 crore; budget ₹7.0 crore; overseas gross not given; footfalls 3,350. Verdict: Disaster.</t>
        </is>
      </c>
      <c r="K528" s="5" t="inlineStr">
        <is>
          <t>Box-office database</t>
        </is>
      </c>
      <c r="L528" s="5" t="inlineStr">
        <is>
          <t>B</t>
        </is>
      </c>
      <c r="M528" s="5" t="inlineStr">
        <is>
          <t>Live site (the Wayback archive has no yearly pages after 2006). Verdict taken from the all-time table on years.php; the movie page gives no annual rank. Overseas gross is quoted in US dollars and is therefore kept out of the rupee money columns.</t>
        </is>
      </c>
    </row>
    <row r="529" ht="94" customHeight="1">
      <c r="A529" s="15" t="inlineStr">
        <is>
          <t>SOURCE-528</t>
        </is>
      </c>
      <c r="B529" s="5" t="inlineStr">
        <is>
          <t>FILM-212</t>
        </is>
      </c>
      <c r="C529" s="5" t="n"/>
      <c r="D529" s="5" t="inlineStr">
        <is>
          <t>Bol Bachchan — box office</t>
        </is>
      </c>
      <c r="E529" s="5" t="inlineStr">
        <is>
          <t>Box Office India</t>
        </is>
      </c>
      <c r="F529" s="5" t="n"/>
      <c r="G529" s="5" t="n"/>
      <c r="H529" s="22" t="inlineStr">
        <is>
          <t>https://www.boxofficeindia.com/movie.php?movieid=262</t>
        </is>
      </c>
      <c r="I529" s="16" t="n">
        <v>46280</v>
      </c>
      <c r="J529" s="5" t="inlineStr">
        <is>
          <t>Nett gross ₹100.05 crore; India gross ₹136.76 crore; worldwide gross ₹159.66 crore; budget ₹66.0 crore; overseas gross US$4,090,000; footfalls 1,43,78,000. Verdict: Hit.</t>
        </is>
      </c>
      <c r="K529" s="5" t="inlineStr">
        <is>
          <t>Box-office database</t>
        </is>
      </c>
      <c r="L529" s="5" t="inlineStr">
        <is>
          <t>B</t>
        </is>
      </c>
      <c r="M529" s="5" t="inlineStr">
        <is>
          <t>Live site (the Wayback archive has no yearly pages after 2006). Verdict taken from the all-time table on years.php; the movie page gives no annual rank. Overseas gross is quoted in US dollars and is therefore kept out of the rupee money columns.</t>
        </is>
      </c>
    </row>
    <row r="530" ht="94" customHeight="1">
      <c r="A530" s="15" t="inlineStr">
        <is>
          <t>SOURCE-529</t>
        </is>
      </c>
      <c r="B530" s="5" t="inlineStr">
        <is>
          <t>FILM-213</t>
        </is>
      </c>
      <c r="C530" s="5" t="n"/>
      <c r="D530" s="5" t="inlineStr">
        <is>
          <t>English Vinglish — box office</t>
        </is>
      </c>
      <c r="E530" s="5" t="inlineStr">
        <is>
          <t>Box Office India</t>
        </is>
      </c>
      <c r="F530" s="5" t="n"/>
      <c r="G530" s="5" t="n"/>
      <c r="H530" s="22" t="inlineStr">
        <is>
          <t>https://www.boxofficeindia.com/movie.php?movieid=1144</t>
        </is>
      </c>
      <c r="I530" s="16" t="n">
        <v>46280</v>
      </c>
      <c r="J530" s="5" t="inlineStr">
        <is>
          <t>Nett gross ₹38.92 crore; India gross ₹53.1 crore; worldwide gross ₹78.56 crore; budget ₹26.0 crore; overseas gross US$4,850,000; footfalls 42,64,000. Verdict: Semi Hit.</t>
        </is>
      </c>
      <c r="K530" s="5" t="inlineStr">
        <is>
          <t>Box-office database</t>
        </is>
      </c>
      <c r="L530" s="5" t="inlineStr">
        <is>
          <t>B</t>
        </is>
      </c>
      <c r="M530" s="5" t="inlineStr">
        <is>
          <t>Live site (the Wayback archive has no yearly pages after 2006). Verdict taken from the all-time table on years.php; the movie page gives no annual rank. Overseas gross is quoted in US dollars and is therefore kept out of the rupee money columns.</t>
        </is>
      </c>
    </row>
    <row r="531" ht="94" customHeight="1">
      <c r="A531" s="15" t="inlineStr">
        <is>
          <t>SOURCE-530</t>
        </is>
      </c>
      <c r="B531" s="5" t="inlineStr">
        <is>
          <t>FILM-216</t>
        </is>
      </c>
      <c r="C531" s="5" t="n"/>
      <c r="D531" s="5" t="inlineStr">
        <is>
          <t>Satyagraha — box office</t>
        </is>
      </c>
      <c r="E531" s="5" t="inlineStr">
        <is>
          <t>Box Office India</t>
        </is>
      </c>
      <c r="F531" s="5" t="n"/>
      <c r="G531" s="5" t="n"/>
      <c r="H531" s="22" t="inlineStr">
        <is>
          <t>https://www.boxofficeindia.com/movie.php?movieid=1429</t>
        </is>
      </c>
      <c r="I531" s="16" t="n">
        <v>46280</v>
      </c>
      <c r="J531" s="5" t="inlineStr">
        <is>
          <t>Nett gross ₹55.09 crore; India gross ₹74.96 crore; worldwide gross ₹91.01 crore; budget ₹73.0 crore; overseas gross US$2,450,000; footfalls 71,18,000. Verdict: Flop.</t>
        </is>
      </c>
      <c r="K531" s="5" t="inlineStr">
        <is>
          <t>Box-office database</t>
        </is>
      </c>
      <c r="L531" s="5" t="inlineStr">
        <is>
          <t>B</t>
        </is>
      </c>
      <c r="M531" s="5" t="inlineStr">
        <is>
          <t>Live site (the Wayback archive has no yearly pages after 2006). Verdict taken from the all-time table on years.php; the movie page gives no annual rank. Overseas gross is quoted in US dollars and is therefore kept out of the rupee money columns.</t>
        </is>
      </c>
    </row>
    <row r="532" ht="94" customHeight="1">
      <c r="A532" s="15" t="inlineStr">
        <is>
          <t>SOURCE-531</t>
        </is>
      </c>
      <c r="B532" s="5" t="inlineStr">
        <is>
          <t>FILM-217</t>
        </is>
      </c>
      <c r="C532" s="5" t="n"/>
      <c r="D532" s="5" t="inlineStr">
        <is>
          <t>Boss — box office</t>
        </is>
      </c>
      <c r="E532" s="5" t="inlineStr">
        <is>
          <t>Box Office India</t>
        </is>
      </c>
      <c r="F532" s="5" t="n"/>
      <c r="G532" s="5" t="n"/>
      <c r="H532" s="22" t="inlineStr">
        <is>
          <t>https://www.boxofficeindia.com/movie.php?movieid=1621</t>
        </is>
      </c>
      <c r="I532" s="16" t="n">
        <v>46280</v>
      </c>
      <c r="J532" s="5" t="inlineStr">
        <is>
          <t>Nett gross ₹49.89 crore; India gross ₹67.87 crore; worldwide gross ₹84.83 crore; budget ₹70.0 crore; overseas gross US$2,780,000; footfalls 69,23,000. Verdict: Flop.</t>
        </is>
      </c>
      <c r="K532" s="5" t="inlineStr">
        <is>
          <t>Box-office database</t>
        </is>
      </c>
      <c r="L532" s="5" t="inlineStr">
        <is>
          <t>B</t>
        </is>
      </c>
      <c r="M532" s="5" t="inlineStr">
        <is>
          <t>Live site (the Wayback archive has no yearly pages after 2006). Verdict taken from the all-time table on years.php; the movie page gives no annual rank. Overseas gross is quoted in US dollars and is therefore kept out of the rupee money columns.</t>
        </is>
      </c>
    </row>
    <row r="533" ht="94" customHeight="1">
      <c r="A533" s="15" t="inlineStr">
        <is>
          <t>SOURCE-532</t>
        </is>
      </c>
      <c r="B533" s="5" t="inlineStr">
        <is>
          <t>FILM-218</t>
        </is>
      </c>
      <c r="C533" s="5" t="n"/>
      <c r="D533" s="5" t="inlineStr">
        <is>
          <t>Krrish 3 — box office</t>
        </is>
      </c>
      <c r="E533" s="5" t="inlineStr">
        <is>
          <t>Box Office India</t>
        </is>
      </c>
      <c r="F533" s="5" t="n"/>
      <c r="G533" s="5" t="n"/>
      <c r="H533" s="22" t="inlineStr">
        <is>
          <t>https://www.boxofficeindia.com/movie.php?movieid=1711</t>
        </is>
      </c>
      <c r="I533" s="16" t="n">
        <v>46280</v>
      </c>
      <c r="J533" s="5" t="inlineStr">
        <is>
          <t>Nett gross ₹175.84 crore; India gross ₹237.46 crore; worldwide gross ₹291.52 crore; budget ₹95.0 crore; overseas gross US$8,720,000; footfalls 2,18,19,000. Verdict: Blockbuster.</t>
        </is>
      </c>
      <c r="K533" s="5" t="inlineStr">
        <is>
          <t>Box-office database</t>
        </is>
      </c>
      <c r="L533" s="5" t="inlineStr">
        <is>
          <t>B</t>
        </is>
      </c>
      <c r="M533" s="5" t="inlineStr">
        <is>
          <t>Live site (the Wayback archive has no yearly pages after 2006). Verdict taken from the all-time table on years.php; the movie page gives no annual rank. Overseas gross is quoted in US dollars and is therefore kept out of the rupee money columns.</t>
        </is>
      </c>
    </row>
    <row r="534" ht="94" customHeight="1">
      <c r="A534" s="15" t="inlineStr">
        <is>
          <t>SOURCE-533</t>
        </is>
      </c>
      <c r="B534" s="5" t="inlineStr">
        <is>
          <t>FILM-219</t>
        </is>
      </c>
      <c r="C534" s="5" t="n"/>
      <c r="D534" s="5" t="inlineStr">
        <is>
          <t>Mahabharat — box office</t>
        </is>
      </c>
      <c r="E534" s="5" t="inlineStr">
        <is>
          <t>Box Office India</t>
        </is>
      </c>
      <c r="F534" s="5" t="n"/>
      <c r="G534" s="5" t="n"/>
      <c r="H534" s="22" t="inlineStr">
        <is>
          <t>https://www.boxofficeindia.com/movie.php?movieid=2005</t>
        </is>
      </c>
      <c r="I534" s="16" t="n">
        <v>46280</v>
      </c>
      <c r="J534" s="5" t="inlineStr">
        <is>
          <t>Nett gross ₹1.25 crore; India gross ₹1.69 crore; worldwide gross ₹1.69 crore; budget ₹25.0 crore; overseas gross not given; footfalls 1,40,500. Verdict: Disaster.</t>
        </is>
      </c>
      <c r="K534" s="5" t="inlineStr">
        <is>
          <t>Box-office database</t>
        </is>
      </c>
      <c r="L534" s="5" t="inlineStr">
        <is>
          <t>B</t>
        </is>
      </c>
      <c r="M534" s="5" t="inlineStr">
        <is>
          <t>Live site (the Wayback archive has no yearly pages after 2006). Verdict taken from the all-time table on years.php; the movie page gives no annual rank. Overseas gross is quoted in US dollars and is therefore kept out of the rupee money columns.</t>
        </is>
      </c>
    </row>
    <row r="535" ht="94" customHeight="1">
      <c r="A535" s="15" t="inlineStr">
        <is>
          <t>SOURCE-534</t>
        </is>
      </c>
      <c r="B535" s="5" t="inlineStr">
        <is>
          <t>FILM-220</t>
        </is>
      </c>
      <c r="C535" s="5" t="n"/>
      <c r="D535" s="5" t="inlineStr">
        <is>
          <t>Bhoothnath Returns — box office</t>
        </is>
      </c>
      <c r="E535" s="5" t="inlineStr">
        <is>
          <t>Box Office India</t>
        </is>
      </c>
      <c r="F535" s="5" t="n"/>
      <c r="G535" s="5" t="n"/>
      <c r="H535" s="22" t="inlineStr">
        <is>
          <t>https://www.boxofficeindia.com/movie.php?movieid=2220</t>
        </is>
      </c>
      <c r="I535" s="16" t="n">
        <v>46280</v>
      </c>
      <c r="J535" s="5" t="inlineStr">
        <is>
          <t>Nett gross ₹33.98 crore; India gross ₹45.97 crore; worldwide gross ₹51.09 crore; budget ₹36.0 crore; overseas gross US$860,000; footfalls 38,28,000. Verdict: Below Average.</t>
        </is>
      </c>
      <c r="K535" s="5" t="inlineStr">
        <is>
          <t>Box-office database</t>
        </is>
      </c>
      <c r="L535" s="5" t="inlineStr">
        <is>
          <t>B</t>
        </is>
      </c>
      <c r="M535" s="5" t="inlineStr">
        <is>
          <t>Live site (the Wayback archive has no yearly pages after 2006). Verdict taken from the all-time table on years.php; the movie page gives no annual rank. Overseas gross is quoted in US dollars and is therefore kept out of the rupee money columns.</t>
        </is>
      </c>
    </row>
    <row r="536" ht="94" customHeight="1">
      <c r="A536" s="15" t="inlineStr">
        <is>
          <t>SOURCE-535</t>
        </is>
      </c>
      <c r="B536" s="5" t="inlineStr">
        <is>
          <t>FILM-223</t>
        </is>
      </c>
      <c r="C536" s="5" t="n"/>
      <c r="D536" s="5" t="inlineStr">
        <is>
          <t>Shamitabh — box office</t>
        </is>
      </c>
      <c r="E536" s="5" t="inlineStr">
        <is>
          <t>Box Office India</t>
        </is>
      </c>
      <c r="F536" s="5" t="n"/>
      <c r="G536" s="5" t="n"/>
      <c r="H536" s="22" t="inlineStr">
        <is>
          <t>https://www.boxofficeindia.com/movie.php?movieid=2615</t>
        </is>
      </c>
      <c r="I536" s="16" t="n">
        <v>46280</v>
      </c>
      <c r="J536" s="5" t="inlineStr">
        <is>
          <t>Nett gross ₹21.75 crore; India gross ₹29.1 crore; worldwide gross ₹37.13 crore; budget ₹49.0 crore; overseas gross US$1,300,000; footfalls 21,05,000. Verdict: Disaster.</t>
        </is>
      </c>
      <c r="K536" s="5" t="inlineStr">
        <is>
          <t>Box-office database</t>
        </is>
      </c>
      <c r="L536" s="5" t="inlineStr">
        <is>
          <t>B</t>
        </is>
      </c>
      <c r="M536" s="5" t="inlineStr">
        <is>
          <t>Live site (the Wayback archive has no yearly pages after 2006). Verdict taken from the all-time table on years.php; the movie page gives no annual rank. Overseas gross is quoted in US dollars and is therefore kept out of the rupee money columns.</t>
        </is>
      </c>
    </row>
    <row r="537" ht="94" customHeight="1">
      <c r="A537" s="15" t="inlineStr">
        <is>
          <t>SOURCE-536</t>
        </is>
      </c>
      <c r="B537" s="5" t="inlineStr">
        <is>
          <t>FILM-224</t>
        </is>
      </c>
      <c r="C537" s="5" t="n"/>
      <c r="D537" s="5" t="inlineStr">
        <is>
          <t>Hey Bro — box office</t>
        </is>
      </c>
      <c r="E537" s="5" t="inlineStr">
        <is>
          <t>Box Office India</t>
        </is>
      </c>
      <c r="F537" s="5" t="n"/>
      <c r="G537" s="5" t="n"/>
      <c r="H537" s="22" t="inlineStr">
        <is>
          <t>https://www.boxofficeindia.com/movie.php?movieid=2721</t>
        </is>
      </c>
      <c r="I537" s="16" t="n">
        <v>46280</v>
      </c>
      <c r="J537" s="5" t="inlineStr">
        <is>
          <t>Nett gross ₹1.55 crore; India gross ₹2.1 crore; worldwide gross ₹2.1 crore; budget not given; overseas gross not given; footfalls 2,00,000. Verdict: Disaster.</t>
        </is>
      </c>
      <c r="K537" s="5" t="inlineStr">
        <is>
          <t>Box-office database</t>
        </is>
      </c>
      <c r="L537" s="5" t="inlineStr">
        <is>
          <t>B</t>
        </is>
      </c>
      <c r="M537" s="5" t="inlineStr">
        <is>
          <t>Live site (the Wayback archive has no yearly pages after 2006). Verdict taken from the all-time table on years.php; the movie page gives no annual rank. Overseas gross is quoted in US dollars and is therefore kept out of the rupee money columns.</t>
        </is>
      </c>
    </row>
    <row r="538" ht="94" customHeight="1">
      <c r="A538" s="15" t="inlineStr">
        <is>
          <t>SOURCE-537</t>
        </is>
      </c>
      <c r="B538" s="5" t="inlineStr">
        <is>
          <t>FILM-225</t>
        </is>
      </c>
      <c r="C538" s="5" t="n"/>
      <c r="D538" s="5" t="inlineStr">
        <is>
          <t>Piku — box office</t>
        </is>
      </c>
      <c r="E538" s="5" t="inlineStr">
        <is>
          <t>Box Office India</t>
        </is>
      </c>
      <c r="F538" s="5" t="n"/>
      <c r="G538" s="5" t="n"/>
      <c r="H538" s="22" t="inlineStr">
        <is>
          <t>https://www.boxofficeindia.com/movie.php?movieid=2864</t>
        </is>
      </c>
      <c r="I538" s="16" t="n">
        <v>46280</v>
      </c>
      <c r="J538" s="5" t="inlineStr">
        <is>
          <t>Nett gross ₹78.39 crore; India gross ₹105.31 crore; worldwide gross ₹141.26 crore; budget ₹42.0 crore; overseas gross US$5,640,000; footfalls 75,81,000. Verdict: Hit.</t>
        </is>
      </c>
      <c r="K538" s="5" t="inlineStr">
        <is>
          <t>Box-office database</t>
        </is>
      </c>
      <c r="L538" s="5" t="inlineStr">
        <is>
          <t>B</t>
        </is>
      </c>
      <c r="M538" s="5" t="inlineStr">
        <is>
          <t>Live site (the Wayback archive has no yearly pages after 2006). Verdict taken from the all-time table on years.php; the movie page gives no annual rank. Overseas gross is quoted in US dollars and is therefore kept out of the rupee money columns.</t>
        </is>
      </c>
    </row>
    <row r="539" ht="94" customHeight="1">
      <c r="A539" s="15" t="inlineStr">
        <is>
          <t>SOURCE-538</t>
        </is>
      </c>
      <c r="B539" s="5" t="inlineStr">
        <is>
          <t>FILM-226</t>
        </is>
      </c>
      <c r="C539" s="5" t="n"/>
      <c r="D539" s="5" t="inlineStr">
        <is>
          <t>Wazir — box office</t>
        </is>
      </c>
      <c r="E539" s="5" t="inlineStr">
        <is>
          <t>Box Office India</t>
        </is>
      </c>
      <c r="F539" s="5" t="n"/>
      <c r="G539" s="5" t="n"/>
      <c r="H539" s="22" t="inlineStr">
        <is>
          <t>https://www.boxofficeindia.com/movie.php?movieid=3204</t>
        </is>
      </c>
      <c r="I539" s="16" t="n">
        <v>46280</v>
      </c>
      <c r="J539" s="5" t="inlineStr">
        <is>
          <t>Nett gross ₹40.3 crore; India gross ₹55.86 crore; worldwide gross ₹75.75 crore; budget ₹36.0 crore; overseas gross US$2,980,000; footfalls 39,05,000. Verdict: Below Average.</t>
        </is>
      </c>
      <c r="K539" s="5" t="inlineStr">
        <is>
          <t>Box-office database</t>
        </is>
      </c>
      <c r="L539" s="5" t="inlineStr">
        <is>
          <t>B</t>
        </is>
      </c>
      <c r="M539" s="5" t="inlineStr">
        <is>
          <t>Live site (the Wayback archive has no yearly pages after 2006). Verdict taken from the all-time table on years.php; the movie page gives no annual rank. Overseas gross is quoted in US dollars and is therefore kept out of the rupee money columns.</t>
        </is>
      </c>
    </row>
    <row r="540" ht="94" customHeight="1">
      <c r="A540" s="15" t="inlineStr">
        <is>
          <t>SOURCE-539</t>
        </is>
      </c>
      <c r="B540" s="5" t="inlineStr">
        <is>
          <t>FILM-227</t>
        </is>
      </c>
      <c r="C540" s="5" t="n"/>
      <c r="D540" s="5" t="inlineStr">
        <is>
          <t>Ki &amp; Ka — box office</t>
        </is>
      </c>
      <c r="E540" s="5" t="inlineStr">
        <is>
          <t>Box Office India</t>
        </is>
      </c>
      <c r="F540" s="5" t="n"/>
      <c r="G540" s="5" t="n"/>
      <c r="H540" s="22" t="inlineStr">
        <is>
          <t>https://www.boxofficeindia.com/movie.php?movieid=3259</t>
        </is>
      </c>
      <c r="I540" s="16" t="n">
        <v>46280</v>
      </c>
      <c r="J540" s="5" t="inlineStr">
        <is>
          <t>Nett gross ₹51.68 crore; India gross ₹71.37 crore; worldwide gross ₹99.3 crore; budget ₹35.0 crore; overseas gross US$4,200,000; footfalls 48,74,000. Verdict: Semi Hit.</t>
        </is>
      </c>
      <c r="K540" s="5" t="inlineStr">
        <is>
          <t>Box-office database</t>
        </is>
      </c>
      <c r="L540" s="5" t="inlineStr">
        <is>
          <t>B</t>
        </is>
      </c>
      <c r="M540" s="5" t="inlineStr">
        <is>
          <t>Live site (the Wayback archive has no yearly pages after 2006). Verdict taken from the all-time table on years.php; the movie page gives no annual rank. Overseas gross is quoted in US dollars and is therefore kept out of the rupee money columns.</t>
        </is>
      </c>
    </row>
    <row r="541" ht="94" customHeight="1">
      <c r="A541" s="15" t="inlineStr">
        <is>
          <t>SOURCE-540</t>
        </is>
      </c>
      <c r="B541" s="5" t="inlineStr">
        <is>
          <t>FILM-228</t>
        </is>
      </c>
      <c r="C541" s="5" t="n"/>
      <c r="D541" s="5" t="inlineStr">
        <is>
          <t>Te3n — box office</t>
        </is>
      </c>
      <c r="E541" s="5" t="inlineStr">
        <is>
          <t>Box Office India</t>
        </is>
      </c>
      <c r="F541" s="5" t="n"/>
      <c r="G541" s="5" t="n"/>
      <c r="H541" s="22" t="inlineStr">
        <is>
          <t>https://www.boxofficeindia.com/movie.php?movieid=3297</t>
        </is>
      </c>
      <c r="I541" s="16" t="n">
        <v>46280</v>
      </c>
      <c r="J541" s="5" t="inlineStr">
        <is>
          <t>Nett gross ₹18.85 crore; India gross ₹26.16 crore; worldwide gross ₹33.77 crore; budget ₹34.0 crore; overseas gross US$1,140,000; footfalls 17,21,000. Verdict: Flop.</t>
        </is>
      </c>
      <c r="K541" s="5" t="inlineStr">
        <is>
          <t>Box-office database</t>
        </is>
      </c>
      <c r="L541" s="5" t="inlineStr">
        <is>
          <t>B</t>
        </is>
      </c>
      <c r="M541" s="5" t="inlineStr">
        <is>
          <t>Live site (the Wayback archive has no yearly pages after 2006). Verdict taken from the all-time table on years.php; the movie page gives no annual rank. Overseas gross is quoted in US dollars and is therefore kept out of the rupee money columns.</t>
        </is>
      </c>
    </row>
    <row r="542" ht="94" customHeight="1">
      <c r="A542" s="15" t="inlineStr">
        <is>
          <t>SOURCE-541</t>
        </is>
      </c>
      <c r="B542" s="5" t="inlineStr">
        <is>
          <t>FILM-229</t>
        </is>
      </c>
      <c r="C542" s="5" t="n"/>
      <c r="D542" s="5" t="inlineStr">
        <is>
          <t>Pink — box office</t>
        </is>
      </c>
      <c r="E542" s="5" t="inlineStr">
        <is>
          <t>Box Office India</t>
        </is>
      </c>
      <c r="F542" s="5" t="n"/>
      <c r="G542" s="5" t="n"/>
      <c r="H542" s="22" t="inlineStr">
        <is>
          <t>https://www.boxofficeindia.com/movie.php?movieid=3381</t>
        </is>
      </c>
      <c r="I542" s="16" t="n">
        <v>46280</v>
      </c>
      <c r="J542" s="5" t="inlineStr">
        <is>
          <t>Nett gross ₹65.53 crore; India gross ₹89.85 crore; worldwide gross ₹108.88 crore; budget ₹29.0 crore; overseas gross US$2,840,000; footfalls 58,72,000. Verdict: Hit.</t>
        </is>
      </c>
      <c r="K542" s="5" t="inlineStr">
        <is>
          <t>Box-office database</t>
        </is>
      </c>
      <c r="L542" s="5" t="inlineStr">
        <is>
          <t>B</t>
        </is>
      </c>
      <c r="M542" s="5" t="inlineStr">
        <is>
          <t>Live site (the Wayback archive has no yearly pages after 2006). Verdict taken from the all-time table on years.php; the movie page gives no annual rank. Overseas gross is quoted in US dollars and is therefore kept out of the rupee money columns.</t>
        </is>
      </c>
    </row>
    <row r="543" ht="94" customHeight="1">
      <c r="A543" s="15" t="inlineStr">
        <is>
          <t>SOURCE-542</t>
        </is>
      </c>
      <c r="B543" s="5" t="inlineStr">
        <is>
          <t>FILM-230</t>
        </is>
      </c>
      <c r="C543" s="5" t="n"/>
      <c r="D543" s="5" t="inlineStr">
        <is>
          <t>Wah Taj — box office</t>
        </is>
      </c>
      <c r="E543" s="5" t="inlineStr">
        <is>
          <t>Box Office India</t>
        </is>
      </c>
      <c r="F543" s="5" t="n"/>
      <c r="G543" s="5" t="n"/>
      <c r="H543" s="22" t="inlineStr">
        <is>
          <t>https://www.boxofficeindia.com/movie.php?movieid=3386</t>
        </is>
      </c>
      <c r="I543" s="16" t="n">
        <v>46280</v>
      </c>
      <c r="J543" s="5" t="inlineStr">
        <is>
          <t>Nett gross ₹0.14 crore; India gross ₹0.19 crore; worldwide gross ₹0.19 crore; budget not given; overseas gross not given; footfalls 16,800. Verdict: Disaster.</t>
        </is>
      </c>
      <c r="K543" s="5" t="inlineStr">
        <is>
          <t>Box-office database</t>
        </is>
      </c>
      <c r="L543" s="5" t="inlineStr">
        <is>
          <t>B</t>
        </is>
      </c>
      <c r="M543" s="5" t="inlineStr">
        <is>
          <t>Live site (the Wayback archive has no yearly pages after 2006). Verdict taken from the all-time table on years.php; the movie page gives no annual rank. Overseas gross is quoted in US dollars and is therefore kept out of the rupee money columns.</t>
        </is>
      </c>
    </row>
    <row r="544" ht="94" customHeight="1">
      <c r="A544" s="15" t="inlineStr">
        <is>
          <t>SOURCE-543</t>
        </is>
      </c>
      <c r="B544" s="5" t="inlineStr">
        <is>
          <t>FILM-232</t>
        </is>
      </c>
      <c r="C544" s="5" t="n"/>
      <c r="D544" s="5" t="inlineStr">
        <is>
          <t>The Ghazi Attack — box office</t>
        </is>
      </c>
      <c r="E544" s="5" t="inlineStr">
        <is>
          <t>Box Office India</t>
        </is>
      </c>
      <c r="F544" s="5" t="n"/>
      <c r="G544" s="5" t="n"/>
      <c r="H544" s="22" t="inlineStr">
        <is>
          <t>https://www.boxofficeindia.com/movie.php?movieid=3468</t>
        </is>
      </c>
      <c r="I544" s="16" t="n">
        <v>46280</v>
      </c>
      <c r="J544" s="5" t="inlineStr">
        <is>
          <t>Nett gross ₹20.14 crore; India gross ₹28.0 crore; worldwide gross ₹34.53 crore; budget ₹16.0 crore; overseas gross US$975,000; footfalls 19,52,000. Verdict: Average.</t>
        </is>
      </c>
      <c r="K544" s="5" t="inlineStr">
        <is>
          <t>Box-office database</t>
        </is>
      </c>
      <c r="L544" s="5" t="inlineStr">
        <is>
          <t>B</t>
        </is>
      </c>
      <c r="M544" s="5" t="inlineStr">
        <is>
          <t>Live site (the Wayback archive has no yearly pages after 2006). Verdict taken from the all-time table on years.php; the movie page gives no annual rank. Overseas gross is quoted in US dollars and is therefore kept out of the rupee money columns.</t>
        </is>
      </c>
    </row>
    <row r="545" ht="94" customHeight="1">
      <c r="A545" s="15" t="inlineStr">
        <is>
          <t>SOURCE-544</t>
        </is>
      </c>
      <c r="B545" s="5" t="inlineStr">
        <is>
          <t>FILM-233</t>
        </is>
      </c>
      <c r="C545" s="5" t="n"/>
      <c r="D545" s="5" t="inlineStr">
        <is>
          <t>Begum Jaan — box office</t>
        </is>
      </c>
      <c r="E545" s="5" t="inlineStr">
        <is>
          <t>Box Office India</t>
        </is>
      </c>
      <c r="F545" s="5" t="n"/>
      <c r="G545" s="5" t="n"/>
      <c r="H545" s="22" t="inlineStr">
        <is>
          <t>https://www.boxofficeindia.com/movie.php?movieid=3510</t>
        </is>
      </c>
      <c r="I545" s="16" t="n">
        <v>46280</v>
      </c>
      <c r="J545" s="5" t="inlineStr">
        <is>
          <t>Nett gross ₹20.05 crore; India gross ₹27.77 crore; worldwide gross ₹30.62 crore; budget ₹19.0 crore; overseas gross US$440,000; footfalls 19,93,000. Verdict: Flop.</t>
        </is>
      </c>
      <c r="K545" s="5" t="inlineStr">
        <is>
          <t>Box-office database</t>
        </is>
      </c>
      <c r="L545" s="5" t="inlineStr">
        <is>
          <t>B</t>
        </is>
      </c>
      <c r="M545" s="5" t="inlineStr">
        <is>
          <t>Live site (the Wayback archive has no yearly pages after 2006). Verdict taken from the all-time table on years.php; the movie page gives no annual rank. Overseas gross is quoted in US dollars and is therefore kept out of the rupee money columns.</t>
        </is>
      </c>
    </row>
    <row r="546" ht="94" customHeight="1">
      <c r="A546" s="15" t="inlineStr">
        <is>
          <t>SOURCE-545</t>
        </is>
      </c>
      <c r="B546" s="5" t="inlineStr">
        <is>
          <t>FILM-234</t>
        </is>
      </c>
      <c r="C546" s="5" t="n"/>
      <c r="D546" s="5" t="inlineStr">
        <is>
          <t>Sarkar 3 — box office</t>
        </is>
      </c>
      <c r="E546" s="5" t="inlineStr">
        <is>
          <t>Box Office India</t>
        </is>
      </c>
      <c r="F546" s="5" t="n"/>
      <c r="G546" s="5" t="n"/>
      <c r="H546" s="22" t="inlineStr">
        <is>
          <t>https://www.boxofficeindia.com/movie.php?movieid=3524</t>
        </is>
      </c>
      <c r="I546" s="16" t="n">
        <v>46280</v>
      </c>
      <c r="J546" s="5" t="inlineStr">
        <is>
          <t>Nett gross ₹9.96 crore; India gross ₹13.83 crore; worldwide gross ₹20.54 crore; budget ₹36.0 crore; overseas gross US$1,040,000; footfalls 12,76,000. Verdict: Disaster.</t>
        </is>
      </c>
      <c r="K546" s="5" t="inlineStr">
        <is>
          <t>Box-office database</t>
        </is>
      </c>
      <c r="L546" s="5" t="inlineStr">
        <is>
          <t>B</t>
        </is>
      </c>
      <c r="M546" s="5" t="inlineStr">
        <is>
          <t>Live site (the Wayback archive has no yearly pages after 2006). Verdict taken from the all-time table on years.php; the movie page gives no annual rank. Overseas gross is quoted in US dollars and is therefore kept out of the rupee money columns.</t>
        </is>
      </c>
    </row>
    <row r="547" ht="94" customHeight="1">
      <c r="A547" s="15" t="inlineStr">
        <is>
          <t>SOURCE-546</t>
        </is>
      </c>
      <c r="B547" s="5" t="inlineStr">
        <is>
          <t>FILM-235</t>
        </is>
      </c>
      <c r="C547" s="5" t="n"/>
      <c r="D547" s="5" t="inlineStr">
        <is>
          <t>Firangi — box office</t>
        </is>
      </c>
      <c r="E547" s="5" t="inlineStr">
        <is>
          <t>Box Office India</t>
        </is>
      </c>
      <c r="F547" s="5" t="n"/>
      <c r="G547" s="5" t="n"/>
      <c r="H547" s="22" t="inlineStr">
        <is>
          <t>https://www.boxofficeindia.com/movie.php?movieid=3671</t>
        </is>
      </c>
      <c r="I547" s="16" t="n">
        <v>46280</v>
      </c>
      <c r="J547" s="5" t="inlineStr">
        <is>
          <t>Nett gross ₹9.37 crore; India gross ₹11.96 crore; worldwide gross ₹16.6 crore; budget ₹40.0 crore; overseas gross US$720,000; footfalls 9,36,000. Verdict: Disaster.</t>
        </is>
      </c>
      <c r="K547" s="5" t="inlineStr">
        <is>
          <t>Box-office database</t>
        </is>
      </c>
      <c r="L547" s="5" t="inlineStr">
        <is>
          <t>B</t>
        </is>
      </c>
      <c r="M547" s="5" t="inlineStr">
        <is>
          <t>Live site (the Wayback archive has no yearly pages after 2006). Verdict taken from the all-time table on years.php; the movie page gives no annual rank. Overseas gross is quoted in US dollars and is therefore kept out of the rupee money columns.</t>
        </is>
      </c>
    </row>
    <row r="548" ht="94" customHeight="1">
      <c r="A548" s="15" t="inlineStr">
        <is>
          <t>SOURCE-547</t>
        </is>
      </c>
      <c r="B548" s="5" t="inlineStr">
        <is>
          <t>FILM-236</t>
        </is>
      </c>
      <c r="C548" s="5" t="n"/>
      <c r="D548" s="5" t="inlineStr">
        <is>
          <t>Pad Man — box office</t>
        </is>
      </c>
      <c r="E548" s="5" t="inlineStr">
        <is>
          <t>Box Office India</t>
        </is>
      </c>
      <c r="F548" s="5" t="n"/>
      <c r="G548" s="5" t="n"/>
      <c r="H548" s="22" t="inlineStr">
        <is>
          <t>https://www.boxofficeindia.com/movie.php?movieid=3715</t>
        </is>
      </c>
      <c r="I548" s="16" t="n">
        <v>46280</v>
      </c>
      <c r="J548" s="5" t="inlineStr">
        <is>
          <t>Nett gross ₹78.22 crore; India gross ₹100.53 crore; worldwide gross ₹128.09 crore; budget ₹76.0 crore; overseas gross US$4,290,000; footfalls 69,05,000. Verdict: Below Average.</t>
        </is>
      </c>
      <c r="K548" s="5" t="inlineStr">
        <is>
          <t>Box-office database</t>
        </is>
      </c>
      <c r="L548" s="5" t="inlineStr">
        <is>
          <t>B</t>
        </is>
      </c>
      <c r="M548" s="5" t="inlineStr">
        <is>
          <t>Live site (the Wayback archive has no yearly pages after 2006). Verdict taken from the all-time table on years.php; the movie page gives no annual rank. Overseas gross is quoted in US dollars and is therefore kept out of the rupee money columns.</t>
        </is>
      </c>
    </row>
    <row r="549" ht="94" customHeight="1">
      <c r="A549" s="15" t="inlineStr">
        <is>
          <t>SOURCE-548</t>
        </is>
      </c>
      <c r="B549" s="5" t="inlineStr">
        <is>
          <t>FILM-237</t>
        </is>
      </c>
      <c r="C549" s="5" t="n"/>
      <c r="D549" s="5" t="inlineStr">
        <is>
          <t>102 Not Out — box office</t>
        </is>
      </c>
      <c r="E549" s="5" t="inlineStr">
        <is>
          <t>Box Office India</t>
        </is>
      </c>
      <c r="F549" s="5" t="n"/>
      <c r="G549" s="5" t="n"/>
      <c r="H549" s="22" t="inlineStr">
        <is>
          <t>https://www.boxofficeindia.com/movie.php?movieid=3759</t>
        </is>
      </c>
      <c r="I549" s="16" t="n">
        <v>46280</v>
      </c>
      <c r="J549" s="5" t="inlineStr">
        <is>
          <t>Nett gross ₹51.78 crore; India gross ₹65.48 crore; worldwide gross ₹84.71 crore; budget ₹35.0 crore; overseas gross US$2,870,000; footfalls 41,17,000. Verdict: Semi Hit.</t>
        </is>
      </c>
      <c r="K549" s="5" t="inlineStr">
        <is>
          <t>Box-office database</t>
        </is>
      </c>
      <c r="L549" s="5" t="inlineStr">
        <is>
          <t>B</t>
        </is>
      </c>
      <c r="M549" s="5" t="inlineStr">
        <is>
          <t>Live site (the Wayback archive has no yearly pages after 2006). Verdict taken from the all-time table on years.php; the movie page gives no annual rank. Overseas gross is quoted in US dollars and is therefore kept out of the rupee money columns.</t>
        </is>
      </c>
    </row>
    <row r="550" ht="94" customHeight="1">
      <c r="A550" s="15" t="inlineStr">
        <is>
          <t>SOURCE-549</t>
        </is>
      </c>
      <c r="B550" s="5" t="inlineStr">
        <is>
          <t>FILM-238</t>
        </is>
      </c>
      <c r="C550" s="5" t="n"/>
      <c r="D550" s="5" t="inlineStr">
        <is>
          <t>Helicopter Eela — box office</t>
        </is>
      </c>
      <c r="E550" s="5" t="inlineStr">
        <is>
          <t>Box Office India</t>
        </is>
      </c>
      <c r="F550" s="5" t="n"/>
      <c r="G550" s="5" t="n"/>
      <c r="H550" s="22" t="inlineStr">
        <is>
          <t>https://www.boxofficeindia.com/movie.php?movieid=3956</t>
        </is>
      </c>
      <c r="I550" s="16" t="n">
        <v>46280</v>
      </c>
      <c r="J550" s="5" t="inlineStr">
        <is>
          <t>Nett gross ₹4.3 crore; India gross ₹5.45 crore; worldwide gross ₹8.41 crore; budget ₹24.0 crore; overseas gross US$400,000; footfalls 3,09,000. Verdict: Disaster.</t>
        </is>
      </c>
      <c r="K550" s="5" t="inlineStr">
        <is>
          <t>Box-office database</t>
        </is>
      </c>
      <c r="L550" s="5" t="inlineStr">
        <is>
          <t>B</t>
        </is>
      </c>
      <c r="M550" s="5" t="inlineStr">
        <is>
          <t>Live site (the Wayback archive has no yearly pages after 2006). Verdict taken from the all-time table on years.php; the movie page gives no annual rank. Overseas gross is quoted in US dollars and is therefore kept out of the rupee money columns.</t>
        </is>
      </c>
    </row>
    <row r="551" ht="94" customHeight="1">
      <c r="A551" s="15" t="inlineStr">
        <is>
          <t>SOURCE-550</t>
        </is>
      </c>
      <c r="B551" s="5" t="inlineStr">
        <is>
          <t>FILM-239</t>
        </is>
      </c>
      <c r="C551" s="5" t="n"/>
      <c r="D551" s="5" t="inlineStr">
        <is>
          <t>Thugs of Hindostan — box office</t>
        </is>
      </c>
      <c r="E551" s="5" t="inlineStr">
        <is>
          <t>Box Office India</t>
        </is>
      </c>
      <c r="F551" s="5" t="n"/>
      <c r="G551" s="5" t="n"/>
      <c r="H551" s="22" t="inlineStr">
        <is>
          <t>https://www.boxofficeindia.com/movie.php?movieid=5534</t>
        </is>
      </c>
      <c r="I551" s="16" t="n">
        <v>46280</v>
      </c>
      <c r="J551" s="5" t="inlineStr">
        <is>
          <t>Nett gross ₹138.34 crore; India gross ₹176.43 crore; worldwide gross ₹245.09 crore; budget ₹310.0 crore; overseas gross US$9,470,000; footfalls 1,12,05,000. Verdict: Flop.</t>
        </is>
      </c>
      <c r="K551" s="5" t="inlineStr">
        <is>
          <t>Box-office database</t>
        </is>
      </c>
      <c r="L551" s="5" t="inlineStr">
        <is>
          <t>B</t>
        </is>
      </c>
      <c r="M551" s="5" t="inlineStr">
        <is>
          <t>Live site (the Wayback archive has no yearly pages after 2006). Verdict taken from the all-time table on years.php; the movie page gives no annual rank. Overseas gross is quoted in US dollars and is therefore kept out of the rupee money columns.</t>
        </is>
      </c>
    </row>
    <row r="552" ht="94" customHeight="1">
      <c r="A552" s="15" t="inlineStr">
        <is>
          <t>SOURCE-551</t>
        </is>
      </c>
      <c r="B552" s="5" t="inlineStr">
        <is>
          <t>FILM-240</t>
        </is>
      </c>
      <c r="C552" s="5" t="n"/>
      <c r="D552" s="5" t="inlineStr">
        <is>
          <t>Manikarnika — box office</t>
        </is>
      </c>
      <c r="E552" s="5" t="inlineStr">
        <is>
          <t>Box Office India</t>
        </is>
      </c>
      <c r="F552" s="5" t="n"/>
      <c r="G552" s="5" t="n"/>
      <c r="H552" s="22" t="inlineStr">
        <is>
          <t>https://www.boxofficeindia.com/movie.php?movieid=5572</t>
        </is>
      </c>
      <c r="I552" s="16" t="n">
        <v>46280</v>
      </c>
      <c r="J552" s="5" t="inlineStr">
        <is>
          <t>Nett gross ₹90.81 crore; India gross ₹106.54 crore; worldwide gross ₹131.11 crore; budget ₹99.0 crore; overseas gross US$3,460,000; footfalls 68,27,000. Verdict: Average.</t>
        </is>
      </c>
      <c r="K552" s="5" t="inlineStr">
        <is>
          <t>Box-office database</t>
        </is>
      </c>
      <c r="L552" s="5" t="inlineStr">
        <is>
          <t>B</t>
        </is>
      </c>
      <c r="M552" s="5" t="inlineStr">
        <is>
          <t>Live site (the Wayback archive has no yearly pages after 2006). Verdict taken from the all-time table on years.php; the movie page gives no annual rank. Overseas gross is quoted in US dollars and is therefore kept out of the rupee money columns.</t>
        </is>
      </c>
    </row>
    <row r="553" ht="139" customHeight="1">
      <c r="A553" s="15" t="inlineStr">
        <is>
          <t>SOURCE-552</t>
        </is>
      </c>
      <c r="B553" s="5" t="inlineStr">
        <is>
          <t>FILM-216</t>
        </is>
      </c>
      <c r="C553" s="5" t="n"/>
      <c r="D553" s="5" t="inlineStr">
        <is>
          <t>Satyagraha review</t>
        </is>
      </c>
      <c r="E553" s="5" t="inlineStr">
        <is>
          <t>Bollywood Hungama</t>
        </is>
      </c>
      <c r="F553" s="5" t="inlineStr">
        <is>
          <t>Taran Adarsh</t>
        </is>
      </c>
      <c r="G553" s="5" t="n"/>
      <c r="H553" s="22" t="inlineStr">
        <is>
          <t>https://www.bollywoodhungama.com/movie/satyagraha/critic-review/satyagraha-movie-review/</t>
        </is>
      </c>
      <c r="I553" s="16" t="n">
        <v>46280</v>
      </c>
      <c r="J553" s="5" t="inlineStr">
        <is>
          <t>'SATYAGRAHA is embellished with qualitative performances, with each actor grabbing eyeballs.' 'Amitabh is incomparable and unmatched yet again, delivering a performance that's easily one amongst his finest in the recent times.' Notes that Bachchan's and Ajay Devgn's characters 'bear striking correlation to real-life characters' and identifies Bachchan's as 'a man who is a firm believer of Gandhian principles'.</t>
        </is>
      </c>
      <c r="K553" s="5" t="inlineStr">
        <is>
          <t>Web film review</t>
        </is>
      </c>
      <c r="L553" s="5" t="inlineStr">
        <is>
          <t>B</t>
        </is>
      </c>
      <c r="M553" s="5" t="inlineStr">
        <is>
          <t>No publication date on the page.</t>
        </is>
      </c>
    </row>
    <row r="554" ht="139" customHeight="1">
      <c r="A554" s="15" t="inlineStr">
        <is>
          <t>SOURCE-553</t>
        </is>
      </c>
      <c r="B554" s="5" t="inlineStr">
        <is>
          <t>FILM-220</t>
        </is>
      </c>
      <c r="C554" s="5" t="n"/>
      <c r="D554" s="5" t="inlineStr">
        <is>
          <t>'Bhoothnath Returns' review: Amitabh Bachchan gets much more to do this time</t>
        </is>
      </c>
      <c r="E554" s="5" t="inlineStr">
        <is>
          <t>The Indian Express</t>
        </is>
      </c>
      <c r="F554" s="5" t="inlineStr">
        <is>
          <t>Shubhra Gupta</t>
        </is>
      </c>
      <c r="G554" s="16" t="n">
        <v>41740</v>
      </c>
      <c r="H554" s="22" t="inlineStr">
        <is>
          <t>https://indianexpress.com/article/entertainment/movie-review/bhoothnath-returns-review-amitabh-bachchan-gets-much-more-to-do-this-time/</t>
        </is>
      </c>
      <c r="I554" s="16" t="n">
        <v>46280</v>
      </c>
      <c r="J554" s="5" t="inlineStr">
        <is>
          <t>'Finally it was neither funny nor serious enough: neither fully ghostly nor ghastly, but somewhere in between.' Describes Bhoothnath as 'one depressed ghost' humiliated at failing to scare children, and says the political turn makes the film 'one of the sharpest Bollywood critiques of the political system in the country'. Confirms the director as Nitesh Tiwari and Akhrot as Bhoothnath's constant companion.</t>
        </is>
      </c>
      <c r="K554" s="5" t="inlineStr">
        <is>
          <t>Web film review</t>
        </is>
      </c>
      <c r="L554" s="5" t="inlineStr">
        <is>
          <t>B</t>
        </is>
      </c>
      <c r="M554" s="5" t="inlineStr">
        <is>
          <t>Recovered through the JSON-LD articleBody; the date comes from the page's article:published_time.</t>
        </is>
      </c>
    </row>
    <row r="555" ht="154" customHeight="1">
      <c r="A555" s="15" t="inlineStr">
        <is>
          <t>SOURCE-554</t>
        </is>
      </c>
      <c r="B555" s="5" t="inlineStr">
        <is>
          <t>FILM-223</t>
        </is>
      </c>
      <c r="C555" s="5" t="n"/>
      <c r="D555" s="5" t="inlineStr">
        <is>
          <t>Shamitabh review</t>
        </is>
      </c>
      <c r="E555" s="5" t="inlineStr">
        <is>
          <t>Bollywood Hungama</t>
        </is>
      </c>
      <c r="F555" s="5" t="inlineStr">
        <is>
          <t>Taran Adarsh</t>
        </is>
      </c>
      <c r="G555" s="5" t="n"/>
      <c r="H555" s="22" t="inlineStr">
        <is>
          <t>https://www.bollywoodhungama.com/movie/shamitabh/critic-review/shamitabh-movie-review/</t>
        </is>
      </c>
      <c r="I555" s="16" t="n">
        <v>46280</v>
      </c>
      <c r="J555" s="5" t="inlineStr">
        <is>
          <t>Summarises the premise: the mute star Daanish is voiced by 'the drunkard Amitabh Sinha (Amitabh Bachchan)' under a contract requiring his silence about the arrangement, and Daanish renames himself Shamitabh. 'As far as the performances are concerned, there are absolutely no points in guessing as to who is the captain of this ship... it's the actor par excellence Amitabh Bachchan.' Notes Balki had earlier directed Bachchan in Cheeni Kum and Paa.</t>
        </is>
      </c>
      <c r="K555" s="5" t="inlineStr">
        <is>
          <t>Web film review</t>
        </is>
      </c>
      <c r="L555" s="5" t="inlineStr">
        <is>
          <t>B</t>
        </is>
      </c>
      <c r="M555" s="5" t="inlineStr">
        <is>
          <t>No publication date on the page.</t>
        </is>
      </c>
    </row>
    <row r="556" ht="154" customHeight="1">
      <c r="A556" s="15" t="inlineStr">
        <is>
          <t>SOURCE-555</t>
        </is>
      </c>
      <c r="B556" s="5" t="inlineStr">
        <is>
          <t>FILM-225</t>
        </is>
      </c>
      <c r="C556" s="5" t="n"/>
      <c r="D556" s="5" t="inlineStr">
        <is>
          <t>Piku review</t>
        </is>
      </c>
      <c r="E556" s="5" t="inlineStr">
        <is>
          <t>Bollywood Hungama</t>
        </is>
      </c>
      <c r="F556" s="5" t="inlineStr">
        <is>
          <t>Taran Adarsh</t>
        </is>
      </c>
      <c r="G556" s="5" t="n"/>
      <c r="H556" s="22" t="inlineStr">
        <is>
          <t>https://www.bollywoodhungama.com/movie/piku/critic-review/piku-movie-review/</t>
        </is>
      </c>
      <c r="I556" s="16" t="n">
        <v>46280</v>
      </c>
      <c r="J556" s="5" t="inlineStr">
        <is>
          <t>Describes Piku's world as revolving around her office, her colleague Sayyed Afroze and 'her ever-so-doting father Bhaskhor Banerjee (Amitabh Bachchan)', whose constipation dominates her day. 'This being an author backed role, no prizes for guessing as to it is Deepika Padukone who leads the show from all the fronts. To stand up to the stalwarts like Amitabh Bachchan and Irrfan Khan is no mean achievement.' Notes Bachchan plays against 'his ever-so-towering persona'.</t>
        </is>
      </c>
      <c r="K556" s="5" t="inlineStr">
        <is>
          <t>Web film review</t>
        </is>
      </c>
      <c r="L556" s="5" t="inlineStr">
        <is>
          <t>B</t>
        </is>
      </c>
      <c r="M556" s="5" t="inlineStr">
        <is>
          <t>No publication date on the page.</t>
        </is>
      </c>
    </row>
    <row r="557" ht="154" customHeight="1">
      <c r="A557" s="15" t="inlineStr">
        <is>
          <t>SOURCE-556</t>
        </is>
      </c>
      <c r="B557" s="5" t="inlineStr">
        <is>
          <t>FILM-226</t>
        </is>
      </c>
      <c r="C557" s="5" t="n"/>
      <c r="D557" s="5" t="inlineStr">
        <is>
          <t>Wazir review</t>
        </is>
      </c>
      <c r="E557" s="5" t="inlineStr">
        <is>
          <t>Bollywood Hungama</t>
        </is>
      </c>
      <c r="F557" s="5" t="inlineStr">
        <is>
          <t>Taran Adarsh</t>
        </is>
      </c>
      <c r="G557" s="5" t="n"/>
      <c r="H557" s="22" t="inlineStr">
        <is>
          <t>https://www.bollywoodhungama.com/movie/wazir/critic-review/wazir-movie-review/</t>
        </is>
      </c>
      <c r="I557" s="16" t="n">
        <v>46280</v>
      </c>
      <c r="J557" s="5" t="inlineStr">
        <is>
          <t>Rated 2.5/5. Calls Wazir the only film besides Shatranj Ke Khilari to make chess its central theme. Describes the meeting: as Danish Ali is about to kill himself, 'there enters a chess champion named Panditji aka Omkar Nath Dhar (Amitabh Bachchan) in his life', who teaches him the similarities between the game of life and the game of chess; the two become close over drinks and chess, and Panditji reveals his daughter was murdered by the politician Yazaad Qureshi.</t>
        </is>
      </c>
      <c r="K557" s="5" t="inlineStr">
        <is>
          <t>Web film review</t>
        </is>
      </c>
      <c r="L557" s="5" t="inlineStr">
        <is>
          <t>B</t>
        </is>
      </c>
      <c r="M557" s="5" t="inlineStr">
        <is>
          <t>Used in place of the cited Firstpost review, which returned only a 572-byte shell to both curl and the fetcher.</t>
        </is>
      </c>
    </row>
    <row r="558" ht="139" customHeight="1">
      <c r="A558" s="15" t="inlineStr">
        <is>
          <t>SOURCE-557</t>
        </is>
      </c>
      <c r="B558" s="5" t="inlineStr">
        <is>
          <t>FILM-228</t>
        </is>
      </c>
      <c r="C558" s="5" t="n"/>
      <c r="D558" s="5" t="inlineStr">
        <is>
          <t>Review: TE3N is a weak remake</t>
        </is>
      </c>
      <c r="E558" s="5" t="inlineStr">
        <is>
          <t>Rediff</t>
        </is>
      </c>
      <c r="F558" s="5" t="inlineStr">
        <is>
          <t>Raja Sen</t>
        </is>
      </c>
      <c r="G558" s="16" t="n">
        <v>42531</v>
      </c>
      <c r="H558" s="22" t="inlineStr">
        <is>
          <t>https://www.rediff.com/movies/report/review-te3n-is-a-weak-remake/20160610.htm</t>
        </is>
      </c>
      <c r="I558" s="16" t="n">
        <v>46280</v>
      </c>
      <c r="J558" s="5" t="inlineStr">
        <is>
          <t>'Bachchan is the ideal choice for the part of an inconsolable grandfather, doggedly desperate to find out about a long-ago kidnapping that led to his granddaughter's death. The actor shuffles through both bewilderment and clarity, everything a struggle for his John Biswas, from starting a scooter to remembering the name of the soup he's ma[de].' Opens by noting the film's Gol Maal homage set at a police station.</t>
        </is>
      </c>
      <c r="K558" s="5" t="inlineStr">
        <is>
          <t>Web film review</t>
        </is>
      </c>
      <c r="L558" s="5" t="inlineStr">
        <is>
          <t>B</t>
        </is>
      </c>
      <c r="M558" s="5" t="inlineStr">
        <is>
          <t>Recovered through the JSON-LD articleBody.</t>
        </is>
      </c>
    </row>
    <row r="559" ht="154" customHeight="1">
      <c r="A559" s="15" t="inlineStr">
        <is>
          <t>SOURCE-558</t>
        </is>
      </c>
      <c r="B559" s="5" t="inlineStr">
        <is>
          <t>FILM-229</t>
        </is>
      </c>
      <c r="C559" s="5" t="n"/>
      <c r="D559" s="5" t="inlineStr">
        <is>
          <t>Pink review</t>
        </is>
      </c>
      <c r="E559" s="5" t="inlineStr">
        <is>
          <t>Bollywood Hungama</t>
        </is>
      </c>
      <c r="F559" s="5" t="inlineStr">
        <is>
          <t>Taran Adarsh</t>
        </is>
      </c>
      <c r="G559" s="5" t="n"/>
      <c r="H559" s="22" t="inlineStr">
        <is>
          <t>https://www.bollywoodhungama.com/movie/pink/critic-review/pink-movie-review/</t>
        </is>
      </c>
      <c r="I559" s="16" t="n">
        <v>46280</v>
      </c>
      <c r="J559" s="5" t="inlineStr">
        <is>
          <t>Rated 4/5. Introduces 'retired advocate Deepak Sehgal (Amitabh Bachchan)', who volunteers to fight the three women's case 'despite having given up his law practice'. 'PINK is embellished with bravura performances and it is undoubtedly and undisputedly the towering Amitabh Bachchan who steals the show.' Also states that 'the film does not explain certain elements very clearly like the relationship between Amitabh Bachchan with an ailing lady named Sarah'.</t>
        </is>
      </c>
      <c r="K559" s="5" t="inlineStr">
        <is>
          <t>Web film review</t>
        </is>
      </c>
      <c r="L559" s="5" t="inlineStr">
        <is>
          <t>B</t>
        </is>
      </c>
      <c r="M559" s="5" t="inlineStr">
        <is>
          <t>The last claim is the basis for creating no Romances row for Deepak and Sara Sehgal.</t>
        </is>
      </c>
    </row>
    <row r="560" ht="154" customHeight="1">
      <c r="A560" s="15" t="inlineStr">
        <is>
          <t>SOURCE-559</t>
        </is>
      </c>
      <c r="B560" s="5" t="inlineStr">
        <is>
          <t>FILM-234</t>
        </is>
      </c>
      <c r="C560" s="5" t="n"/>
      <c r="D560" s="5" t="inlineStr">
        <is>
          <t>Sarkar 3 review</t>
        </is>
      </c>
      <c r="E560" s="5" t="inlineStr">
        <is>
          <t>Bollywood Hungama</t>
        </is>
      </c>
      <c r="F560" s="5" t="inlineStr">
        <is>
          <t>Taran Adarsh</t>
        </is>
      </c>
      <c r="G560" s="5" t="n"/>
      <c r="H560" s="22" t="inlineStr">
        <is>
          <t>https://www.bollywoodhungama.com/movie/sarkar-3/critic-review/sarkar-3-movie-review/</t>
        </is>
      </c>
      <c r="I560" s="16" t="n">
        <v>46280</v>
      </c>
      <c r="J560" s="5" t="inlineStr">
        <is>
          <t>Rated 2/5: 'Sarkar 3 comes across as an old wine in a new bottle and offers nothing new to the audience.' Describes the film as 'a political thriller with strong undercurrents of strength, might, betrayal, power games and relationships', opening with Subhash Nagre's motivational speech to his followers and building when he refuses to partner on a ₹200 crore Dharavi project, then deviating with the entry of his grandson Shivaji 'Cheeku' Nagre.</t>
        </is>
      </c>
      <c r="K560" s="5" t="inlineStr">
        <is>
          <t>Web film review</t>
        </is>
      </c>
      <c r="L560" s="5" t="inlineStr">
        <is>
          <t>B</t>
        </is>
      </c>
      <c r="M560" s="5" t="inlineStr">
        <is>
          <t>No publication date on the page.</t>
        </is>
      </c>
    </row>
    <row r="561" ht="184" customHeight="1">
      <c r="A561" s="15" t="inlineStr">
        <is>
          <t>SOURCE-560</t>
        </is>
      </c>
      <c r="B561" s="5" t="inlineStr">
        <is>
          <t>FILM-237</t>
        </is>
      </c>
      <c r="C561" s="5" t="n"/>
      <c r="D561" s="5" t="inlineStr">
        <is>
          <t>102 Not Out review</t>
        </is>
      </c>
      <c r="E561" s="5" t="inlineStr">
        <is>
          <t>Bollywood Hungama</t>
        </is>
      </c>
      <c r="F561" s="5" t="inlineStr">
        <is>
          <t>Taran Adarsh</t>
        </is>
      </c>
      <c r="G561" s="5" t="n"/>
      <c r="H561" s="22" t="inlineStr">
        <is>
          <t>https://www.bollywoodhungama.com/movie/102-not-out/critic-review/102-not-out-movie-review/</t>
        </is>
      </c>
      <c r="I561" s="16" t="n">
        <v>46280</v>
      </c>
      <c r="J561" s="5" t="inlineStr">
        <is>
          <t>'102 NOT OUT is an unusual story of a father and a son. Dattatraya Vakharia (Amitabh Bachchan) is a healthy old man at the ripe age of 102. His son Babulal (Rishi Kapoor) meanwhile is around 75 and has lost interest in life.' Dattatraya cannot tolerate Babulal's negativity about old age and death and decides 'to become the first father ever to admit his son in an old-age home', then sets conditions Babulal must fulfil to stay; as they proceed Dattatraya 'becomes more and more excited and child-like'. Compares the premise to Balki's Cheeni Kum.</t>
        </is>
      </c>
      <c r="K561" s="5" t="inlineStr">
        <is>
          <t>Web film review</t>
        </is>
      </c>
      <c r="L561" s="5" t="inlineStr">
        <is>
          <t>B</t>
        </is>
      </c>
      <c r="M561" s="5" t="inlineStr">
        <is>
          <t>No publication date on the page.</t>
        </is>
      </c>
    </row>
    <row r="562" ht="154" customHeight="1">
      <c r="A562" s="15" t="inlineStr">
        <is>
          <t>SOURCE-561</t>
        </is>
      </c>
      <c r="B562" s="5" t="inlineStr">
        <is>
          <t>FILM-239</t>
        </is>
      </c>
      <c r="C562" s="5" t="n"/>
      <c r="D562" s="5" t="inlineStr">
        <is>
          <t>Thugs Of Hindostan review</t>
        </is>
      </c>
      <c r="E562" s="5" t="inlineStr">
        <is>
          <t>Bollywood Hungama</t>
        </is>
      </c>
      <c r="F562" s="5" t="inlineStr">
        <is>
          <t>Taran Adarsh</t>
        </is>
      </c>
      <c r="G562" s="5" t="n"/>
      <c r="H562" s="22" t="inlineStr">
        <is>
          <t>https://www.bollywoodhungama.com/movie/thugs-of-hindostan/critic-review/thugs-of-hindostan-movie-review/</t>
        </is>
      </c>
      <c r="I562" s="16" t="n">
        <v>46280</v>
      </c>
      <c r="J562" s="5" t="inlineStr">
        <is>
          <t>'The Aamir Khan starrer Thugs of Hindostan has some engrossing moments in the first half, that's about it.' Confirms the plot: 'The king's guardian, Khudabaksh [Amitabh Bachchan], escapes with the king's daughter Zafira'; eleven years on they are considered thugs, and Clive summons Firangi Mallah to trace Khudabaksh, who enrols in his army. 'Amitabh Bachchan delivers a powerful performance and towers above all.' 'Aamir plays to the gallery, but is letdown by the writing.'</t>
        </is>
      </c>
      <c r="K562" s="5" t="inlineStr">
        <is>
          <t>Web film review</t>
        </is>
      </c>
      <c r="L562" s="5" t="inlineStr">
        <is>
          <t>B</t>
        </is>
      </c>
      <c r="M562" s="5" t="inlineStr">
        <is>
          <t>Notes the first pairing of Bachchan and Aamir Khan. No publication date on the page.</t>
        </is>
      </c>
    </row>
    <row r="563" ht="124" customHeight="1">
      <c r="A563" s="15" t="inlineStr">
        <is>
          <t>SOURCE-562</t>
        </is>
      </c>
      <c r="B563" s="5" t="inlineStr">
        <is>
          <t>FILM-231</t>
        </is>
      </c>
      <c r="C563" s="5" t="n"/>
      <c r="D563" s="5" t="inlineStr">
        <is>
          <t>This Trailer Reuniting Big B &amp; Jaya on Screen Is So Bad, It's Good</t>
        </is>
      </c>
      <c r="E563" s="5" t="inlineStr">
        <is>
          <t>The Quint</t>
        </is>
      </c>
      <c r="F563" s="5" t="n"/>
      <c r="G563" s="5" t="n"/>
      <c r="H563" s="22" t="inlineStr">
        <is>
          <t>https://www.thequint.com/entertainment/the-great-leader-stars-amitabh-jaya</t>
        </is>
      </c>
      <c r="I563" s="16" t="n">
        <v>46280</v>
      </c>
      <c r="J563" s="5" t="inlineStr">
        <is>
          <t>Reports that The Great Leader reunites Amitabh and Jaya Bachchan on screen, 'in what look like scenes filmed separately', with Gulshan Grover also starring; that it is a Bhojpuri film dubbed into Hindi, produced by Bachchan's make-up artist of 45 years, Deepak Sawant; and gives a release date of 15 December 2017. Treats the trailer as unintentional comedy, 'so bad it's good'.</t>
        </is>
      </c>
      <c r="K563" s="5" t="inlineStr">
        <is>
          <t>Web news feature</t>
        </is>
      </c>
      <c r="L563" s="5" t="inlineStr">
        <is>
          <t>C</t>
        </is>
      </c>
      <c r="M563" s="5" t="inlineStr">
        <is>
          <t>Fetched as a summary; the article gives no character names or plot. Its release date of 15 December 2017 conflicts with Filmibeat's 8 December 2017.</t>
        </is>
      </c>
    </row>
    <row r="564" ht="154" customHeight="1">
      <c r="A564" s="15" t="inlineStr">
        <is>
          <t>SOURCE-563</t>
        </is>
      </c>
      <c r="B564" s="5" t="inlineStr">
        <is>
          <t>FILM-231</t>
        </is>
      </c>
      <c r="C564" s="5" t="n"/>
      <c r="D564" s="5" t="inlineStr">
        <is>
          <t>Web search: The Great Leader (2017)</t>
        </is>
      </c>
      <c r="E564" s="5" t="inlineStr">
        <is>
          <t>Web search (Filmibeat, IMDb, nowrunning and others)</t>
        </is>
      </c>
      <c r="F564" s="5" t="n"/>
      <c r="G564" s="5" t="n"/>
      <c r="H564" s="22" t="inlineStr">
        <is>
          <t>https://www.filmibeat.com/bollywood/movies/the-great-leader.html</t>
        </is>
      </c>
      <c r="I564" s="16" t="n">
        <v>46280</v>
      </c>
      <c r="J564" s="5" t="inlineStr">
        <is>
          <t>Search summary: The Great Leader is a 2017 drama directed by Abhishek Chadha starring Amitabh Bachchan, Gulshan Grover and Jaya Bachchan, released in theatres on 8 December 2017, and is 'a dubbed Hindi version of Bhojpuri movie "Ganga Devi"'. The project was originally planned in 2011 as The Great Daddu with Amitabh Bachchan, Hema Malini and Sanjay Dutt, with Grover later taking Dutt's role and Jaya Bachchan taking Hema Malini's.</t>
        </is>
      </c>
      <c r="K564" s="5" t="inlineStr">
        <is>
          <t>Search-result summary only</t>
        </is>
      </c>
      <c r="L564" s="5" t="inlineStr">
        <is>
          <t>D</t>
        </is>
      </c>
      <c r="M564" s="5" t="inlineStr">
        <is>
          <t>IMDb returns HTTP 403 to direct fetches and the Bollywood Hungama page for the film yielded no matching text. The claim that this is the Hindi dub of Ganga Devi, which is FILM-208, raises an unresolved question about whether the two rows describe one film; SOURCE-526 independently records that Ganga Devi was 'relaunched in Hindi as Leader'.</t>
        </is>
      </c>
    </row>
    <row r="565" ht="139" customHeight="1">
      <c r="A565" s="15" t="inlineStr">
        <is>
          <t>SOURCE-564</t>
        </is>
      </c>
      <c r="B565" s="5" t="inlineStr">
        <is>
          <t>FILM-214</t>
        </is>
      </c>
      <c r="C565" s="5" t="n"/>
      <c r="D565" s="5" t="inlineStr">
        <is>
          <t>Web search: Amitabh Bachchan as Meyer Wolfsheim in The Great Gatsby</t>
        </is>
      </c>
      <c r="E565" s="5" t="inlineStr">
        <is>
          <t>Web search (Forbes, The Aerogram, Gulf News and others)</t>
        </is>
      </c>
      <c r="F565" s="5" t="n"/>
      <c r="G565" s="5" t="n"/>
      <c r="H565" s="22" t="inlineStr">
        <is>
          <t>https://www.forbes.com/sites/kenrapoza/2013/04/24/the-indian-actor-behind-the-great-gatsby/</t>
        </is>
      </c>
      <c r="I565" s="16" t="n">
        <v>46280</v>
      </c>
      <c r="J565" s="5" t="inlineStr">
        <is>
          <t>Search summary: Bachchan's Meyer Wolfsheim is described as 'a small role' and a 'bit part' that nonetheless 'gives film its Indian buzz'; the appearance marked his Hollywood debut and is reported to have been taken as a favour to director Baz Luhrmann. Wikipedia's cast list describes Wolfsheim as 'a gambler who met Gatsby in 1919', and the wikitext cites a report headlined 'I did The Great Gatsby for free: Amitabh Bachchan'.</t>
        </is>
      </c>
      <c r="K565" s="5" t="inlineStr">
        <is>
          <t>Search-result summary only</t>
        </is>
      </c>
      <c r="L565" s="5" t="inlineStr">
        <is>
          <t>D</t>
        </is>
      </c>
      <c r="M565" s="5" t="inlineStr">
        <is>
          <t>The Forbes and Telegraph pages cited in the wikitext returned only 770-byte and 1,028-byte shells to the fetcher, so the assessment of the role's size rests on search summaries. Used to set the role type to Cameo rather than Supporting.</t>
        </is>
      </c>
    </row>
    <row r="566" ht="79" customHeight="1">
      <c r="A566" s="15" t="inlineStr">
        <is>
          <t>SOURCE-565</t>
        </is>
      </c>
      <c r="B566" s="5" t="inlineStr">
        <is>
          <t>FILM-241</t>
        </is>
      </c>
      <c r="C566" s="5" t="n"/>
      <c r="D566" s="5" t="inlineStr">
        <is>
          <t>Badla — box office</t>
        </is>
      </c>
      <c r="E566" s="5" t="inlineStr">
        <is>
          <t>Box Office India</t>
        </is>
      </c>
      <c r="F566" s="5" t="n"/>
      <c r="G566" s="5" t="n"/>
      <c r="H566" s="22" t="inlineStr">
        <is>
          <t>https://www.boxofficeindia.com/movie.php?movieid=5611</t>
        </is>
      </c>
      <c r="I566" s="16" t="n">
        <v>46280</v>
      </c>
      <c r="J566" s="5" t="inlineStr">
        <is>
          <t>nett ₹87.57 crore; India gross ₹104.25 crore; worldwide gross ₹137.48 crore; budget ₹37.0 crore; overseas gross US$4,680,000. Verdict: Hit.</t>
        </is>
      </c>
      <c r="K566" s="5" t="inlineStr">
        <is>
          <t>Box-office database</t>
        </is>
      </c>
      <c r="L566" s="5" t="inlineStr">
        <is>
          <t>B</t>
        </is>
      </c>
      <c r="M566" s="5" t="inlineStr">
        <is>
          <t>Live site; the movie page carries no annual rank and the verdict is read from the all-time table on years.php. Overseas gross is quoted in US dollars and is kept out of the rupee money columns.</t>
        </is>
      </c>
    </row>
    <row r="567" ht="79" customHeight="1">
      <c r="A567" s="15" t="inlineStr">
        <is>
          <t>SOURCE-566</t>
        </is>
      </c>
      <c r="B567" s="5" t="inlineStr">
        <is>
          <t>FILM-246</t>
        </is>
      </c>
      <c r="C567" s="5" t="n"/>
      <c r="D567" s="5" t="inlineStr">
        <is>
          <t>Chehre — box office</t>
        </is>
      </c>
      <c r="E567" s="5" t="inlineStr">
        <is>
          <t>Box Office India</t>
        </is>
      </c>
      <c r="F567" s="5" t="n"/>
      <c r="G567" s="5" t="n"/>
      <c r="H567" s="22" t="inlineStr">
        <is>
          <t>https://www.boxofficeindia.com/movie.php?movieid=6139</t>
        </is>
      </c>
      <c r="I567" s="16" t="n">
        <v>46280</v>
      </c>
      <c r="J567" s="5" t="inlineStr">
        <is>
          <t>nett ₹5.04 crore; India gross ₹5.93 crore; worldwide gross ₹8.27 crore; budget ₹30.0 crore; overseas gross US$320,000. Verdict: Disaster.</t>
        </is>
      </c>
      <c r="K567" s="5" t="inlineStr">
        <is>
          <t>Box-office database</t>
        </is>
      </c>
      <c r="L567" s="5" t="inlineStr">
        <is>
          <t>B</t>
        </is>
      </c>
      <c r="M567" s="5" t="inlineStr">
        <is>
          <t>Live site; the movie page carries no annual rank and the verdict is read from the all-time table on years.php. Overseas gross is quoted in US dollars and is kept out of the rupee money columns.</t>
        </is>
      </c>
    </row>
    <row r="568" ht="79" customHeight="1">
      <c r="A568" s="15" t="inlineStr">
        <is>
          <t>SOURCE-567</t>
        </is>
      </c>
      <c r="B568" s="5" t="inlineStr">
        <is>
          <t>FILM-247</t>
        </is>
      </c>
      <c r="C568" s="5" t="n"/>
      <c r="D568" s="5" t="inlineStr">
        <is>
          <t>Jhund — box office</t>
        </is>
      </c>
      <c r="E568" s="5" t="inlineStr">
        <is>
          <t>Box Office India</t>
        </is>
      </c>
      <c r="F568" s="5" t="n"/>
      <c r="G568" s="5" t="n"/>
      <c r="H568" s="22" t="inlineStr">
        <is>
          <t>https://www.boxofficeindia.com/movie.php?movieid=6169</t>
        </is>
      </c>
      <c r="I568" s="16" t="n">
        <v>46280</v>
      </c>
      <c r="J568" s="5" t="inlineStr">
        <is>
          <t>nett ₹14.3 crore; India gross ₹17.13 crore; worldwide gross ₹17.13 crore; budget ₹38.0 crore; overseas gross not given. Verdict: Flop.</t>
        </is>
      </c>
      <c r="K568" s="5" t="inlineStr">
        <is>
          <t>Box-office database</t>
        </is>
      </c>
      <c r="L568" s="5" t="inlineStr">
        <is>
          <t>B</t>
        </is>
      </c>
      <c r="M568" s="5" t="inlineStr">
        <is>
          <t>Live site; the movie page carries no annual rank and the verdict is read from the all-time table on years.php. Overseas gross is quoted in US dollars and is kept out of the rupee money columns.</t>
        </is>
      </c>
    </row>
    <row r="569" ht="79" customHeight="1">
      <c r="A569" s="15" t="inlineStr">
        <is>
          <t>SOURCE-568</t>
        </is>
      </c>
      <c r="B569" s="5" t="inlineStr">
        <is>
          <t>FILM-248</t>
        </is>
      </c>
      <c r="C569" s="5" t="n"/>
      <c r="D569" s="5" t="inlineStr">
        <is>
          <t>Radhe Shyam — box office</t>
        </is>
      </c>
      <c r="E569" s="5" t="inlineStr">
        <is>
          <t>Box Office India</t>
        </is>
      </c>
      <c r="F569" s="5" t="n"/>
      <c r="G569" s="5" t="n"/>
      <c r="H569" s="22" t="inlineStr">
        <is>
          <t>https://www.boxofficeindia.com/movie.php?movieid=6171</t>
        </is>
      </c>
      <c r="I569" s="16" t="n">
        <v>46280</v>
      </c>
      <c r="J569" s="5" t="inlineStr">
        <is>
          <t>nett ₹17.41 crore; India gross ₹20.93 crore; worldwide gross ₹20.93 crore; budget ₹290.0 crore; overseas gross not given. Verdict: Disaster.</t>
        </is>
      </c>
      <c r="K569" s="5" t="inlineStr">
        <is>
          <t>Box-office database</t>
        </is>
      </c>
      <c r="L569" s="5" t="inlineStr">
        <is>
          <t>B</t>
        </is>
      </c>
      <c r="M569" s="5" t="inlineStr">
        <is>
          <t>Live site; the movie page carries no annual rank and the verdict is read from the all-time table on years.php. Overseas gross is quoted in US dollars and is kept out of the rupee money columns.</t>
        </is>
      </c>
    </row>
    <row r="570" ht="79" customHeight="1">
      <c r="A570" s="15" t="inlineStr">
        <is>
          <t>SOURCE-569</t>
        </is>
      </c>
      <c r="B570" s="5" t="inlineStr">
        <is>
          <t>FILM-249</t>
        </is>
      </c>
      <c r="C570" s="5" t="n"/>
      <c r="D570" s="5" t="inlineStr">
        <is>
          <t>Runway 34 — box office</t>
        </is>
      </c>
      <c r="E570" s="5" t="inlineStr">
        <is>
          <t>Box Office India</t>
        </is>
      </c>
      <c r="F570" s="5" t="n"/>
      <c r="G570" s="5" t="n"/>
      <c r="H570" s="22" t="inlineStr">
        <is>
          <t>https://www.boxofficeindia.com/movie.php?movieid=6178</t>
        </is>
      </c>
      <c r="I570" s="16" t="n">
        <v>46280</v>
      </c>
      <c r="J570" s="5" t="inlineStr">
        <is>
          <t>nett ₹33.52 crore; India gross ₹40.08 crore; worldwide gross ₹54.71 crore; budget ₹105.0 crore; overseas gross US$1,900,000. Verdict: Disaster.</t>
        </is>
      </c>
      <c r="K570" s="5" t="inlineStr">
        <is>
          <t>Box-office database</t>
        </is>
      </c>
      <c r="L570" s="5" t="inlineStr">
        <is>
          <t>B</t>
        </is>
      </c>
      <c r="M570" s="5" t="inlineStr">
        <is>
          <t>Live site; the movie page carries no annual rank and the verdict is read from the all-time table on years.php. Overseas gross is quoted in US dollars and is kept out of the rupee money columns.</t>
        </is>
      </c>
    </row>
    <row r="571" ht="79" customHeight="1">
      <c r="A571" s="15" t="inlineStr">
        <is>
          <t>SOURCE-570</t>
        </is>
      </c>
      <c r="B571" s="5" t="inlineStr">
        <is>
          <t>FILM-251</t>
        </is>
      </c>
      <c r="C571" s="5" t="n"/>
      <c r="D571" s="5" t="inlineStr">
        <is>
          <t>Brahmastra — box office</t>
        </is>
      </c>
      <c r="E571" s="5" t="inlineStr">
        <is>
          <t>Box Office India</t>
        </is>
      </c>
      <c r="F571" s="5" t="n"/>
      <c r="G571" s="5" t="n"/>
      <c r="H571" s="22" t="inlineStr">
        <is>
          <t>https://www.boxofficeindia.com/movie.php?movieid=6199</t>
        </is>
      </c>
      <c r="I571" s="16" t="n">
        <v>46280</v>
      </c>
      <c r="J571" s="5" t="inlineStr">
        <is>
          <t>nett ₹230.23 crore; India gross ₹287.65 crore; worldwide gross ₹400.66 crore; budget ₹400.0 crore; overseas gross US$14,170,000. Verdict: left blank on the site.</t>
        </is>
      </c>
      <c r="K571" s="5" t="inlineStr">
        <is>
          <t>Box-office database</t>
        </is>
      </c>
      <c r="L571" s="5" t="inlineStr">
        <is>
          <t>B</t>
        </is>
      </c>
      <c r="M571" s="5" t="inlineStr">
        <is>
          <t>Live site; the movie page carries no annual rank and the verdict is read from the all-time table on years.php. Overseas gross is quoted in US dollars and is kept out of the rupee money columns.</t>
        </is>
      </c>
    </row>
    <row r="572" ht="79" customHeight="1">
      <c r="A572" s="15" t="inlineStr">
        <is>
          <t>SOURCE-571</t>
        </is>
      </c>
      <c r="B572" s="5" t="inlineStr">
        <is>
          <t>FILM-252</t>
        </is>
      </c>
      <c r="C572" s="5" t="n"/>
      <c r="D572" s="5" t="inlineStr">
        <is>
          <t>Chup! — box office</t>
        </is>
      </c>
      <c r="E572" s="5" t="inlineStr">
        <is>
          <t>Box Office India</t>
        </is>
      </c>
      <c r="F572" s="5" t="n"/>
      <c r="G572" s="5" t="n"/>
      <c r="H572" s="22" t="inlineStr">
        <is>
          <t>https://www.boxofficeindia.com/movie.php?movieid=6201</t>
        </is>
      </c>
      <c r="I572" s="16" t="n">
        <v>46280</v>
      </c>
      <c r="J572" s="5" t="inlineStr">
        <is>
          <t>nett ₹10.01 crore; India gross ₹12.0 crore; worldwide gross ₹12.0 crore; budget not given; overseas gross not given. Verdict: Disaster.</t>
        </is>
      </c>
      <c r="K572" s="5" t="inlineStr">
        <is>
          <t>Box-office database</t>
        </is>
      </c>
      <c r="L572" s="5" t="inlineStr">
        <is>
          <t>B</t>
        </is>
      </c>
      <c r="M572" s="5" t="inlineStr">
        <is>
          <t>Live site; the movie page carries no annual rank and the verdict is read from the all-time table on years.php. Overseas gross is quoted in US dollars and is kept out of the rupee money columns.</t>
        </is>
      </c>
    </row>
    <row r="573" ht="79" customHeight="1">
      <c r="A573" s="15" t="inlineStr">
        <is>
          <t>SOURCE-572</t>
        </is>
      </c>
      <c r="B573" s="5" t="inlineStr">
        <is>
          <t>FILM-253</t>
        </is>
      </c>
      <c r="C573" s="5" t="n"/>
      <c r="D573" s="5" t="inlineStr">
        <is>
          <t>Goodbye — box office</t>
        </is>
      </c>
      <c r="E573" s="5" t="inlineStr">
        <is>
          <t>Box Office India</t>
        </is>
      </c>
      <c r="F573" s="5" t="n"/>
      <c r="G573" s="5" t="n"/>
      <c r="H573" s="22" t="inlineStr">
        <is>
          <t>https://www.boxofficeindia.com/movie.php?movieid=6205</t>
        </is>
      </c>
      <c r="I573" s="16" t="n">
        <v>46280</v>
      </c>
      <c r="J573" s="5" t="inlineStr">
        <is>
          <t>nett ₹6.02 crore; India gross not given; worldwide gross not given; budget not given; overseas gross not given. Verdict: left blank on the site.</t>
        </is>
      </c>
      <c r="K573" s="5" t="inlineStr">
        <is>
          <t>Box-office database</t>
        </is>
      </c>
      <c r="L573" s="5" t="inlineStr">
        <is>
          <t>B</t>
        </is>
      </c>
      <c r="M573" s="5" t="inlineStr">
        <is>
          <t>Live site; the movie page carries no annual rank and the verdict is read from the all-time table on years.php. Overseas gross is quoted in US dollars and is kept out of the rupee money columns.</t>
        </is>
      </c>
    </row>
    <row r="574" ht="79" customHeight="1">
      <c r="A574" s="15" t="inlineStr">
        <is>
          <t>SOURCE-573</t>
        </is>
      </c>
      <c r="B574" s="5" t="inlineStr">
        <is>
          <t>FILM-254</t>
        </is>
      </c>
      <c r="C574" s="5" t="n"/>
      <c r="D574" s="5" t="inlineStr">
        <is>
          <t>Uunchai — box office</t>
        </is>
      </c>
      <c r="E574" s="5" t="inlineStr">
        <is>
          <t>Box Office India</t>
        </is>
      </c>
      <c r="F574" s="5" t="n"/>
      <c r="G574" s="5" t="n"/>
      <c r="H574" s="22" t="inlineStr">
        <is>
          <t>https://www.boxofficeindia.com/movie.php?movieid=6211</t>
        </is>
      </c>
      <c r="I574" s="16" t="n">
        <v>46280</v>
      </c>
      <c r="J574" s="5" t="inlineStr">
        <is>
          <t>nett ₹28.7 crore; India gross not given; worldwide gross ₹10.17 crore; budget ₹78.0 crore; overseas gross US$1,240,000. Verdict: left blank on the site.</t>
        </is>
      </c>
      <c r="K574" s="5" t="inlineStr">
        <is>
          <t>Box-office database</t>
        </is>
      </c>
      <c r="L574" s="5" t="inlineStr">
        <is>
          <t>B</t>
        </is>
      </c>
      <c r="M574" s="5" t="inlineStr">
        <is>
          <t>Live site; the movie page carries no annual rank and the verdict is read from the all-time table on years.php. Overseas gross is quoted in US dollars and is kept out of the rupee money columns.</t>
        </is>
      </c>
    </row>
    <row r="575" ht="79" customHeight="1">
      <c r="A575" s="15" t="inlineStr">
        <is>
          <t>SOURCE-574</t>
        </is>
      </c>
      <c r="B575" s="5" t="inlineStr">
        <is>
          <t>FILM-256</t>
        </is>
      </c>
      <c r="C575" s="5" t="n"/>
      <c r="D575" s="5" t="inlineStr">
        <is>
          <t>Ganapath - A Hero Is Born — box office</t>
        </is>
      </c>
      <c r="E575" s="5" t="inlineStr">
        <is>
          <t>Box Office India</t>
        </is>
      </c>
      <c r="F575" s="5" t="n"/>
      <c r="G575" s="5" t="n"/>
      <c r="H575" s="22" t="inlineStr">
        <is>
          <t>https://www.boxofficeindia.com/movie.php?movieid=6237</t>
        </is>
      </c>
      <c r="I575" s="16" t="n">
        <v>46280</v>
      </c>
      <c r="J575" s="5" t="inlineStr">
        <is>
          <t>nett ₹11.1 crore; India gross not given; worldwide gross not given; budget not given; overseas gross not given. Verdict: left blank on the site.</t>
        </is>
      </c>
      <c r="K575" s="5" t="inlineStr">
        <is>
          <t>Box-office database</t>
        </is>
      </c>
      <c r="L575" s="5" t="inlineStr">
        <is>
          <t>B</t>
        </is>
      </c>
      <c r="M575" s="5" t="inlineStr">
        <is>
          <t>Live site; the movie page carries no annual rank and the verdict is read from the all-time table on years.php. Overseas gross is quoted in US dollars and is kept out of the rupee money columns.</t>
        </is>
      </c>
    </row>
    <row r="576" ht="199" customHeight="1">
      <c r="A576" s="15" t="inlineStr">
        <is>
          <t>SOURCE-575</t>
        </is>
      </c>
      <c r="B576" s="5" t="inlineStr">
        <is>
          <t>FILM-245</t>
        </is>
      </c>
      <c r="C576" s="5" t="inlineStr">
        <is>
          <t>PAIR-095</t>
        </is>
      </c>
      <c r="D576" s="5" t="inlineStr">
        <is>
          <t>Gulabo Sitabo review</t>
        </is>
      </c>
      <c r="E576" s="5" t="inlineStr">
        <is>
          <t>Bollywood Hungama</t>
        </is>
      </c>
      <c r="F576" s="5" t="inlineStr">
        <is>
          <t>Taran Adarsh</t>
        </is>
      </c>
      <c r="G576" s="5" t="n"/>
      <c r="H576" s="22" t="inlineStr">
        <is>
          <t>https://www.bollywoodhungama.com/movie/gulabo-sitabo/critic-review/gulabo-sitabo-movie-review/</t>
        </is>
      </c>
      <c r="I576" s="16" t="n">
        <v>46280</v>
      </c>
      <c r="J576" s="5" t="inlineStr">
        <is>
          <t>'Amitabh Bachchan and Ayushmann Khurrana starrer GULABO SITABO is a decent entertainer despite the lack of humour and an average script.' Establishes the relationship: 'Mirza Chunnan Nawab (Amitabh Bachchan), 78, is married to Fatima Begum (Farrukh Jafar), who is nearly 17 years older to him'; Begum owns the century-old Fatima Mahal in Lucknow and, being old 'and also a bit delusional', leaves Mirza to take care of the haveli. Baankey Rastogi's family have been tenants 'since ages' paying merely ₹30 monthly rent, which Mirza wants raised so he can drive them out. Notes the film premiered on a digital platform.</t>
        </is>
      </c>
      <c r="K576" s="5" t="inlineStr">
        <is>
          <t>Web film review</t>
        </is>
      </c>
      <c r="L576" s="5" t="inlineStr">
        <is>
          <t>B</t>
        </is>
      </c>
      <c r="M576" s="5" t="inlineStr">
        <is>
          <t>Supports the age gap, the marriage's property basis and the Mirza-Baankey feud used in PAIR-095. No publication date on the page.</t>
        </is>
      </c>
    </row>
    <row r="577" ht="154" customHeight="1">
      <c r="A577" s="15" t="inlineStr">
        <is>
          <t>SOURCE-576</t>
        </is>
      </c>
      <c r="B577" s="5" t="inlineStr">
        <is>
          <t>FILM-246</t>
        </is>
      </c>
      <c r="C577" s="5" t="n"/>
      <c r="D577" s="5" t="inlineStr">
        <is>
          <t>Chehre review</t>
        </is>
      </c>
      <c r="E577" s="5" t="inlineStr">
        <is>
          <t>Bollywood Hungama</t>
        </is>
      </c>
      <c r="F577" s="5" t="inlineStr">
        <is>
          <t>Taran Adarsh</t>
        </is>
      </c>
      <c r="G577" s="5" t="n"/>
      <c r="H577" s="22" t="inlineStr">
        <is>
          <t>https://www.bollywoodhungama.com/movie/chehre/critic-review/chehre-movie-review/</t>
        </is>
      </c>
      <c r="I577" s="16" t="n">
        <v>46280</v>
      </c>
      <c r="J577" s="5" t="inlineStr">
        <is>
          <t>'CHEHRE is a well-made film which rests on a unique plot and bravura performances.' Sets out the roles: Jagdish Acharya was a retired judge, Paramjeet a defence counsel and 'Lateef was chief prosecutor'; in the game Paramjeet defends while 'Lateef would try to prove that he's guilty'. Lateef stakes his legal reputation on proving Sameer's part in Oswal's murder. 'Amitabh Bachchan's entry is clap worthy.' Recalls his 'No Means No' dialogue in Pink (2016).</t>
        </is>
      </c>
      <c r="K577" s="5" t="inlineStr">
        <is>
          <t>Web film review</t>
        </is>
      </c>
      <c r="L577" s="5" t="inlineStr">
        <is>
          <t>B</t>
        </is>
      </c>
      <c r="M577" s="5" t="inlineStr">
        <is>
          <t>No publication date on the page.</t>
        </is>
      </c>
    </row>
    <row r="578" ht="184" customHeight="1">
      <c r="A578" s="15" t="inlineStr">
        <is>
          <t>SOURCE-577</t>
        </is>
      </c>
      <c r="B578" s="5" t="inlineStr">
        <is>
          <t>FILM-247</t>
        </is>
      </c>
      <c r="C578" s="5" t="n"/>
      <c r="D578" s="5" t="inlineStr">
        <is>
          <t>Jhund review</t>
        </is>
      </c>
      <c r="E578" s="5" t="inlineStr">
        <is>
          <t>Bollywood Hungama</t>
        </is>
      </c>
      <c r="F578" s="5" t="inlineStr">
        <is>
          <t>Taran Adarsh</t>
        </is>
      </c>
      <c r="G578" s="5" t="n"/>
      <c r="H578" s="22" t="inlineStr">
        <is>
          <t>https://www.bollywoodhungama.com/movie/jhund/critic-review/jhund-movie-review/</t>
        </is>
      </c>
      <c r="I578" s="16" t="n">
        <v>46280</v>
      </c>
      <c r="J578" s="5" t="inlineStr">
        <is>
          <t>Rated 4/5. 'JHUND is the story of an unusual football team. Vijay Borade (Amitabh Bachchan) teaches in St John's college', which stands next to a vast slum. He spots slum youths playing football with an abandoned plastic box, goes to the slum the next day and asks them to play for thirty minutes; the children become so attached to the game that 'they agree to play without money'. Vijay proposes a friendly match against the college team, whose coach 'despises these slum children' and pressures his side to score ten goals without conceding.</t>
        </is>
      </c>
      <c r="K578" s="5" t="inlineStr">
        <is>
          <t>Web film review</t>
        </is>
      </c>
      <c r="L578" s="5" t="inlineStr">
        <is>
          <t>B</t>
        </is>
      </c>
      <c r="M578" s="5" t="inlineStr">
        <is>
          <t>No publication date on the page.</t>
        </is>
      </c>
    </row>
    <row r="579" ht="154" customHeight="1">
      <c r="A579" s="15" t="inlineStr">
        <is>
          <t>SOURCE-578</t>
        </is>
      </c>
      <c r="B579" s="5" t="inlineStr">
        <is>
          <t>FILM-249</t>
        </is>
      </c>
      <c r="C579" s="5" t="n"/>
      <c r="D579" s="5" t="inlineStr">
        <is>
          <t>Runway 34 review</t>
        </is>
      </c>
      <c r="E579" s="5" t="inlineStr">
        <is>
          <t>Bollywood Hungama</t>
        </is>
      </c>
      <c r="F579" s="5" t="inlineStr">
        <is>
          <t>Taran Adarsh</t>
        </is>
      </c>
      <c r="G579" s="5" t="n"/>
      <c r="H579" s="22" t="inlineStr">
        <is>
          <t>https://www.bollywoodhungama.com/movie/runway-34/critic-review/runway-34-movie-review/</t>
        </is>
      </c>
      <c r="I579" s="16" t="n">
        <v>46280</v>
      </c>
      <c r="J579" s="5" t="inlineStr">
        <is>
          <t>'Runway 34 boasts of fine performances and a gripping first half', but 'the slow moving and conversation heavy second half limit the Ajay Devgn – Amitabh Bachchan starrer' somewhat. 'Narayan Vedant (Amitabh Bachchan) of AAIB takes up personal interest and decides to drill Vikrant and Tanya.' 'The entry of Narayan Vedant in the second half enhances the excitement.' 'Amitabh Bachchan has a late entry but manages to obviously rock the show.'</t>
        </is>
      </c>
      <c r="K579" s="5" t="inlineStr">
        <is>
          <t>Web film review</t>
        </is>
      </c>
      <c r="L579" s="5" t="inlineStr">
        <is>
          <t>B</t>
        </is>
      </c>
      <c r="M579" s="5" t="inlineStr">
        <is>
          <t>Supports recording the role as Co-lead despite the late entry. No publication date on the page.</t>
        </is>
      </c>
    </row>
    <row r="580" ht="79" customHeight="1">
      <c r="A580" s="15" t="inlineStr">
        <is>
          <t>SOURCE-579</t>
        </is>
      </c>
      <c r="B580" s="5" t="inlineStr">
        <is>
          <t>FILM-251</t>
        </is>
      </c>
      <c r="C580" s="5" t="n"/>
      <c r="D580" s="5" t="inlineStr">
        <is>
          <t>Brahmastra Part One: Shiva review</t>
        </is>
      </c>
      <c r="E580" s="5" t="inlineStr">
        <is>
          <t>Bollywood Hungama</t>
        </is>
      </c>
      <c r="F580" s="5" t="inlineStr">
        <is>
          <t>Taran Adarsh</t>
        </is>
      </c>
      <c r="G580" s="5" t="n"/>
      <c r="H580" s="22" t="inlineStr">
        <is>
          <t>https://www.bollywoodhungama.com/movie/brahmastra/critic-review/brahmastra-movie-review/</t>
        </is>
      </c>
      <c r="I580" s="16" t="n">
        <v>46280</v>
      </c>
      <c r="J580" s="5" t="inlineStr">
        <is>
          <t>Describes Anish handing the Brahmāstra fragment to Shiva and Isha and sending them 'to the ashram of Guru (Amitabh Bachchan)' while he tries to stop Junoon. 'Amitabh Bachchan is lovely in a supporting role.'</t>
        </is>
      </c>
      <c r="K580" s="5" t="inlineStr">
        <is>
          <t>Web film review</t>
        </is>
      </c>
      <c r="L580" s="5" t="inlineStr">
        <is>
          <t>B</t>
        </is>
      </c>
      <c r="M580" s="5" t="inlineStr">
        <is>
          <t>The basis for recording the role type as Supporting. The slug brahmastra-part-one-shiva returned an empty response; this shorter slug worked. No publication date on the page.</t>
        </is>
      </c>
    </row>
    <row r="581" ht="214" customHeight="1">
      <c r="A581" s="15" t="inlineStr">
        <is>
          <t>SOURCE-580</t>
        </is>
      </c>
      <c r="B581" s="5" t="inlineStr">
        <is>
          <t>FILM-253</t>
        </is>
      </c>
      <c r="C581" s="5" t="n"/>
      <c r="D581" s="5" t="inlineStr">
        <is>
          <t>Goodbye review</t>
        </is>
      </c>
      <c r="E581" s="5" t="inlineStr">
        <is>
          <t>Bollywood Hungama</t>
        </is>
      </c>
      <c r="F581" s="5" t="inlineStr">
        <is>
          <t>Taran Adarsh</t>
        </is>
      </c>
      <c r="G581" s="5" t="n"/>
      <c r="H581" s="22" t="inlineStr">
        <is>
          <t>https://www.bollywoodhungama.com/movie/goodbye/critic-review/goodbye-movie-review/</t>
        </is>
      </c>
      <c r="I581" s="16" t="n">
        <v>46280</v>
      </c>
      <c r="J581" s="5" t="inlineStr">
        <is>
          <t>'Despite the performances GOODBYE suffers from a weak second half and depressive tone.' Tara learns of her mother Gayatri's death when 'her father Harish (Amitabh Bachchan) calls'; she and Harish 'don't see eye to eye and both clash over the funeral ceremonies', and Harish is upset that Karan and Angad 'don't seem moved by their mother's demise', his behaviour leading to fights in the house. Praises the scene in which the family imagine Gayatri talking to them and 'the animation flashback of Amitabh Bachchan and Neena Gupta', but notes that this and Gayatri's love for the ukulele 'never gets established in the flashback portions'.</t>
        </is>
      </c>
      <c r="K581" s="5" t="inlineStr">
        <is>
          <t>Web film review</t>
        </is>
      </c>
      <c r="L581" s="5" t="inlineStr">
        <is>
          <t>B</t>
        </is>
      </c>
      <c r="M581" s="5" t="inlineStr">
        <is>
          <t>The last observation is the basis for creating no Romances row for Harish and Gayatri. No publication date on the page.</t>
        </is>
      </c>
    </row>
    <row r="582" ht="199" customHeight="1">
      <c r="A582" s="15" t="inlineStr">
        <is>
          <t>SOURCE-581</t>
        </is>
      </c>
      <c r="B582" s="5" t="inlineStr">
        <is>
          <t>FILM-254</t>
        </is>
      </c>
      <c r="C582" s="5" t="n"/>
      <c r="D582" s="5" t="inlineStr">
        <is>
          <t>Uunchai review</t>
        </is>
      </c>
      <c r="E582" s="5" t="inlineStr">
        <is>
          <t>Bollywood Hungama</t>
        </is>
      </c>
      <c r="F582" s="5" t="inlineStr">
        <is>
          <t>Taran Adarsh</t>
        </is>
      </c>
      <c r="G582" s="5" t="n"/>
      <c r="H582" s="22" t="inlineStr">
        <is>
          <t>https://www.bollywoodhungama.com/movie/uunchai/critic-review/uunchai-movie-review/</t>
        </is>
      </c>
      <c r="I582" s="16" t="n">
        <v>46280</v>
      </c>
      <c r="J582" s="5" t="inlineStr">
        <is>
          <t>'UUNCHAI is a simple, emotional, family film with top notch performances by the lead cast.' 'Amit Shrivastava (Amitabh Bachchan) is a successful author, based in Delhi. He is separated from his wife Abhilasha (Nafisa Ali Sodhi) and the closest people in his life are his three friends – Javed (Boman Irani), Om Sharma (Anupam Kher), and Bhupen (Danny Denzongpa).' Bhupen proposes the Everest Base Camp trek and the others refuse on grounds of age and health; after his death Amit finds that Bhupen had booked the tour for his three friends. Notes this is the director's first film celebrating friendship rather than family.</t>
        </is>
      </c>
      <c r="K582" s="5" t="inlineStr">
        <is>
          <t>Web film review</t>
        </is>
      </c>
      <c r="L582" s="5" t="inlineStr">
        <is>
          <t>B</t>
        </is>
      </c>
      <c r="M582" s="5" t="inlineStr">
        <is>
          <t>The source for Amit's separation from Abhilasha, which is stated but not developed in the film. No publication date on the page.</t>
        </is>
      </c>
    </row>
    <row r="583" ht="109" customHeight="1">
      <c r="A583" s="15" t="inlineStr">
        <is>
          <t>SOURCE-582</t>
        </is>
      </c>
      <c r="B583" s="5" t="inlineStr">
        <is>
          <t>FILM-257</t>
        </is>
      </c>
      <c r="C583" s="5" t="n"/>
      <c r="D583" s="5" t="inlineStr">
        <is>
          <t>Kalki 2898 AD review</t>
        </is>
      </c>
      <c r="E583" s="5" t="inlineStr">
        <is>
          <t>Bollywood Hungama</t>
        </is>
      </c>
      <c r="F583" s="5" t="inlineStr">
        <is>
          <t>Taran Adarsh</t>
        </is>
      </c>
      <c r="G583" s="5" t="n"/>
      <c r="H583" s="22" t="inlineStr">
        <is>
          <t>https://www.bollywoodhungama.com/movie/kalki-2898-ad/critic-review/kalki-2898-ad-movie-review/</t>
        </is>
      </c>
      <c r="I583" s="16" t="n">
        <v>46280</v>
      </c>
      <c r="J583" s="5" t="inlineStr">
        <is>
          <t>'KALKI 2898 AD delivers a unique experience to audiences.' 'All of a sudden, Ashwatthama (Amitabh Bachchan) is awakened and he decides to save Sumati's life at any cost.' 'Amitabh Bachchan shines and how.' Criticises the fight scenes between Bachchan and Prabhas as 'too long and even repetitive'.</t>
        </is>
      </c>
      <c r="K583" s="5" t="inlineStr">
        <is>
          <t>Web film review</t>
        </is>
      </c>
      <c r="L583" s="5" t="inlineStr">
        <is>
          <t>B</t>
        </is>
      </c>
      <c r="M583" s="5" t="inlineStr">
        <is>
          <t>No publication date on the page.</t>
        </is>
      </c>
    </row>
    <row r="584" ht="49" customHeight="1">
      <c r="A584" s="15" t="inlineStr">
        <is>
          <t>SOURCE-583</t>
        </is>
      </c>
      <c r="B584" s="5" t="n"/>
      <c r="C584" s="5" t="n"/>
      <c r="D584" s="5" t="inlineStr">
        <is>
          <t>R. D. Burman — Wikipedia</t>
        </is>
      </c>
      <c r="E584" s="5" t="inlineStr">
        <is>
          <t>Wikipedia</t>
        </is>
      </c>
      <c r="F584" s="5" t="n"/>
      <c r="G584" s="5" t="n"/>
      <c r="H584" s="22" t="inlineStr">
        <is>
          <t>https://en.wikipedia.org/wiki/R._D._Burman</t>
        </is>
      </c>
      <c r="I584" s="16" t="n">
        <v>46280</v>
      </c>
      <c r="J584" s="5" t="inlineStr">
        <is>
          <t>Indian musician (1939–1994). Biography, dates, career background, notable works and awards for R. D. Burman, used for the collaborator entry.</t>
        </is>
      </c>
      <c r="K584" s="5" t="inlineStr">
        <is>
          <t>Encyclopedia article</t>
        </is>
      </c>
      <c r="L584" s="5" t="inlineStr">
        <is>
          <t>C</t>
        </is>
      </c>
      <c r="M584" s="5" t="inlineStr">
        <is>
          <t>Downloaded as raw wikitext.</t>
        </is>
      </c>
    </row>
    <row r="585" ht="49" customHeight="1">
      <c r="A585" s="15" t="inlineStr">
        <is>
          <t>SOURCE-584</t>
        </is>
      </c>
      <c r="B585" s="5" t="n"/>
      <c r="C585" s="5" t="n"/>
      <c r="D585" s="5" t="inlineStr">
        <is>
          <t>Laxmikant–Pyarelal — Wikipedia</t>
        </is>
      </c>
      <c r="E585" s="5" t="inlineStr">
        <is>
          <t>Wikipedia</t>
        </is>
      </c>
      <c r="F585" s="5" t="n"/>
      <c r="G585" s="5" t="n"/>
      <c r="H585" s="22" t="inlineStr">
        <is>
          <t>https://en.wikipedia.org/wiki/Laxmikant–Pyarelal</t>
        </is>
      </c>
      <c r="I585" s="16" t="n">
        <v>46280</v>
      </c>
      <c r="J585" s="5" t="inlineStr">
        <is>
          <t>Indian composer duo. Biography, dates, career background, notable works and awards for Laxmikant–Pyarelal, used for the collaborator entry.</t>
        </is>
      </c>
      <c r="K585" s="5" t="inlineStr">
        <is>
          <t>Encyclopedia article</t>
        </is>
      </c>
      <c r="L585" s="5" t="inlineStr">
        <is>
          <t>C</t>
        </is>
      </c>
      <c r="M585" s="5" t="inlineStr">
        <is>
          <t>Downloaded as raw wikitext.</t>
        </is>
      </c>
    </row>
    <row r="586" ht="64" customHeight="1">
      <c r="A586" s="15" t="inlineStr">
        <is>
          <t>SOURCE-585</t>
        </is>
      </c>
      <c r="B586" s="5" t="n"/>
      <c r="C586" s="5" t="n"/>
      <c r="D586" s="5" t="inlineStr">
        <is>
          <t>Kader Khan — Wikipedia</t>
        </is>
      </c>
      <c r="E586" s="5" t="inlineStr">
        <is>
          <t>Wikipedia</t>
        </is>
      </c>
      <c r="F586" s="5" t="n"/>
      <c r="G586" s="5" t="n"/>
      <c r="H586" s="22" t="inlineStr">
        <is>
          <t>https://en.wikipedia.org/wiki/Kader_Khan</t>
        </is>
      </c>
      <c r="I586" s="16" t="n">
        <v>46280</v>
      </c>
      <c r="J586" s="5" t="inlineStr">
        <is>
          <t>Indian actor, comedian, screenwriter, and producer (1937–2018). Biography, dates, career background, notable works and awards for Kader Khan, used for the collaborator entry.</t>
        </is>
      </c>
      <c r="K586" s="5" t="inlineStr">
        <is>
          <t>Encyclopedia article</t>
        </is>
      </c>
      <c r="L586" s="5" t="inlineStr">
        <is>
          <t>C</t>
        </is>
      </c>
      <c r="M586" s="5" t="inlineStr">
        <is>
          <t>Downloaded as raw wikitext.</t>
        </is>
      </c>
    </row>
    <row r="587" ht="64" customHeight="1">
      <c r="A587" s="15" t="inlineStr">
        <is>
          <t>SOURCE-586</t>
        </is>
      </c>
      <c r="B587" s="5" t="n"/>
      <c r="C587" s="5" t="n"/>
      <c r="D587" s="5" t="inlineStr">
        <is>
          <t>Anu Malik — Wikipedia</t>
        </is>
      </c>
      <c r="E587" s="5" t="inlineStr">
        <is>
          <t>Wikipedia</t>
        </is>
      </c>
      <c r="F587" s="5" t="n"/>
      <c r="G587" s="5" t="n"/>
      <c r="H587" s="22" t="inlineStr">
        <is>
          <t>https://en.wikipedia.org/wiki/Anu_Malik</t>
        </is>
      </c>
      <c r="I587" s="16" t="n">
        <v>46280</v>
      </c>
      <c r="J587" s="5" t="inlineStr">
        <is>
          <t>Indian music director and singer (born 1960). Biography, dates, career background, notable works and awards for Anu Malik, used for the collaborator entry.</t>
        </is>
      </c>
      <c r="K587" s="5" t="inlineStr">
        <is>
          <t>Encyclopedia article</t>
        </is>
      </c>
      <c r="L587" s="5" t="inlineStr">
        <is>
          <t>C</t>
        </is>
      </c>
      <c r="M587" s="5" t="inlineStr">
        <is>
          <t>Downloaded as raw wikitext.</t>
        </is>
      </c>
    </row>
    <row r="588" ht="49" customHeight="1">
      <c r="A588" s="15" t="inlineStr">
        <is>
          <t>SOURCE-587</t>
        </is>
      </c>
      <c r="B588" s="5" t="n"/>
      <c r="C588" s="5" t="n"/>
      <c r="D588" s="5" t="inlineStr">
        <is>
          <t>Kalyanji–Anandji — Wikipedia</t>
        </is>
      </c>
      <c r="E588" s="5" t="inlineStr">
        <is>
          <t>Wikipedia</t>
        </is>
      </c>
      <c r="F588" s="5" t="n"/>
      <c r="G588" s="5" t="n"/>
      <c r="H588" s="22" t="inlineStr">
        <is>
          <t>https://en.wikipedia.org/wiki/Kalyanji–Anandji</t>
        </is>
      </c>
      <c r="I588" s="16" t="n">
        <v>46280</v>
      </c>
      <c r="J588" s="5" t="inlineStr">
        <is>
          <t>Indian music composer duo. Biography, dates, career background, notable works and awards for Kalyanji–Anandji, used for the collaborator entry.</t>
        </is>
      </c>
      <c r="K588" s="5" t="inlineStr">
        <is>
          <t>Encyclopedia article</t>
        </is>
      </c>
      <c r="L588" s="5" t="inlineStr">
        <is>
          <t>C</t>
        </is>
      </c>
      <c r="M588" s="5" t="inlineStr">
        <is>
          <t>Downloaded as raw wikitext.</t>
        </is>
      </c>
    </row>
    <row r="589" ht="49" customHeight="1">
      <c r="A589" s="15" t="inlineStr">
        <is>
          <t>SOURCE-588</t>
        </is>
      </c>
      <c r="B589" s="5" t="n"/>
      <c r="C589" s="5" t="n"/>
      <c r="D589" s="5" t="inlineStr">
        <is>
          <t>Salim–Javed — Wikipedia</t>
        </is>
      </c>
      <c r="E589" s="5" t="inlineStr">
        <is>
          <t>Wikipedia</t>
        </is>
      </c>
      <c r="F589" s="5" t="n"/>
      <c r="G589" s="5" t="n"/>
      <c r="H589" s="22" t="inlineStr">
        <is>
          <t>https://en.wikipedia.org/wiki/Salim–Javed</t>
        </is>
      </c>
      <c r="I589" s="16" t="n">
        <v>46280</v>
      </c>
      <c r="J589" s="5" t="inlineStr">
        <is>
          <t>Indian screenwriting duo. Biography, dates, career background, notable works and awards for Salim–Javed, used for the collaborator entry.</t>
        </is>
      </c>
      <c r="K589" s="5" t="inlineStr">
        <is>
          <t>Encyclopedia article</t>
        </is>
      </c>
      <c r="L589" s="5" t="inlineStr">
        <is>
          <t>C</t>
        </is>
      </c>
      <c r="M589" s="5" t="inlineStr">
        <is>
          <t>Downloaded as raw wikitext.</t>
        </is>
      </c>
    </row>
    <row r="590" ht="64" customHeight="1">
      <c r="A590" s="15" t="inlineStr">
        <is>
          <t>SOURCE-589</t>
        </is>
      </c>
      <c r="B590" s="5" t="n"/>
      <c r="C590" s="5" t="n"/>
      <c r="D590" s="5" t="inlineStr">
        <is>
          <t>Amit Trivedi — Wikipedia</t>
        </is>
      </c>
      <c r="E590" s="5" t="inlineStr">
        <is>
          <t>Wikipedia</t>
        </is>
      </c>
      <c r="F590" s="5" t="n"/>
      <c r="G590" s="5" t="n"/>
      <c r="H590" s="22" t="inlineStr">
        <is>
          <t>https://en.wikipedia.org/wiki/Amit_Trivedi</t>
        </is>
      </c>
      <c r="I590" s="16" t="n">
        <v>46280</v>
      </c>
      <c r="J590" s="5" t="inlineStr">
        <is>
          <t>Indian music composer, singer, and lyricist (born 1979). Biography, dates, career background, notable works and awards for Amit Trivedi, used for the collaborator entry.</t>
        </is>
      </c>
      <c r="K590" s="5" t="inlineStr">
        <is>
          <t>Encyclopedia article</t>
        </is>
      </c>
      <c r="L590" s="5" t="inlineStr">
        <is>
          <t>C</t>
        </is>
      </c>
      <c r="M590" s="5" t="inlineStr">
        <is>
          <t>Downloaded as raw wikitext.</t>
        </is>
      </c>
    </row>
    <row r="591" ht="64" customHeight="1">
      <c r="A591" s="15" t="inlineStr">
        <is>
          <t>SOURCE-590</t>
        </is>
      </c>
      <c r="B591" s="5" t="n"/>
      <c r="C591" s="5" t="n"/>
      <c r="D591" s="5" t="inlineStr">
        <is>
          <t>Hrishikesh Mukherjee — Wikipedia</t>
        </is>
      </c>
      <c r="E591" s="5" t="inlineStr">
        <is>
          <t>Wikipedia</t>
        </is>
      </c>
      <c r="F591" s="5" t="n"/>
      <c r="G591" s="5" t="n"/>
      <c r="H591" s="22" t="inlineStr">
        <is>
          <t>https://en.wikipedia.org/wiki/Hrishikesh_Mukherjee</t>
        </is>
      </c>
      <c r="I591" s="16" t="n">
        <v>46280</v>
      </c>
      <c r="J591" s="5" t="inlineStr">
        <is>
          <t>Indian film director (1922–2006). Biography, dates, career background, notable works and awards for Hrishikesh Mukherjee, used for the collaborator entry.</t>
        </is>
      </c>
      <c r="K591" s="5" t="inlineStr">
        <is>
          <t>Encyclopedia article</t>
        </is>
      </c>
      <c r="L591" s="5" t="inlineStr">
        <is>
          <t>C</t>
        </is>
      </c>
      <c r="M591" s="5" t="inlineStr">
        <is>
          <t>Downloaded as raw wikitext.</t>
        </is>
      </c>
    </row>
    <row r="592" ht="64" customHeight="1">
      <c r="A592" s="15" t="inlineStr">
        <is>
          <t>SOURCE-591</t>
        </is>
      </c>
      <c r="B592" s="5" t="n"/>
      <c r="C592" s="5" t="n"/>
      <c r="D592" s="5" t="inlineStr">
        <is>
          <t>Rajesh Roshan — Wikipedia</t>
        </is>
      </c>
      <c r="E592" s="5" t="inlineStr">
        <is>
          <t>Wikipedia</t>
        </is>
      </c>
      <c r="F592" s="5" t="n"/>
      <c r="G592" s="5" t="n"/>
      <c r="H592" s="22" t="inlineStr">
        <is>
          <t>https://en.wikipedia.org/wiki/Rajesh_Roshan</t>
        </is>
      </c>
      <c r="I592" s="16" t="n">
        <v>46280</v>
      </c>
      <c r="J592" s="5" t="inlineStr">
        <is>
          <t>Indian music director and composer (born 1955). Biography, dates, career background, notable works and awards for Rajesh Roshan, used for the collaborator entry.</t>
        </is>
      </c>
      <c r="K592" s="5" t="inlineStr">
        <is>
          <t>Encyclopedia article</t>
        </is>
      </c>
      <c r="L592" s="5" t="inlineStr">
        <is>
          <t>C</t>
        </is>
      </c>
      <c r="M592" s="5" t="inlineStr">
        <is>
          <t>Downloaded as raw wikitext.</t>
        </is>
      </c>
    </row>
    <row r="593" ht="64" customHeight="1">
      <c r="A593" s="15" t="inlineStr">
        <is>
          <t>SOURCE-592</t>
        </is>
      </c>
      <c r="B593" s="5" t="n"/>
      <c r="C593" s="5" t="n"/>
      <c r="D593" s="5" t="inlineStr">
        <is>
          <t>Aadesh Shrivastava — Wikipedia</t>
        </is>
      </c>
      <c r="E593" s="5" t="inlineStr">
        <is>
          <t>Wikipedia</t>
        </is>
      </c>
      <c r="F593" s="5" t="n"/>
      <c r="G593" s="5" t="n"/>
      <c r="H593" s="22" t="inlineStr">
        <is>
          <t>https://en.wikipedia.org/wiki/Aadesh_Shrivastava</t>
        </is>
      </c>
      <c r="I593" s="16" t="n">
        <v>46280</v>
      </c>
      <c r="J593" s="5" t="inlineStr">
        <is>
          <t>Indian musician (1964-2015). Biography, dates, career background, notable works and awards for Aadesh Shrivastava, used for the collaborator entry.</t>
        </is>
      </c>
      <c r="K593" s="5" t="inlineStr">
        <is>
          <t>Encyclopedia article</t>
        </is>
      </c>
      <c r="L593" s="5" t="inlineStr">
        <is>
          <t>C</t>
        </is>
      </c>
      <c r="M593" s="5" t="inlineStr">
        <is>
          <t>Downloaded as raw wikitext.</t>
        </is>
      </c>
    </row>
    <row r="594" ht="64" customHeight="1">
      <c r="A594" s="15" t="inlineStr">
        <is>
          <t>SOURCE-593</t>
        </is>
      </c>
      <c r="B594" s="5" t="n"/>
      <c r="C594" s="5" t="n"/>
      <c r="D594" s="5" t="inlineStr">
        <is>
          <t>Salim–Sulaiman — Wikipedia</t>
        </is>
      </c>
      <c r="E594" s="5" t="inlineStr">
        <is>
          <t>Wikipedia</t>
        </is>
      </c>
      <c r="F594" s="5" t="n"/>
      <c r="G594" s="5" t="n"/>
      <c r="H594" s="22" t="inlineStr">
        <is>
          <t>https://en.wikipedia.org/wiki/Salim–Sulaiman</t>
        </is>
      </c>
      <c r="I594" s="16" t="n">
        <v>46280</v>
      </c>
      <c r="J594" s="5" t="inlineStr">
        <is>
          <t>Indian musician and composer duo. Biography, dates, career background, notable works and awards for Salim–Sulaiman, used for the collaborator entry.</t>
        </is>
      </c>
      <c r="K594" s="5" t="inlineStr">
        <is>
          <t>Encyclopedia article</t>
        </is>
      </c>
      <c r="L594" s="5" t="inlineStr">
        <is>
          <t>C</t>
        </is>
      </c>
      <c r="M594" s="5" t="inlineStr">
        <is>
          <t>Downloaded as raw wikitext.</t>
        </is>
      </c>
    </row>
    <row r="595" ht="49" customHeight="1">
      <c r="A595" s="15" t="inlineStr">
        <is>
          <t>SOURCE-594</t>
        </is>
      </c>
      <c r="B595" s="5" t="n"/>
      <c r="C595" s="5" t="n"/>
      <c r="D595" s="5" t="inlineStr">
        <is>
          <t>Shankar–Ehsaan–Loy — Wikipedia</t>
        </is>
      </c>
      <c r="E595" s="5" t="inlineStr">
        <is>
          <t>Wikipedia</t>
        </is>
      </c>
      <c r="F595" s="5" t="n"/>
      <c r="G595" s="5" t="n"/>
      <c r="H595" s="22" t="inlineStr">
        <is>
          <t>https://en.wikipedia.org/wiki/Shankar–Ehsaan–Loy</t>
        </is>
      </c>
      <c r="I595" s="16" t="n">
        <v>46280</v>
      </c>
      <c r="J595" s="5" t="inlineStr">
        <is>
          <t>Indian musical trio. Biography, dates, career background, notable works and awards for Shankar–Ehsaan–Loy, used for the collaborator entry.</t>
        </is>
      </c>
      <c r="K595" s="5" t="inlineStr">
        <is>
          <t>Encyclopedia article</t>
        </is>
      </c>
      <c r="L595" s="5" t="inlineStr">
        <is>
          <t>C</t>
        </is>
      </c>
      <c r="M595" s="5" t="inlineStr">
        <is>
          <t>Downloaded as raw wikitext.</t>
        </is>
      </c>
    </row>
    <row r="596" ht="49" customHeight="1">
      <c r="A596" s="15" t="inlineStr">
        <is>
          <t>SOURCE-595</t>
        </is>
      </c>
      <c r="B596" s="5" t="n"/>
      <c r="C596" s="5" t="n"/>
      <c r="D596" s="5" t="inlineStr">
        <is>
          <t>Vishal–Shekhar — Wikipedia</t>
        </is>
      </c>
      <c r="E596" s="5" t="inlineStr">
        <is>
          <t>Wikipedia</t>
        </is>
      </c>
      <c r="F596" s="5" t="n"/>
      <c r="G596" s="5" t="n"/>
      <c r="H596" s="22" t="inlineStr">
        <is>
          <t>https://en.wikipedia.org/wiki/Vishal–Shekhar</t>
        </is>
      </c>
      <c r="I596" s="16" t="n">
        <v>46280</v>
      </c>
      <c r="J596" s="5" t="inlineStr">
        <is>
          <t>Indian music duo. Biography, dates, career background, notable works and awards for Vishal–Shekhar, used for the collaborator entry.</t>
        </is>
      </c>
      <c r="K596" s="5" t="inlineStr">
        <is>
          <t>Encyclopedia article</t>
        </is>
      </c>
      <c r="L596" s="5" t="inlineStr">
        <is>
          <t>C</t>
        </is>
      </c>
      <c r="M596" s="5" t="inlineStr">
        <is>
          <t>Downloaded as raw wikitext.</t>
        </is>
      </c>
    </row>
    <row r="597" ht="64" customHeight="1">
      <c r="A597" s="15" t="inlineStr">
        <is>
          <t>SOURCE-596</t>
        </is>
      </c>
      <c r="B597" s="5" t="n"/>
      <c r="C597" s="5" t="n"/>
      <c r="D597" s="5" t="inlineStr">
        <is>
          <t>AB Corp — Wikipedia</t>
        </is>
      </c>
      <c r="E597" s="5" t="inlineStr">
        <is>
          <t>Wikipedia</t>
        </is>
      </c>
      <c r="F597" s="5" t="n"/>
      <c r="G597" s="5" t="n"/>
      <c r="H597" s="22" t="inlineStr">
        <is>
          <t>https://en.wikipedia.org/wiki/AB_Corp</t>
        </is>
      </c>
      <c r="I597" s="16" t="n">
        <v>46280</v>
      </c>
      <c r="J597" s="5" t="inlineStr">
        <is>
          <t>Indian entertainment company. Biography, dates, career background, notable works and awards for Amitabh Bachchan Corporation Limited, used for the collaborator entry.</t>
        </is>
      </c>
      <c r="K597" s="5" t="inlineStr">
        <is>
          <t>Encyclopedia article</t>
        </is>
      </c>
      <c r="L597" s="5" t="inlineStr">
        <is>
          <t>C</t>
        </is>
      </c>
      <c r="M597" s="5" t="inlineStr">
        <is>
          <t>Downloaded as raw wikitext. Article title differs from the screen credit.</t>
        </is>
      </c>
    </row>
    <row r="598" ht="49" customHeight="1">
      <c r="A598" s="15" t="inlineStr">
        <is>
          <t>SOURCE-597</t>
        </is>
      </c>
      <c r="B598" s="5" t="n"/>
      <c r="C598" s="5" t="n"/>
      <c r="D598" s="5" t="inlineStr">
        <is>
          <t>Manmohan Desai — Wikipedia</t>
        </is>
      </c>
      <c r="E598" s="5" t="inlineStr">
        <is>
          <t>Wikipedia</t>
        </is>
      </c>
      <c r="F598" s="5" t="n"/>
      <c r="G598" s="5" t="n"/>
      <c r="H598" s="22" t="inlineStr">
        <is>
          <t>https://en.wikipedia.org/wiki/Manmohan_Desai</t>
        </is>
      </c>
      <c r="I598" s="16" t="n">
        <v>46280</v>
      </c>
      <c r="J598" s="5" t="inlineStr">
        <is>
          <t>Indian filmmaker (1937-1994). Biography, dates, career background, notable works and awards for Manmohan Desai, used for the collaborator entry.</t>
        </is>
      </c>
      <c r="K598" s="5" t="inlineStr">
        <is>
          <t>Encyclopedia article</t>
        </is>
      </c>
      <c r="L598" s="5" t="inlineStr">
        <is>
          <t>C</t>
        </is>
      </c>
      <c r="M598" s="5" t="inlineStr">
        <is>
          <t>Downloaded as raw wikitext.</t>
        </is>
      </c>
    </row>
    <row r="599" ht="49" customHeight="1">
      <c r="A599" s="15" t="inlineStr">
        <is>
          <t>SOURCE-598</t>
        </is>
      </c>
      <c r="B599" s="5" t="n"/>
      <c r="C599" s="5" t="n"/>
      <c r="D599" s="5" t="inlineStr">
        <is>
          <t>N. C. Sippy — Wikipedia</t>
        </is>
      </c>
      <c r="E599" s="5" t="inlineStr">
        <is>
          <t>Wikipedia</t>
        </is>
      </c>
      <c r="F599" s="5" t="n"/>
      <c r="G599" s="5" t="n"/>
      <c r="H599" s="22" t="inlineStr">
        <is>
          <t>https://en.wikipedia.org/wiki/N._C._Sippy</t>
        </is>
      </c>
      <c r="I599" s="16" t="n">
        <v>46280</v>
      </c>
      <c r="J599" s="5" t="inlineStr">
        <is>
          <t>Indian film producer. Biography, dates, career background, notable works and awards for N. C. Sippy, used for the collaborator entry.</t>
        </is>
      </c>
      <c r="K599" s="5" t="inlineStr">
        <is>
          <t>Encyclopedia article</t>
        </is>
      </c>
      <c r="L599" s="5" t="inlineStr">
        <is>
          <t>C</t>
        </is>
      </c>
      <c r="M599" s="5" t="inlineStr">
        <is>
          <t>Downloaded as raw wikitext.</t>
        </is>
      </c>
    </row>
    <row r="600" ht="49" customHeight="1">
      <c r="A600" s="15" t="inlineStr">
        <is>
          <t>SOURCE-599</t>
        </is>
      </c>
      <c r="B600" s="5" t="n"/>
      <c r="C600" s="5" t="n"/>
      <c r="D600" s="5" t="inlineStr">
        <is>
          <t>R. Balki — Wikipedia</t>
        </is>
      </c>
      <c r="E600" s="5" t="inlineStr">
        <is>
          <t>Wikipedia</t>
        </is>
      </c>
      <c r="F600" s="5" t="n"/>
      <c r="G600" s="5" t="n"/>
      <c r="H600" s="22" t="inlineStr">
        <is>
          <t>https://en.wikipedia.org/wiki/R._Balki</t>
        </is>
      </c>
      <c r="I600" s="16" t="n">
        <v>46280</v>
      </c>
      <c r="J600" s="5" t="inlineStr">
        <is>
          <t>Indian filmmaker (born 1964). Biography, dates, career background, notable works and awards for R. Balki, used for the collaborator entry.</t>
        </is>
      </c>
      <c r="K600" s="5" t="inlineStr">
        <is>
          <t>Encyclopedia article</t>
        </is>
      </c>
      <c r="L600" s="5" t="inlineStr">
        <is>
          <t>C</t>
        </is>
      </c>
      <c r="M600" s="5" t="inlineStr">
        <is>
          <t>Downloaded as raw wikitext.</t>
        </is>
      </c>
    </row>
    <row r="601" ht="64" customHeight="1">
      <c r="A601" s="15" t="inlineStr">
        <is>
          <t>SOURCE-600</t>
        </is>
      </c>
      <c r="B601" s="5" t="n"/>
      <c r="C601" s="5" t="n"/>
      <c r="D601" s="5" t="inlineStr">
        <is>
          <t>Ram Gopal Varma — Wikipedia</t>
        </is>
      </c>
      <c r="E601" s="5" t="inlineStr">
        <is>
          <t>Wikipedia</t>
        </is>
      </c>
      <c r="F601" s="5" t="n"/>
      <c r="G601" s="5" t="n"/>
      <c r="H601" s="22" t="inlineStr">
        <is>
          <t>https://en.wikipedia.org/wiki/Ram_Gopal_Varma</t>
        </is>
      </c>
      <c r="I601" s="16" t="n">
        <v>46280</v>
      </c>
      <c r="J601" s="5" t="inlineStr">
        <is>
          <t>Indian film director, screenwriter and producer. Biography, dates, career background, notable works and awards for Ram Gopal Varma, used for the collaborator entry.</t>
        </is>
      </c>
      <c r="K601" s="5" t="inlineStr">
        <is>
          <t>Encyclopedia article</t>
        </is>
      </c>
      <c r="L601" s="5" t="inlineStr">
        <is>
          <t>C</t>
        </is>
      </c>
      <c r="M601" s="5" t="inlineStr">
        <is>
          <t>Downloaded as raw wikitext.</t>
        </is>
      </c>
    </row>
    <row r="602" ht="49" customHeight="1">
      <c r="A602" s="15" t="inlineStr">
        <is>
          <t>SOURCE-601</t>
        </is>
      </c>
      <c r="B602" s="5" t="n"/>
      <c r="C602" s="5" t="n"/>
      <c r="D602" s="5" t="inlineStr">
        <is>
          <t>Yash Raj Films — Wikipedia</t>
        </is>
      </c>
      <c r="E602" s="5" t="inlineStr">
        <is>
          <t>Wikipedia</t>
        </is>
      </c>
      <c r="F602" s="5" t="n"/>
      <c r="G602" s="5" t="n"/>
      <c r="H602" s="22" t="inlineStr">
        <is>
          <t>https://en.wikipedia.org/wiki/Yash_Raj_Films</t>
        </is>
      </c>
      <c r="I602" s="16" t="n">
        <v>46280</v>
      </c>
      <c r="J602" s="5" t="inlineStr">
        <is>
          <t>Indian film studio. Biography, dates, career background, notable works and awards for Yash Raj Films, used for the collaborator entry.</t>
        </is>
      </c>
      <c r="K602" s="5" t="inlineStr">
        <is>
          <t>Encyclopedia article</t>
        </is>
      </c>
      <c r="L602" s="5" t="inlineStr">
        <is>
          <t>C</t>
        </is>
      </c>
      <c r="M602" s="5" t="inlineStr">
        <is>
          <t>Downloaded as raw wikitext.</t>
        </is>
      </c>
    </row>
    <row r="603" ht="49" customHeight="1">
      <c r="A603" s="15" t="inlineStr">
        <is>
          <t>SOURCE-602</t>
        </is>
      </c>
      <c r="B603" s="5" t="n"/>
      <c r="C603" s="5" t="n"/>
      <c r="D603" s="5" t="inlineStr">
        <is>
          <t>Amar Mohile — Wikipedia</t>
        </is>
      </c>
      <c r="E603" s="5" t="inlineStr">
        <is>
          <t>Wikipedia</t>
        </is>
      </c>
      <c r="F603" s="5" t="n"/>
      <c r="G603" s="5" t="n"/>
      <c r="H603" s="22" t="inlineStr">
        <is>
          <t>https://en.wikipedia.org/wiki/Amar_Mohile</t>
        </is>
      </c>
      <c r="I603" s="16" t="n">
        <v>46280</v>
      </c>
      <c r="J603" s="5" t="inlineStr">
        <is>
          <t>Indian film score composer. Biography, dates, career background, notable works and awards for Amar Mohile, used for the collaborator entry.</t>
        </is>
      </c>
      <c r="K603" s="5" t="inlineStr">
        <is>
          <t>Encyclopedia article</t>
        </is>
      </c>
      <c r="L603" s="5" t="inlineStr">
        <is>
          <t>C</t>
        </is>
      </c>
      <c r="M603" s="5" t="inlineStr">
        <is>
          <t>Downloaded as raw wikitext.</t>
        </is>
      </c>
    </row>
    <row r="604" ht="49" customHeight="1">
      <c r="A604" s="15" t="inlineStr">
        <is>
          <t>SOURCE-603</t>
        </is>
      </c>
      <c r="B604" s="5" t="n"/>
      <c r="C604" s="5" t="n"/>
      <c r="D604" s="5" t="inlineStr">
        <is>
          <t>Amitabh Bachchan — Wikipedia</t>
        </is>
      </c>
      <c r="E604" s="5" t="inlineStr">
        <is>
          <t>Wikipedia</t>
        </is>
      </c>
      <c r="F604" s="5" t="n"/>
      <c r="G604" s="5" t="n"/>
      <c r="H604" s="22" t="inlineStr">
        <is>
          <t>https://en.wikipedia.org/wiki/Amitabh_Bachchan</t>
        </is>
      </c>
      <c r="I604" s="16" t="n">
        <v>46280</v>
      </c>
      <c r="J604" s="5" t="inlineStr">
        <is>
          <t>Indian actor (born 1942). Biography, dates, career background, notable works and awards for Amitabh Bachchan, used for the collaborator entry.</t>
        </is>
      </c>
      <c r="K604" s="5" t="inlineStr">
        <is>
          <t>Encyclopedia article</t>
        </is>
      </c>
      <c r="L604" s="5" t="inlineStr">
        <is>
          <t>C</t>
        </is>
      </c>
      <c r="M604" s="5" t="inlineStr">
        <is>
          <t>Downloaded as raw wikitext.</t>
        </is>
      </c>
    </row>
    <row r="605" ht="64" customHeight="1">
      <c r="A605" s="15" t="inlineStr">
        <is>
          <t>SOURCE-604</t>
        </is>
      </c>
      <c r="B605" s="5" t="n"/>
      <c r="C605" s="5" t="n"/>
      <c r="D605" s="5" t="inlineStr">
        <is>
          <t>Prakash Mehra — Wikipedia</t>
        </is>
      </c>
      <c r="E605" s="5" t="inlineStr">
        <is>
          <t>Wikipedia</t>
        </is>
      </c>
      <c r="F605" s="5" t="n"/>
      <c r="G605" s="5" t="n"/>
      <c r="H605" s="22" t="inlineStr">
        <is>
          <t>https://en.wikipedia.org/wiki/Prakash_Mehra</t>
        </is>
      </c>
      <c r="I605" s="16" t="n">
        <v>46280</v>
      </c>
      <c r="J605" s="5" t="inlineStr">
        <is>
          <t>Indian film producer and director (1939–2009). Biography, dates, career background, notable works and awards for Prakash Mehra, used for the collaborator entry.</t>
        </is>
      </c>
      <c r="K605" s="5" t="inlineStr">
        <is>
          <t>Encyclopedia article</t>
        </is>
      </c>
      <c r="L605" s="5" t="inlineStr">
        <is>
          <t>C</t>
        </is>
      </c>
      <c r="M605" s="5" t="inlineStr">
        <is>
          <t>Downloaded as raw wikitext.</t>
        </is>
      </c>
    </row>
    <row r="606" ht="64" customHeight="1">
      <c r="A606" s="15" t="inlineStr">
        <is>
          <t>SOURCE-605</t>
        </is>
      </c>
      <c r="B606" s="5" t="n"/>
      <c r="C606" s="5" t="n"/>
      <c r="D606" s="5" t="inlineStr">
        <is>
          <t>Rahi Masoom Raza — Wikipedia</t>
        </is>
      </c>
      <c r="E606" s="5" t="inlineStr">
        <is>
          <t>Wikipedia</t>
        </is>
      </c>
      <c r="F606" s="5" t="n"/>
      <c r="G606" s="5" t="n"/>
      <c r="H606" s="22" t="inlineStr">
        <is>
          <t>https://en.wikipedia.org/wiki/Rahi_Masoom_Raza</t>
        </is>
      </c>
      <c r="I606" s="16" t="n">
        <v>46280</v>
      </c>
      <c r="J606" s="5" t="inlineStr">
        <is>
          <t>Urdu and Hindi poet (1927 – 1992). Biography, dates, career background, notable works and awards for Rahi Masoom Raza, used for the collaborator entry.</t>
        </is>
      </c>
      <c r="K606" s="5" t="inlineStr">
        <is>
          <t>Encyclopedia article</t>
        </is>
      </c>
      <c r="L606" s="5" t="inlineStr">
        <is>
          <t>C</t>
        </is>
      </c>
      <c r="M606" s="5" t="inlineStr">
        <is>
          <t>Downloaded as raw wikitext.</t>
        </is>
      </c>
    </row>
    <row r="607" ht="49" customHeight="1">
      <c r="A607" s="15" t="inlineStr">
        <is>
          <t>SOURCE-606</t>
        </is>
      </c>
      <c r="B607" s="5" t="n"/>
      <c r="C607" s="5" t="n"/>
      <c r="D607" s="5" t="inlineStr">
        <is>
          <t>Yash Chopra — Wikipedia</t>
        </is>
      </c>
      <c r="E607" s="5" t="inlineStr">
        <is>
          <t>Wikipedia</t>
        </is>
      </c>
      <c r="F607" s="5" t="n"/>
      <c r="G607" s="5" t="n"/>
      <c r="H607" s="22" t="inlineStr">
        <is>
          <t>https://en.wikipedia.org/wiki/Yash_Chopra</t>
        </is>
      </c>
      <c r="I607" s="16" t="n">
        <v>46280</v>
      </c>
      <c r="J607" s="5" t="inlineStr">
        <is>
          <t>Indian filmmaker (1932–2012). Biography, dates, career background, notable works and awards for Yash Chopra, used for the collaborator entry.</t>
        </is>
      </c>
      <c r="K607" s="5" t="inlineStr">
        <is>
          <t>Encyclopedia article</t>
        </is>
      </c>
      <c r="L607" s="5" t="inlineStr">
        <is>
          <t>C</t>
        </is>
      </c>
      <c r="M607" s="5" t="inlineStr">
        <is>
          <t>Downloaded as raw wikitext.</t>
        </is>
      </c>
    </row>
    <row r="608" ht="64" customHeight="1">
      <c r="A608" s="15" t="inlineStr">
        <is>
          <t>SOURCE-607</t>
        </is>
      </c>
      <c r="B608" s="5" t="n"/>
      <c r="C608" s="5" t="n"/>
      <c r="D608" s="5" t="inlineStr">
        <is>
          <t>Gulzar — Wikipedia</t>
        </is>
      </c>
      <c r="E608" s="5" t="inlineStr">
        <is>
          <t>Wikipedia</t>
        </is>
      </c>
      <c r="F608" s="5" t="n"/>
      <c r="G608" s="5" t="n"/>
      <c r="H608" s="22" t="inlineStr">
        <is>
          <t>https://en.wikipedia.org/wiki/Gulzar</t>
        </is>
      </c>
      <c r="I608" s="16" t="n">
        <v>46280</v>
      </c>
      <c r="J608" s="5" t="inlineStr">
        <is>
          <t>Indian Urdu poet, lyricist and author (born 1934). Biography, dates, career background, notable works and awards for Gulzar, used for the collaborator entry.</t>
        </is>
      </c>
      <c r="K608" s="5" t="inlineStr">
        <is>
          <t>Encyclopedia article</t>
        </is>
      </c>
      <c r="L608" s="5" t="inlineStr">
        <is>
          <t>C</t>
        </is>
      </c>
      <c r="M608" s="5" t="inlineStr">
        <is>
          <t>Downloaded as raw wikitext.</t>
        </is>
      </c>
    </row>
    <row r="609" ht="49" customHeight="1">
      <c r="A609" s="15" t="inlineStr">
        <is>
          <t>SOURCE-608</t>
        </is>
      </c>
      <c r="B609" s="5" t="n"/>
      <c r="C609" s="5" t="n"/>
      <c r="D609" s="5" t="inlineStr">
        <is>
          <t>Aditya Chopra — Wikipedia</t>
        </is>
      </c>
      <c r="E609" s="5" t="inlineStr">
        <is>
          <t>Wikipedia</t>
        </is>
      </c>
      <c r="F609" s="5" t="n"/>
      <c r="G609" s="5" t="n"/>
      <c r="H609" s="22" t="inlineStr">
        <is>
          <t>https://en.wikipedia.org/wiki/Aditya_Chopra</t>
        </is>
      </c>
      <c r="I609" s="16" t="n">
        <v>46280</v>
      </c>
      <c r="J609" s="5" t="inlineStr">
        <is>
          <t>Indian filmmaker (born 1971). Biography, dates, career background, notable works and awards for Aditya Chopra, used for the collaborator entry.</t>
        </is>
      </c>
      <c r="K609" s="5" t="inlineStr">
        <is>
          <t>Encyclopedia article</t>
        </is>
      </c>
      <c r="L609" s="5" t="inlineStr">
        <is>
          <t>C</t>
        </is>
      </c>
      <c r="M609" s="5" t="inlineStr">
        <is>
          <t>Downloaded as raw wikitext.</t>
        </is>
      </c>
    </row>
    <row r="610" ht="64" customHeight="1">
      <c r="A610" s="15" t="inlineStr">
        <is>
          <t>SOURCE-609</t>
        </is>
      </c>
      <c r="B610" s="5" t="n"/>
      <c r="C610" s="5" t="n"/>
      <c r="D610" s="5" t="inlineStr">
        <is>
          <t>Rakesh Jhunjhunwala — Wikipedia</t>
        </is>
      </c>
      <c r="E610" s="5" t="inlineStr">
        <is>
          <t>Wikipedia</t>
        </is>
      </c>
      <c r="F610" s="5" t="n"/>
      <c r="G610" s="5" t="n"/>
      <c r="H610" s="22" t="inlineStr">
        <is>
          <t>https://en.wikipedia.org/wiki/Rakesh_Jhunjhunwala</t>
        </is>
      </c>
      <c r="I610" s="16" t="n">
        <v>46280</v>
      </c>
      <c r="J610" s="5" t="inlineStr">
        <is>
          <t>Indian businessman (1960–2022). Biography, dates, career background, notable works and awards for Rakesh Jhunjhunwala, used for the collaborator entry.</t>
        </is>
      </c>
      <c r="K610" s="5" t="inlineStr">
        <is>
          <t>Encyclopedia article</t>
        </is>
      </c>
      <c r="L610" s="5" t="inlineStr">
        <is>
          <t>C</t>
        </is>
      </c>
      <c r="M610" s="5" t="inlineStr">
        <is>
          <t>Downloaded as raw wikitext.</t>
        </is>
      </c>
    </row>
    <row r="611" ht="49" customHeight="1">
      <c r="A611" s="15" t="inlineStr">
        <is>
          <t>SOURCE-610</t>
        </is>
      </c>
      <c r="B611" s="5" t="n"/>
      <c r="C611" s="5" t="n"/>
      <c r="D611" s="5" t="inlineStr">
        <is>
          <t>Robin Bhatt — Wikipedia</t>
        </is>
      </c>
      <c r="E611" s="5" t="inlineStr">
        <is>
          <t>Wikipedia</t>
        </is>
      </c>
      <c r="F611" s="5" t="n"/>
      <c r="G611" s="5" t="n"/>
      <c r="H611" s="22" t="inlineStr">
        <is>
          <t>https://en.wikipedia.org/wiki/Robin_Bhatt</t>
        </is>
      </c>
      <c r="I611" s="16" t="n">
        <v>46280</v>
      </c>
      <c r="J611" s="5" t="inlineStr">
        <is>
          <t>Indian Film Writer. Biography, dates, career background, notable works and awards for Robin Bhatt, used for the collaborator entry.</t>
        </is>
      </c>
      <c r="K611" s="5" t="inlineStr">
        <is>
          <t>Encyclopedia article</t>
        </is>
      </c>
      <c r="L611" s="5" t="inlineStr">
        <is>
          <t>C</t>
        </is>
      </c>
      <c r="M611" s="5" t="inlineStr">
        <is>
          <t>Downloaded as raw wikitext.</t>
        </is>
      </c>
    </row>
    <row r="612" ht="64" customHeight="1">
      <c r="A612" s="15" t="inlineStr">
        <is>
          <t>SOURCE-611</t>
        </is>
      </c>
      <c r="B612" s="5" t="n"/>
      <c r="C612" s="5" t="n"/>
      <c r="D612" s="5" t="inlineStr">
        <is>
          <t>Sachin Bhowmick — Wikipedia</t>
        </is>
      </c>
      <c r="E612" s="5" t="inlineStr">
        <is>
          <t>Wikipedia</t>
        </is>
      </c>
      <c r="F612" s="5" t="n"/>
      <c r="G612" s="5" t="n"/>
      <c r="H612" s="22" t="inlineStr">
        <is>
          <t>https://en.wikipedia.org/wiki/Sachin_Bhowmick</t>
        </is>
      </c>
      <c r="I612" s="16" t="n">
        <v>46280</v>
      </c>
      <c r="J612" s="5" t="inlineStr">
        <is>
          <t>Film screenwriter and director (1930–2011). Biography, dates, career background, notable works and awards for Sachin Bhowmick, used for the collaborator entry.</t>
        </is>
      </c>
      <c r="K612" s="5" t="inlineStr">
        <is>
          <t>Encyclopedia article</t>
        </is>
      </c>
      <c r="L612" s="5" t="inlineStr">
        <is>
          <t>C</t>
        </is>
      </c>
      <c r="M612" s="5" t="inlineStr">
        <is>
          <t>Downloaded as raw wikitext.</t>
        </is>
      </c>
    </row>
    <row r="613" ht="49" customHeight="1">
      <c r="A613" s="15" t="inlineStr">
        <is>
          <t>SOURCE-612</t>
        </is>
      </c>
      <c r="B613" s="5" t="n"/>
      <c r="C613" s="5" t="n"/>
      <c r="D613" s="5" t="inlineStr">
        <is>
          <t>Santosh Saroj — Wikipedia</t>
        </is>
      </c>
      <c r="E613" s="5" t="inlineStr">
        <is>
          <t>Wikipedia</t>
        </is>
      </c>
      <c r="F613" s="5" t="n"/>
      <c r="G613" s="5" t="n"/>
      <c r="H613" s="22" t="inlineStr">
        <is>
          <t>https://en.wikipedia.org/wiki/Santosh_Saroj</t>
        </is>
      </c>
      <c r="I613" s="16" t="n">
        <v>46280</v>
      </c>
      <c r="J613" s="5" t="inlineStr">
        <is>
          <t>Indian screenwriter. Biography, dates, career background, notable works and awards for Santosh Saroj, used for the collaborator entry.</t>
        </is>
      </c>
      <c r="K613" s="5" t="inlineStr">
        <is>
          <t>Encyclopedia article</t>
        </is>
      </c>
      <c r="L613" s="5" t="inlineStr">
        <is>
          <t>C</t>
        </is>
      </c>
      <c r="M613" s="5" t="inlineStr">
        <is>
          <t>Downloaded as raw wikitext.</t>
        </is>
      </c>
    </row>
    <row r="614" ht="49" customHeight="1">
      <c r="A614" s="15" t="inlineStr">
        <is>
          <t>SOURCE-613</t>
        </is>
      </c>
      <c r="B614" s="5" t="n"/>
      <c r="C614" s="5" t="n"/>
      <c r="D614" s="5" t="inlineStr">
        <is>
          <t>Shantanu Moitra — Wikipedia</t>
        </is>
      </c>
      <c r="E614" s="5" t="inlineStr">
        <is>
          <t>Wikipedia</t>
        </is>
      </c>
      <c r="F614" s="5" t="n"/>
      <c r="G614" s="5" t="n"/>
      <c r="H614" s="22" t="inlineStr">
        <is>
          <t>https://en.wikipedia.org/wiki/Shantanu_Moitra</t>
        </is>
      </c>
      <c r="I614" s="16" t="n">
        <v>46280</v>
      </c>
      <c r="J614" s="5" t="inlineStr">
        <is>
          <t>Indian composer (born 1968). Biography, dates, career background, notable works and awards for Shantanu Moitra, used for the collaborator entry.</t>
        </is>
      </c>
      <c r="K614" s="5" t="inlineStr">
        <is>
          <t>Encyclopedia article</t>
        </is>
      </c>
      <c r="L614" s="5" t="inlineStr">
        <is>
          <t>C</t>
        </is>
      </c>
      <c r="M614" s="5" t="inlineStr">
        <is>
          <t>Downloaded as raw wikitext.</t>
        </is>
      </c>
    </row>
    <row r="615" ht="64" customHeight="1">
      <c r="A615" s="15" t="inlineStr">
        <is>
          <t>SOURCE-614</t>
        </is>
      </c>
      <c r="B615" s="5" t="n"/>
      <c r="C615" s="5" t="n"/>
      <c r="D615" s="5" t="inlineStr">
        <is>
          <t>A. R. Rahman — Wikipedia</t>
        </is>
      </c>
      <c r="E615" s="5" t="inlineStr">
        <is>
          <t>Wikipedia</t>
        </is>
      </c>
      <c r="F615" s="5" t="n"/>
      <c r="G615" s="5" t="n"/>
      <c r="H615" s="22" t="inlineStr">
        <is>
          <t>https://en.wikipedia.org/wiki/A._R._Rahman</t>
        </is>
      </c>
      <c r="I615" s="16" t="n">
        <v>46280</v>
      </c>
      <c r="J615" s="5" t="inlineStr">
        <is>
          <t>Indian composer and musician (born 1967). Biography, dates, career background, notable works and awards for A. R. Rahman, used for the collaborator entry.</t>
        </is>
      </c>
      <c r="K615" s="5" t="inlineStr">
        <is>
          <t>Encyclopedia article</t>
        </is>
      </c>
      <c r="L615" s="5" t="inlineStr">
        <is>
          <t>C</t>
        </is>
      </c>
      <c r="M615" s="5" t="inlineStr">
        <is>
          <t>Downloaded as raw wikitext.</t>
        </is>
      </c>
    </row>
    <row r="616" ht="64" customHeight="1">
      <c r="A616" s="15" t="inlineStr">
        <is>
          <t>SOURCE-615</t>
        </is>
      </c>
      <c r="B616" s="5" t="n"/>
      <c r="C616" s="5" t="n"/>
      <c r="D616" s="5" t="inlineStr">
        <is>
          <t>Abhishek Bachchan — Wikipedia</t>
        </is>
      </c>
      <c r="E616" s="5" t="inlineStr">
        <is>
          <t>Wikipedia</t>
        </is>
      </c>
      <c r="F616" s="5" t="n"/>
      <c r="G616" s="5" t="n"/>
      <c r="H616" s="22" t="inlineStr">
        <is>
          <t>https://en.wikipedia.org/wiki/Abhishek_Bachchan</t>
        </is>
      </c>
      <c r="I616" s="16" t="n">
        <v>46280</v>
      </c>
      <c r="J616" s="5" t="inlineStr">
        <is>
          <t>Indian actor and film producer (born 1976). Biography, dates, career background, notable works and awards for Abhishek Bachchan, used for the collaborator entry.</t>
        </is>
      </c>
      <c r="K616" s="5" t="inlineStr">
        <is>
          <t>Encyclopedia article</t>
        </is>
      </c>
      <c r="L616" s="5" t="inlineStr">
        <is>
          <t>C</t>
        </is>
      </c>
      <c r="M616" s="5" t="inlineStr">
        <is>
          <t>Downloaded as raw wikitext.</t>
        </is>
      </c>
    </row>
    <row r="617" ht="49" customHeight="1">
      <c r="A617" s="15" t="inlineStr">
        <is>
          <t>SOURCE-616</t>
        </is>
      </c>
      <c r="B617" s="5" t="n"/>
      <c r="C617" s="5" t="n"/>
      <c r="D617" s="5" t="inlineStr">
        <is>
          <t>Anand Pandit — Wikipedia</t>
        </is>
      </c>
      <c r="E617" s="5" t="inlineStr">
        <is>
          <t>Wikipedia</t>
        </is>
      </c>
      <c r="F617" s="5" t="n"/>
      <c r="G617" s="5" t="n"/>
      <c r="H617" s="22" t="inlineStr">
        <is>
          <t>https://en.wikipedia.org/wiki/Anand_Pandit</t>
        </is>
      </c>
      <c r="I617" s="16" t="n">
        <v>46280</v>
      </c>
      <c r="J617" s="5" t="inlineStr">
        <is>
          <t>Indian producer (born 1963). Biography, dates, career background, notable works and awards for Anand Pandit, used for the collaborator entry.</t>
        </is>
      </c>
      <c r="K617" s="5" t="inlineStr">
        <is>
          <t>Encyclopedia article</t>
        </is>
      </c>
      <c r="L617" s="5" t="inlineStr">
        <is>
          <t>C</t>
        </is>
      </c>
      <c r="M617" s="5" t="inlineStr">
        <is>
          <t>Downloaded as raw wikitext.</t>
        </is>
      </c>
    </row>
    <row r="618" ht="49" customHeight="1">
      <c r="A618" s="15" t="inlineStr">
        <is>
          <t>SOURCE-617</t>
        </is>
      </c>
      <c r="B618" s="5" t="n"/>
      <c r="C618" s="5" t="n"/>
      <c r="D618" s="5" t="inlineStr">
        <is>
          <t>Anand Raaj Anand — Wikipedia</t>
        </is>
      </c>
      <c r="E618" s="5" t="inlineStr">
        <is>
          <t>Wikipedia</t>
        </is>
      </c>
      <c r="F618" s="5" t="n"/>
      <c r="G618" s="5" t="n"/>
      <c r="H618" s="22" t="inlineStr">
        <is>
          <t>https://en.wikipedia.org/wiki/Anand_Raaj_Anand</t>
        </is>
      </c>
      <c r="I618" s="16" t="n">
        <v>46280</v>
      </c>
      <c r="J618" s="5" t="inlineStr">
        <is>
          <t>Reference article. Biography, dates, career background, notable works and awards for Anand Raj Anand, used for the collaborator entry.</t>
        </is>
      </c>
      <c r="K618" s="5" t="inlineStr">
        <is>
          <t>Encyclopedia article</t>
        </is>
      </c>
      <c r="L618" s="5" t="inlineStr">
        <is>
          <t>C</t>
        </is>
      </c>
      <c r="M618" s="5" t="inlineStr">
        <is>
          <t>Downloaded as raw wikitext. Article title differs from the screen credit.</t>
        </is>
      </c>
    </row>
    <row r="619" ht="64" customHeight="1">
      <c r="A619" s="15" t="inlineStr">
        <is>
          <t>SOURCE-618</t>
        </is>
      </c>
      <c r="B619" s="5" t="n"/>
      <c r="C619" s="5" t="n"/>
      <c r="D619" s="5" t="inlineStr">
        <is>
          <t>B. R. Chopra — Wikipedia</t>
        </is>
      </c>
      <c r="E619" s="5" t="inlineStr">
        <is>
          <t>Wikipedia</t>
        </is>
      </c>
      <c r="F619" s="5" t="n"/>
      <c r="G619" s="5" t="n"/>
      <c r="H619" s="22" t="inlineStr">
        <is>
          <t>https://en.wikipedia.org/wiki/B._R._Chopra</t>
        </is>
      </c>
      <c r="I619" s="16" t="n">
        <v>46280</v>
      </c>
      <c r="J619" s="5" t="inlineStr">
        <is>
          <t>Indian film director (1914–2008). Biography, dates, career background, notable works and awards for B. R. Chopra, used for the collaborator entry.</t>
        </is>
      </c>
      <c r="K619" s="5" t="inlineStr">
        <is>
          <t>Encyclopedia article</t>
        </is>
      </c>
      <c r="L619" s="5" t="inlineStr">
        <is>
          <t>C</t>
        </is>
      </c>
      <c r="M619" s="5" t="inlineStr">
        <is>
          <t>Downloaded as raw wikitext.</t>
        </is>
      </c>
    </row>
    <row r="620" ht="64" customHeight="1">
      <c r="A620" s="15" t="inlineStr">
        <is>
          <t>SOURCE-619</t>
        </is>
      </c>
      <c r="B620" s="5" t="n"/>
      <c r="C620" s="5" t="n"/>
      <c r="D620" s="5" t="inlineStr">
        <is>
          <t>Bappi Lahiri — Wikipedia</t>
        </is>
      </c>
      <c r="E620" s="5" t="inlineStr">
        <is>
          <t>Wikipedia</t>
        </is>
      </c>
      <c r="F620" s="5" t="n"/>
      <c r="G620" s="5" t="n"/>
      <c r="H620" s="22" t="inlineStr">
        <is>
          <t>https://en.wikipedia.org/wiki/Bappi_Lahiri</t>
        </is>
      </c>
      <c r="I620" s="16" t="n">
        <v>46280</v>
      </c>
      <c r="J620" s="5" t="inlineStr">
        <is>
          <t>Indian singer and composer (1952–2022). Biography, dates, career background, notable works and awards for Bappi Lahiri, used for the collaborator entry.</t>
        </is>
      </c>
      <c r="K620" s="5" t="inlineStr">
        <is>
          <t>Encyclopedia article</t>
        </is>
      </c>
      <c r="L620" s="5" t="inlineStr">
        <is>
          <t>C</t>
        </is>
      </c>
      <c r="M620" s="5" t="inlineStr">
        <is>
          <t>Downloaded as raw wikitext.</t>
        </is>
      </c>
    </row>
    <row r="621" ht="64" customHeight="1">
      <c r="A621" s="15" t="inlineStr">
        <is>
          <t>SOURCE-620</t>
        </is>
      </c>
      <c r="B621" s="5" t="n"/>
      <c r="C621" s="5" t="n"/>
      <c r="D621" s="5" t="inlineStr">
        <is>
          <t>Basu Chatterjee — Wikipedia</t>
        </is>
      </c>
      <c r="E621" s="5" t="inlineStr">
        <is>
          <t>Wikipedia</t>
        </is>
      </c>
      <c r="F621" s="5" t="n"/>
      <c r="G621" s="5" t="n"/>
      <c r="H621" s="22" t="inlineStr">
        <is>
          <t>https://en.wikipedia.org/wiki/Basu_Chatterjee</t>
        </is>
      </c>
      <c r="I621" s="16" t="n">
        <v>46280</v>
      </c>
      <c r="J621" s="5" t="inlineStr">
        <is>
          <t>Indian film director (1927–2020). Biography, dates, career background, notable works and awards for Basu Chatterjee, used for the collaborator entry.</t>
        </is>
      </c>
      <c r="K621" s="5" t="inlineStr">
        <is>
          <t>Encyclopedia article</t>
        </is>
      </c>
      <c r="L621" s="5" t="inlineStr">
        <is>
          <t>C</t>
        </is>
      </c>
      <c r="M621" s="5" t="inlineStr">
        <is>
          <t>Downloaded as raw wikitext.</t>
        </is>
      </c>
    </row>
    <row r="622" ht="154" customHeight="1">
      <c r="A622" s="15" t="inlineStr">
        <is>
          <t>SOURCE-621</t>
        </is>
      </c>
      <c r="B622" s="5" t="n"/>
      <c r="C622" s="5" t="n"/>
      <c r="D622" s="5" t="inlineStr">
        <is>
          <t>Web search: K. K. Shukla, screenwriter</t>
        </is>
      </c>
      <c r="E622" s="5" t="inlineStr">
        <is>
          <t>Web search (FilmAffinity, TMDB, elCinema, Wikipedia film articles)</t>
        </is>
      </c>
      <c r="F622" s="5" t="n"/>
      <c r="G622" s="5" t="n"/>
      <c r="H622" s="22" t="inlineStr">
        <is>
          <t>https://www.themoviedb.org/person/1046479-k-k-shukla</t>
        </is>
      </c>
      <c r="I622" s="16" t="n">
        <v>46280</v>
      </c>
      <c r="J622" s="5" t="inlineStr">
        <is>
          <t>Search summary: K. K. Shukla was a Hindi-cinema screenplay and scenario writer whose credits include Amar Akbar Anthony, Parvarish, Suhaag, Naseeb, Coolie, Mard, Geraftaar, Toofan and Janbaaz. He is described as one of Manmohan Desai's regular collaborators, alongside producer Subhash Desai and the composers Laxmikant–Pyarelal, and wrote the scenario for Amar Akbar Anthony (1977) and the screenplay for Mard (1985) and Gangaa Jamunaa Saraswati (1988).</t>
        </is>
      </c>
      <c r="K622" s="5" t="inlineStr">
        <is>
          <t>Search-result summary only</t>
        </is>
      </c>
      <c r="L622" s="5" t="inlineStr">
        <is>
          <t>D</t>
        </is>
      </c>
      <c r="M622" s="5" t="inlineStr">
        <is>
          <t>No Wikipedia article exists for him under any candidate title tried (K. K. Shukla, K.K. Shukla, Kishore Kumar Shukla). No birth or death dates were located, so those fields are left blank and the entry is graded Low.</t>
        </is>
      </c>
    </row>
    <row r="623" ht="124" customHeight="1">
      <c r="A623" s="15" t="inlineStr">
        <is>
          <t>SOURCE-622</t>
        </is>
      </c>
      <c r="B623" s="5" t="n"/>
      <c r="C623" s="5" t="n"/>
      <c r="D623" s="5" t="inlineStr">
        <is>
          <t>Director Prayag Raj no more</t>
        </is>
      </c>
      <c r="E623" s="5" t="inlineStr">
        <is>
          <t>The Tribune</t>
        </is>
      </c>
      <c r="F623" s="5" t="n"/>
      <c r="G623" s="5" t="n"/>
      <c r="H623" s="22" t="inlineStr">
        <is>
          <t>https://www.tribuneindia.com/news/entertainment/director-prayag-raj-no-more-547591/</t>
        </is>
      </c>
      <c r="I623" s="16" t="n">
        <v>46280</v>
      </c>
      <c r="J623" s="5" t="inlineStr">
        <is>
          <t>'The sudden demise of veteran screenplay writer-director Prayag Raj has left the entire movie industry in shock. Prayag Raj breathed his last on Saturday at his residence in Mumbai.' Reports that celebrities from Amitabh Bachchan to Anil Kapoor paid tribute on social media.</t>
        </is>
      </c>
      <c r="K623" s="5" t="inlineStr">
        <is>
          <t>Web news obituary</t>
        </is>
      </c>
      <c r="L623" s="5" t="inlineStr">
        <is>
          <t>B</t>
        </is>
      </c>
      <c r="M623" s="5" t="inlineStr">
        <is>
          <t>Supplemented by a web search reporting that he died on 23 September 2023 aged 88, wrote Amar Akbar Anthony, Naseeb, Suhaag, Coolie and Mard, had more than 100 films to his credit as writer and a few as lyricist, and also directed. He has no Wikipedia article: a fetch of 'Prayag Raj' resolves to the city Prayagraj, and that page was discarded.</t>
        </is>
      </c>
    </row>
    <row r="624" ht="199" customHeight="1">
      <c r="A624" s="15" t="inlineStr">
        <is>
          <t>SOURCE-623</t>
        </is>
      </c>
      <c r="B624" s="5" t="n"/>
      <c r="C624" s="5" t="n"/>
      <c r="D624" s="5" t="inlineStr">
        <is>
          <t>'Mr Natwarlal', 'Yaarana' director Rakesh Kumar dies</t>
        </is>
      </c>
      <c r="E624" s="5" t="inlineStr">
        <is>
          <t>ThePrint / The Tribune / The Week (PTI report)</t>
        </is>
      </c>
      <c r="F624" s="5" t="n"/>
      <c r="G624" s="5" t="n"/>
      <c r="H624" s="22" t="inlineStr">
        <is>
          <t>https://theprint.in/feature/mr-natwarlal-yaarana-director-rakesh-kumar-dies/1214057/</t>
        </is>
      </c>
      <c r="I624" s="16" t="n">
        <v>46280</v>
      </c>
      <c r="J624" s="5" t="inlineStr">
        <is>
          <t>Rakesh Kumar, the director of Khoon Pasina (1977), Mr. Natwarlal (1979), Do Aur Do Paanch (1980) and Yaarana (1981) with Amitabh Bachchan, died on 10 November 2022 aged 81 after a long battle with cancer. He worked as an assistant director on Prakash Mehra's Zanjeer (1973) before making his directorial debut with Khoon Pasina in 1977; his other credits include Commander, Kaun Jeeta Kaun Haara and Suryavanshi. Bachchan said Kumar left an imprint that is 'hard to remove or forget', praising 'his sense of screenplay and direction, writing and execution on the spur of the moment and the fun times on location'.</t>
        </is>
      </c>
      <c r="K624" s="5" t="inlineStr">
        <is>
          <t>Web news obituary</t>
        </is>
      </c>
      <c r="L624" s="5" t="inlineStr">
        <is>
          <t>B</t>
        </is>
      </c>
      <c r="M624" s="5" t="inlineStr">
        <is>
          <t>No Wikipedia article exists under 'Rakesh Kumar', 'Rakesh Kumar (director)' or 'Rakesh Kumar (film director)'. The bare title was deliberately not fetched because it would resolve to an unrelated person.</t>
        </is>
      </c>
    </row>
    <row r="625" ht="139" customHeight="1">
      <c r="A625" s="15" t="inlineStr">
        <is>
          <t>SOURCE-624</t>
        </is>
      </c>
      <c r="B625" s="5" t="n"/>
      <c r="C625" s="5" t="n"/>
      <c r="D625" s="5" t="inlineStr">
        <is>
          <t>Hope Productions — About and Work</t>
        </is>
      </c>
      <c r="E625" s="5" t="inlineStr">
        <is>
          <t>Hope Productions</t>
        </is>
      </c>
      <c r="F625" s="5" t="n"/>
      <c r="G625" s="5" t="n"/>
      <c r="H625" s="22" t="inlineStr">
        <is>
          <t>https://www.hopeproductions.in/about/</t>
        </is>
      </c>
      <c r="I625" s="16" t="n">
        <v>46280</v>
      </c>
      <c r="J625" s="5" t="inlineStr">
        <is>
          <t>Search summary of the company's own site: Hope Productions was created in 2011 with the film English Vinglish and was started by Gauri Shinde and R. Balki to control production of their own films, to provide a platform for original content and to launch new talent. English Vinglish is credited to producers R. Balki, Rakesh Jhunjhunwala, Sunil Lulla and R. K. Damani. The banner's work includes English Vinglish and Ki &amp; Ka.</t>
        </is>
      </c>
      <c r="K625" s="5" t="inlineStr">
        <is>
          <t>Official company website (via search summary)</t>
        </is>
      </c>
      <c r="L625" s="5" t="inlineStr">
        <is>
          <t>C</t>
        </is>
      </c>
      <c r="M625" s="5" t="inlineStr">
        <is>
          <t>The banner has no Wikipedia article. Read as a search summary of the company's own pages rather than a fetched document, so it is self-reported and graded C.</t>
        </is>
      </c>
    </row>
    <row r="626" ht="124" customHeight="1">
      <c r="A626" s="15" t="inlineStr">
        <is>
          <t>SOURCE-625</t>
        </is>
      </c>
      <c r="B626" s="5" t="n"/>
      <c r="C626" s="5" t="n"/>
      <c r="D626" s="5" t="inlineStr">
        <is>
          <t>B. R. Films — banner entry built from the B. R. Chopra article and the film articles</t>
        </is>
      </c>
      <c r="E626" s="5" t="inlineStr">
        <is>
          <t>Wikipedia</t>
        </is>
      </c>
      <c r="F626" s="5" t="n"/>
      <c r="G626" s="5" t="n"/>
      <c r="H626" s="22" t="inlineStr">
        <is>
          <t>https://en.wikipedia.org/wiki/B._R._Chopra</t>
        </is>
      </c>
      <c r="I626" s="16" t="n">
        <v>46280</v>
      </c>
      <c r="J626" s="5" t="inlineStr">
        <is>
          <t>B. R. Films is the banner of Baldev Raj Chopra (22 April 1914 – 5 November 2008), a prolific Indian director and producer. Films he produced under the banner include Dhool Ka Phool, Waqt, Ittefaq, Aadmi Aur Insaan, Chhoti Si Baat, The Burning Train, Aaj Ki Awaaz, Baghban and the television series Mahabharat. He received the Padma Bhushan in 2001.</t>
        </is>
      </c>
      <c r="K626" s="5" t="inlineStr">
        <is>
          <t>Encyclopedia article</t>
        </is>
      </c>
      <c r="L626" s="5" t="inlineStr">
        <is>
          <t>C</t>
        </is>
      </c>
      <c r="M626" s="5" t="inlineStr">
        <is>
          <t>B. R. Films has no Wikipedia article of its own; the banner entry is built from the founder's article plus the five Bachchan film articles that name the banner.</t>
        </is>
      </c>
    </row>
    <row r="627" ht="169" customHeight="1">
      <c r="A627" s="15" t="inlineStr">
        <is>
          <t>SOURCE-626</t>
        </is>
      </c>
      <c r="B627" s="5" t="n"/>
      <c r="C627" s="5" t="n"/>
      <c r="D627" s="5" t="inlineStr">
        <is>
          <t>Bimal Dutt — Wikipedia (unconfirmed match for the credit 'Bimal Dutta')</t>
        </is>
      </c>
      <c r="E627" s="5" t="inlineStr">
        <is>
          <t>Wikipedia</t>
        </is>
      </c>
      <c r="F627" s="5" t="n"/>
      <c r="G627" s="5" t="n"/>
      <c r="H627" s="22" t="inlineStr">
        <is>
          <t>https://en.wikipedia.org/wiki/Bimal_Dutt</t>
        </is>
      </c>
      <c r="I627" s="16" t="n">
        <v>46280</v>
      </c>
      <c r="J627" s="5" t="inlineStr">
        <is>
          <t>Bimal Dutt (1924 – 4 March 1996) was an Indian filmmaker, film director, writer and editor who directed Kasturi (1980) and Protimurti, and who 'also wrote stories and screenplays'. Born in the Bengal Presidency, he died at his Mumbai residence. He is categorised on Wikipedia as a Bengali film director, a Hindi film editor and an Indian male screenwriter.</t>
        </is>
      </c>
      <c r="K627" s="5" t="inlineStr">
        <is>
          <t>Encyclopedia article</t>
        </is>
      </c>
      <c r="L627" s="5" t="inlineStr">
        <is>
          <t>D</t>
        </is>
      </c>
      <c r="M627" s="5" t="inlineStr">
        <is>
          <t>Identification is NOT established. The article never mentions Anand, Mili, Alaap or Jurmana, the four films on which 'Bimal Dutta' is credited here, and the credit spells the surname differently. The four credits are all Hrishikesh Mukherjee productions, which is consistent with a Bengali editor-writer of that circle but is not evidence. Used only to flag the candidate; the collaborator entry itself rests on the film articles and is graded Low.</t>
        </is>
      </c>
    </row>
    <row r="628" ht="259" customHeight="1">
      <c r="A628" s="15" t="inlineStr">
        <is>
          <t>SOURCE-627</t>
        </is>
      </c>
      <c r="B628" s="5" t="n"/>
      <c r="C628" s="5" t="n"/>
      <c r="D628" s="5" t="inlineStr">
        <is>
          <t>Web search: Sunil Lulla, producer and Eros International executive</t>
        </is>
      </c>
      <c r="E628" s="5" t="inlineStr">
        <is>
          <t>Web search (Variety executive profile, IMDb, Wikipedia articles on Eros International and Krishika Lulla)</t>
        </is>
      </c>
      <c r="F628" s="5" t="n"/>
      <c r="G628" s="5" t="n"/>
      <c r="H628" s="22" t="inlineStr">
        <is>
          <t>https://variety.com/exec/sunil-lulla/</t>
        </is>
      </c>
      <c r="I628" s="16" t="n">
        <v>46280</v>
      </c>
      <c r="J628" s="5" t="inlineStr">
        <is>
          <t>Search summary: Sunil Lulla is Executive Vice Chairman and Managing Director of Eros International Media Ltd, holds a bachelor's degree in commerce from Mumbai University, has more than 20 years in the media industry, served as a director from 2005 and was appointed Vice Chairman and Managing Director of Eros India in February 2010. He is the brother of Kishore Lulla and is married to the filmmaker Krishika Lulla. He is known as a producer on Vicky Donor, English Vinglish and Ra.One. English Vinglish (2012) was produced by Sunil Lulla, R. Balki, Rakesh Jhunjhunwala and R. K. Damani under Hope Productions and distributed by Eros International; Shamitabh (2015) was produced jointly by Lulla, Balki, Jhunjhunwala, Damani, Amitabh Bachchan and Abhishek Bachchan under their respective banners.</t>
        </is>
      </c>
      <c r="K628" s="5" t="inlineStr">
        <is>
          <t>Search-result summary only</t>
        </is>
      </c>
      <c r="L628" s="5" t="inlineStr">
        <is>
          <t>D</t>
        </is>
      </c>
      <c r="M628" s="5" t="inlineStr">
        <is>
          <t>He has no Wikipedia article of his own; the related articles found are for Eros International, Kishore Lulla and Krishika Lulla. No birth year was located, so that field is left blank and the entry is graded Low.</t>
        </is>
      </c>
    </row>
    <row r="629" ht="49" customHeight="1">
      <c r="A629" s="15" t="inlineStr">
        <is>
          <t>SOURCE-628</t>
        </is>
      </c>
      <c r="B629" s="5" t="n"/>
      <c r="C629" s="5" t="n"/>
      <c r="D629" s="5" t="inlineStr">
        <is>
          <t>Clinton Cerejo — Wikipedia</t>
        </is>
      </c>
      <c r="E629" s="5" t="inlineStr">
        <is>
          <t>Wikipedia</t>
        </is>
      </c>
      <c r="F629" s="5" t="n"/>
      <c r="G629" s="5" t="n"/>
      <c r="H629" s="22" t="inlineStr">
        <is>
          <t>https://en.wikipedia.org/wiki/Clinton_Cerejo</t>
        </is>
      </c>
      <c r="I629" s="16" t="n">
        <v>46280</v>
      </c>
      <c r="J629" s="5" t="inlineStr">
        <is>
          <t>Indian singer and composer. Biography, dates, career background, notable works and awards for Clinton Cerejo, used for the collaborator entry.</t>
        </is>
      </c>
      <c r="K629" s="5" t="inlineStr">
        <is>
          <t>Encyclopedia article</t>
        </is>
      </c>
      <c r="L629" s="5" t="inlineStr">
        <is>
          <t>C</t>
        </is>
      </c>
      <c r="M629" s="5" t="inlineStr">
        <is>
          <t>Downloaded as raw wikitext.</t>
        </is>
      </c>
    </row>
    <row r="630" ht="139" customHeight="1">
      <c r="A630" s="15" t="inlineStr">
        <is>
          <t>SOURCE-629</t>
        </is>
      </c>
      <c r="B630" s="5" t="n"/>
      <c r="C630" s="5" t="n"/>
      <c r="D630" s="5" t="inlineStr">
        <is>
          <t>Web search: D. N. Mukherjee, screenwriter for Hrishikesh Mukherjee</t>
        </is>
      </c>
      <c r="E630" s="5" t="inlineStr">
        <is>
          <t>Web search (Wikipedia film articles for Anand, Guddi, Namak Haraam, Khubsoorat and Anuradha; Britannica)</t>
        </is>
      </c>
      <c r="F630" s="5" t="n"/>
      <c r="G630" s="5" t="n"/>
      <c r="H630" s="22" t="inlineStr">
        <is>
          <t>https://en.wikipedia.org/wiki/Anand_(1971_film)</t>
        </is>
      </c>
      <c r="I630" s="16" t="n">
        <v>46280</v>
      </c>
      <c r="J630" s="5" t="inlineStr">
        <is>
          <t>Search summary: D. N. Mukherjee wrote the screenplay of Anand (1971) alongside Gulzar, Bimal Dutta and Hrishikesh Mukherjee; worked on the screenplay of Guddi (1971) with Hrishikesh Mukherjee and Gulzar; provided the story for Khubsoorat (1980); contributed to the screenplay of Anuradha (1960); and wrote for Namak Haraam (1973). Every located credit is for a film directed by Hrishikesh Mukherjee.</t>
        </is>
      </c>
      <c r="K630" s="5" t="inlineStr">
        <is>
          <t>Search-result summary only</t>
        </is>
      </c>
      <c r="L630" s="5" t="inlineStr">
        <is>
          <t>D</t>
        </is>
      </c>
      <c r="M630" s="5" t="inlineStr">
        <is>
          <t>He has no Wikipedia article and no biographical record was located: no birth or death year, no career background and no awards. The search did not surface his Chupke Chupke (1975) credit, which is taken from that film's own Wikipedia infobox (screenplay: Gulzar and D. N. Mukherjee). Graded Low.</t>
        </is>
      </c>
    </row>
    <row r="631" ht="199" customHeight="1">
      <c r="A631" s="15" t="inlineStr">
        <is>
          <t>SOURCE-630</t>
        </is>
      </c>
      <c r="B631" s="5" t="n"/>
      <c r="C631" s="5" t="n"/>
      <c r="D631" s="5" t="inlineStr">
        <is>
          <t>Web search: Deepak Sawant, Amitabh Bachchan's make-up artist and Bhojpuri producer</t>
        </is>
      </c>
      <c r="E631" s="5" t="inlineStr">
        <is>
          <t>Web search (IMDb, NETTV4U, Wikipedia article on Gangotri)</t>
        </is>
      </c>
      <c r="F631" s="5" t="n"/>
      <c r="G631" s="5" t="n"/>
      <c r="H631" s="22" t="inlineStr">
        <is>
          <t>https://www.imdb.com/name/nm1099931/</t>
        </is>
      </c>
      <c r="I631" s="16" t="n">
        <v>46280</v>
      </c>
      <c r="J631" s="5" t="inlineStr">
        <is>
          <t>Search summary: Deepak Sawant has worked with Amitabh Bachchan for more than 35 years as his personal make-up artist. He moved into production and chose Bhojpuri cinema because it required less capital than mainstream Hindi film. He produced three Bhojpuri films — Ganga, Gangotri and Ganga Devi — all starring Bachchan. Gangotri (2007) was directed by Abhishek Chhadha and produced by Sawant, starring Amitabh Bachchan, Hema Malini, Manoj Tiwari, Bhumika Chawla and Sambhavna Seth. Ganga Devi was later remade or relaunched in Hindi as Leader, starring Amitabh Bachchan and Jaya Bachchan.</t>
        </is>
      </c>
      <c r="K631" s="5" t="inlineStr">
        <is>
          <t>Search-result summary only</t>
        </is>
      </c>
      <c r="L631" s="5" t="inlineStr">
        <is>
          <t>D</t>
        </is>
      </c>
      <c r="M631" s="5" t="inlineStr">
        <is>
          <t>He has no Wikipedia article. Wikipedia's 'Deepak Sawant' is a Shiv Sena member of the Maharashtra Legislative Council and a different person — that article never mentions film, Bachchan or Bhojpuri, and was discarded. No birth year was located. Graded Low.</t>
        </is>
      </c>
    </row>
    <row r="632" ht="64" customHeight="1">
      <c r="A632" s="15" t="inlineStr">
        <is>
          <t>SOURCE-631</t>
        </is>
      </c>
      <c r="B632" s="5" t="n"/>
      <c r="C632" s="5" t="n"/>
      <c r="D632" s="5" t="inlineStr">
        <is>
          <t>Dharma Productions — Wikipedia</t>
        </is>
      </c>
      <c r="E632" s="5" t="inlineStr">
        <is>
          <t>Wikipedia</t>
        </is>
      </c>
      <c r="F632" s="5" t="n"/>
      <c r="G632" s="5" t="n"/>
      <c r="H632" s="22" t="inlineStr">
        <is>
          <t>https://en.wikipedia.org/wiki/Dharma_Productions</t>
        </is>
      </c>
      <c r="I632" s="16" t="n">
        <v>46280</v>
      </c>
      <c r="J632" s="5" t="inlineStr">
        <is>
          <t>Indian film production company. Company profile, founding, ownership, history and filmography for Dharma Productions, used for the collaborator entry.</t>
        </is>
      </c>
      <c r="K632" s="5" t="inlineStr">
        <is>
          <t>Encyclopedia article</t>
        </is>
      </c>
      <c r="L632" s="5" t="inlineStr">
        <is>
          <t>C</t>
        </is>
      </c>
      <c r="M632" s="5" t="inlineStr">
        <is>
          <t>Downloaded as raw wikitext.</t>
        </is>
      </c>
    </row>
    <row r="633" ht="64" customHeight="1">
      <c r="A633" s="15" t="inlineStr">
        <is>
          <t>SOURCE-632</t>
        </is>
      </c>
      <c r="B633" s="5" t="n"/>
      <c r="C633" s="5" t="n"/>
      <c r="D633" s="5" t="inlineStr">
        <is>
          <t>Eros International — Wikipedia</t>
        </is>
      </c>
      <c r="E633" s="5" t="inlineStr">
        <is>
          <t>Wikipedia</t>
        </is>
      </c>
      <c r="F633" s="5" t="n"/>
      <c r="G633" s="5" t="n"/>
      <c r="H633" s="22" t="inlineStr">
        <is>
          <t>https://en.wikipedia.org/wiki/Eros_International</t>
        </is>
      </c>
      <c r="I633" s="16" t="n">
        <v>46280</v>
      </c>
      <c r="J633" s="5" t="inlineStr">
        <is>
          <t>Indian motion picture production and distribution company. Company profile, founding, ownership, history and filmography for Eros International, used for the collaborator entry.</t>
        </is>
      </c>
      <c r="K633" s="5" t="inlineStr">
        <is>
          <t>Encyclopedia article</t>
        </is>
      </c>
      <c r="L633" s="5" t="inlineStr">
        <is>
          <t>C</t>
        </is>
      </c>
      <c r="M633" s="5" t="inlineStr">
        <is>
          <t>Downloaded as raw wikitext.</t>
        </is>
      </c>
    </row>
    <row r="634" ht="64" customHeight="1">
      <c r="A634" s="15" t="inlineStr">
        <is>
          <t>SOURCE-633</t>
        </is>
      </c>
      <c r="B634" s="5" t="n"/>
      <c r="C634" s="5" t="n"/>
      <c r="D634" s="5" t="inlineStr">
        <is>
          <t>Gauri Khan — Wikipedia</t>
        </is>
      </c>
      <c r="E634" s="5" t="inlineStr">
        <is>
          <t>Wikipedia</t>
        </is>
      </c>
      <c r="F634" s="5" t="n"/>
      <c r="G634" s="5" t="n"/>
      <c r="H634" s="22" t="inlineStr">
        <is>
          <t>https://en.wikipedia.org/wiki/Gauri_Khan</t>
        </is>
      </c>
      <c r="I634" s="16" t="n">
        <v>46280</v>
      </c>
      <c r="J634" s="5" t="inlineStr">
        <is>
          <t>Indian film producer and interior designer (born 1970). Biography, dates, career background, notable works and awards for Gauri Khan, used for the collaborator entry.</t>
        </is>
      </c>
      <c r="K634" s="5" t="inlineStr">
        <is>
          <t>Encyclopedia article</t>
        </is>
      </c>
      <c r="L634" s="5" t="inlineStr">
        <is>
          <t>C</t>
        </is>
      </c>
      <c r="M634" s="5" t="inlineStr">
        <is>
          <t>Downloaded as raw wikitext.</t>
        </is>
      </c>
    </row>
    <row r="635" ht="49" customHeight="1">
      <c r="A635" s="15" t="inlineStr">
        <is>
          <t>SOURCE-634</t>
        </is>
      </c>
      <c r="B635" s="5" t="n"/>
      <c r="C635" s="5" t="n"/>
      <c r="D635" s="5" t="inlineStr">
        <is>
          <t>Gauri Shinde — Wikipedia</t>
        </is>
      </c>
      <c r="E635" s="5" t="inlineStr">
        <is>
          <t>Wikipedia</t>
        </is>
      </c>
      <c r="F635" s="5" t="n"/>
      <c r="G635" s="5" t="n"/>
      <c r="H635" s="22" t="inlineStr">
        <is>
          <t>https://en.wikipedia.org/wiki/Gauri_Shinde</t>
        </is>
      </c>
      <c r="I635" s="16" t="n">
        <v>46280</v>
      </c>
      <c r="J635" s="5" t="inlineStr">
        <is>
          <t>Indian film director. Biography, dates, career background, notable works and awards for Gauri Shinde, used for the collaborator entry.</t>
        </is>
      </c>
      <c r="K635" s="5" t="inlineStr">
        <is>
          <t>Encyclopedia article</t>
        </is>
      </c>
      <c r="L635" s="5" t="inlineStr">
        <is>
          <t>C</t>
        </is>
      </c>
      <c r="M635" s="5" t="inlineStr">
        <is>
          <t>Downloaded as raw wikitext.</t>
        </is>
      </c>
    </row>
    <row r="636" ht="109" customHeight="1">
      <c r="A636" s="15" t="inlineStr">
        <is>
          <t>SOURCE-635</t>
        </is>
      </c>
      <c r="B636" s="5" t="n"/>
      <c r="C636" s="5" t="n"/>
      <c r="D636" s="5" t="inlineStr">
        <is>
          <t>Web search: Gul Anand, producer</t>
        </is>
      </c>
      <c r="E636" s="5" t="inlineStr">
        <is>
          <t>Web search (IMDb, NETTV4U)</t>
        </is>
      </c>
      <c r="F636" s="5" t="n"/>
      <c r="G636" s="5" t="n"/>
      <c r="H636" s="22" t="inlineStr">
        <is>
          <t>https://www.imdb.com/name/nm0025612/</t>
        </is>
      </c>
      <c r="I636" s="16" t="n">
        <v>46280</v>
      </c>
      <c r="J636" s="5" t="inlineStr">
        <is>
          <t>Search summary: Gul Anand is credited as a producer and writer, best known for Gora Aur Kala (1972), Khatta Meetha (1978), Chashme Buddoor (1981), Jalwa (1987) and Hero Hiralal (1988).</t>
        </is>
      </c>
      <c r="K636" s="5" t="inlineStr">
        <is>
          <t>Search-result summary only</t>
        </is>
      </c>
      <c r="L636" s="5" t="inlineStr">
        <is>
          <t>D</t>
        </is>
      </c>
      <c r="M636" s="5" t="inlineStr">
        <is>
          <t>He has no Wikipedia article. No birth or death year, no career background and no awards were located; the search returned no information on his death. His Khatta Meetha co-producer credit with Romu Sippy is corroborated by the Basu Chatterjee article (SOURCE-620). Graded Low.</t>
        </is>
      </c>
    </row>
    <row r="637" ht="64" customHeight="1">
      <c r="A637" s="15" t="inlineStr">
        <is>
          <t>SOURCE-636</t>
        </is>
      </c>
      <c r="B637" s="5" t="n"/>
      <c r="C637" s="5" t="n"/>
      <c r="D637" s="5" t="inlineStr">
        <is>
          <t>Ilaiyaraaja — Wikipedia</t>
        </is>
      </c>
      <c r="E637" s="5" t="inlineStr">
        <is>
          <t>Wikipedia</t>
        </is>
      </c>
      <c r="F637" s="5" t="n"/>
      <c r="G637" s="5" t="n"/>
      <c r="H637" s="22" t="inlineStr">
        <is>
          <t>https://en.wikipedia.org/wiki/Ilaiyaraaja</t>
        </is>
      </c>
      <c r="I637" s="16" t="n">
        <v>46280</v>
      </c>
      <c r="J637" s="5" t="inlineStr">
        <is>
          <t>Tamil Indian composer and playback singer (born 1943). Biography, dates, career background, notable works and awards for Ilaiyaraaja, used for the collaborator entry.</t>
        </is>
      </c>
      <c r="K637" s="5" t="inlineStr">
        <is>
          <t>Encyclopedia article</t>
        </is>
      </c>
      <c r="L637" s="5" t="inlineStr">
        <is>
          <t>C</t>
        </is>
      </c>
      <c r="M637" s="5" t="inlineStr">
        <is>
          <t>Downloaded as raw wikitext.</t>
        </is>
      </c>
    </row>
    <row r="638" ht="64" customHeight="1">
      <c r="A638" s="15" t="inlineStr">
        <is>
          <t>SOURCE-637</t>
        </is>
      </c>
      <c r="B638" s="5" t="n"/>
      <c r="C638" s="5" t="n"/>
      <c r="D638" s="5" t="inlineStr">
        <is>
          <t>Javed Akhtar — Wikipedia</t>
        </is>
      </c>
      <c r="E638" s="5" t="inlineStr">
        <is>
          <t>Wikipedia</t>
        </is>
      </c>
      <c r="F638" s="5" t="n"/>
      <c r="G638" s="5" t="n"/>
      <c r="H638" s="22" t="inlineStr">
        <is>
          <t>https://en.wikipedia.org/wiki/Javed_Akhtar</t>
        </is>
      </c>
      <c r="I638" s="16" t="n">
        <v>46280</v>
      </c>
      <c r="J638" s="5" t="inlineStr">
        <is>
          <t>Indian poet and lyricist (born 1945). Biography, dates, career background, notable works and awards for Javed Akhtar, used for the collaborator entry.</t>
        </is>
      </c>
      <c r="K638" s="5" t="inlineStr">
        <is>
          <t>Encyclopedia article</t>
        </is>
      </c>
      <c r="L638" s="5" t="inlineStr">
        <is>
          <t>C</t>
        </is>
      </c>
      <c r="M638" s="5" t="inlineStr">
        <is>
          <t>Downloaded as raw wikitext.</t>
        </is>
      </c>
    </row>
    <row r="639" ht="64" customHeight="1">
      <c r="A639" s="15" t="inlineStr">
        <is>
          <t>SOURCE-638</t>
        </is>
      </c>
      <c r="B639" s="5" t="n"/>
      <c r="C639" s="5" t="n"/>
      <c r="D639" s="5" t="inlineStr">
        <is>
          <t>Karan Johar — Wikipedia</t>
        </is>
      </c>
      <c r="E639" s="5" t="inlineStr">
        <is>
          <t>Wikipedia</t>
        </is>
      </c>
      <c r="F639" s="5" t="n"/>
      <c r="G639" s="5" t="n"/>
      <c r="H639" s="22" t="inlineStr">
        <is>
          <t>https://en.wikipedia.org/wiki/Karan_Johar</t>
        </is>
      </c>
      <c r="I639" s="16" t="n">
        <v>46280</v>
      </c>
      <c r="J639" s="5" t="inlineStr">
        <is>
          <t>Indian filmmaker and host (born 1972). Biography, dates, career background, notable works and awards for Karan Johar, used for the collaborator entry.</t>
        </is>
      </c>
      <c r="K639" s="5" t="inlineStr">
        <is>
          <t>Encyclopedia article</t>
        </is>
      </c>
      <c r="L639" s="5" t="inlineStr">
        <is>
          <t>C</t>
        </is>
      </c>
      <c r="M639" s="5" t="inlineStr">
        <is>
          <t>Downloaded as raw wikitext.</t>
        </is>
      </c>
    </row>
    <row r="640" ht="154" customHeight="1">
      <c r="A640" s="15" t="inlineStr">
        <is>
          <t>SOURCE-639</t>
        </is>
      </c>
      <c r="B640" s="5" t="n"/>
      <c r="C640" s="5" t="n"/>
      <c r="D640" s="5" t="inlineStr">
        <is>
          <t>Web search: Laxmikant Sharma, screenwriter for Prakash Mehra</t>
        </is>
      </c>
      <c r="E640" s="5" t="inlineStr">
        <is>
          <t>Web search (IMDb, Wikipedia film articles for Muqaddar Ka Sikandar, Namak Halaal, Sharaabi and Muqaddar Ka Faisla)</t>
        </is>
      </c>
      <c r="F640" s="5" t="n"/>
      <c r="G640" s="5" t="n"/>
      <c r="H640" s="22" t="inlineStr">
        <is>
          <t>https://m.imdb.com/name/nm1138093/fullcredits</t>
        </is>
      </c>
      <c r="I640" s="16" t="n">
        <v>46280</v>
      </c>
      <c r="J640" s="5" t="inlineStr">
        <is>
          <t>Search summary: Laxmikant Sharma was one of the writers of Muqaddar Ka Sikandar (1978), with Kader Khan and Vijay Kaul, directed by Prakash Mehra. He wrote the screenplay of Namak Halaal (1982), with Surendra Kaul on story and Kader Khan on dialogue, again for Prakash Mehra. He wrote the screenplay of Sharaabi (1984), with Kader Khan on dialogue, produced and directed by Prakash Mehra. He also wrote the screenplay of Muqaddar Ka Faisla (1987) for Prakash Mehra.</t>
        </is>
      </c>
      <c r="K640" s="5" t="inlineStr">
        <is>
          <t>Search-result summary only</t>
        </is>
      </c>
      <c r="L640" s="5" t="inlineStr">
        <is>
          <t>D</t>
        </is>
      </c>
      <c r="M640" s="5" t="inlineStr">
        <is>
          <t>He has no Wikipedia article. Wikipedia's 'Laxmikant Sharma' is a Bharatiya Janata Party MLA and Madhya Pradesh cabinet minister (1960–2021) named in the Vyapam investigation — a different person; that article was discarded. Note that the Jaadugar and Muqaddar Ka Sikandar wikitext links the screenwriter's name to that politician's article, so the blue link there is wrong. No birth or death year was located. Graded Low.</t>
        </is>
      </c>
    </row>
    <row r="641" ht="139" customHeight="1">
      <c r="A641" s="15" t="inlineStr">
        <is>
          <t>SOURCE-640</t>
        </is>
      </c>
      <c r="B641" s="5" t="n"/>
      <c r="C641" s="5" t="n"/>
      <c r="D641" s="5" t="inlineStr">
        <is>
          <t>Web search: Mohan Studio, Andheri</t>
        </is>
      </c>
      <c r="E641" s="5" t="inlineStr">
        <is>
          <t>Web search (The Quint, Film Companion)</t>
        </is>
      </c>
      <c r="F641" s="5" t="n"/>
      <c r="G641" s="5" t="n"/>
      <c r="H641" s="22" t="inlineStr">
        <is>
          <t>https://www.thequint.com/entertainment/indian-cinema/iconic-bollywood-studios-today-ruins-bombay-talkies-mohan-studio-ranjit-movietone</t>
        </is>
      </c>
      <c r="I641" s="16" t="n">
        <v>46280</v>
      </c>
      <c r="J641" s="5" t="inlineStr">
        <is>
          <t>Search summary: Mohan Studio stood on Andheri–Kurla Road in Bombay and was heavily used from the early 1950s to the 1980s. It was where Bimal Roy worked with his group of Calcutta expatriates from New Theatres, making Devdas and Bandini there between 1951 and 1963. It sat at the centre of an active studio cluster in Andheri (East), near where the sets of Mughal-e-Azam (1960) were built. The studio has since ceased to exist.</t>
        </is>
      </c>
      <c r="K641" s="5" t="inlineStr">
        <is>
          <t>Search-result summary only</t>
        </is>
      </c>
      <c r="L641" s="5" t="inlineStr">
        <is>
          <t>D</t>
        </is>
      </c>
      <c r="M641" s="5" t="inlineStr">
        <is>
          <t>The studio has no Wikipedia article. No founding date, ownership or corporate history was located. The search found no direct link between Mohan Studio and Hrishikesh Mukherjee, although three of its four credits here are Mukherjee productions. Graded Low.</t>
        </is>
      </c>
    </row>
    <row r="642" ht="49" customHeight="1">
      <c r="A642" s="15" t="inlineStr">
        <is>
          <t>SOURCE-641</t>
        </is>
      </c>
      <c r="B642" s="5" t="n"/>
      <c r="C642" s="5" t="n"/>
      <c r="D642" s="5" t="inlineStr">
        <is>
          <t>Ramesh Sippy — Wikipedia</t>
        </is>
      </c>
      <c r="E642" s="5" t="inlineStr">
        <is>
          <t>Wikipedia</t>
        </is>
      </c>
      <c r="F642" s="5" t="n"/>
      <c r="G642" s="5" t="n"/>
      <c r="H642" s="22" t="inlineStr">
        <is>
          <t>https://en.wikipedia.org/wiki/Ramesh_Sippy</t>
        </is>
      </c>
      <c r="I642" s="16" t="n">
        <v>46280</v>
      </c>
      <c r="J642" s="5" t="inlineStr">
        <is>
          <t>Indian filmmaker (born 1947). Biography, dates, career background, notable works and awards for Ramesh Sippy, used for the collaborator entry.</t>
        </is>
      </c>
      <c r="K642" s="5" t="inlineStr">
        <is>
          <t>Encyclopedia article</t>
        </is>
      </c>
      <c r="L642" s="5" t="inlineStr">
        <is>
          <t>C</t>
        </is>
      </c>
      <c r="M642" s="5" t="inlineStr">
        <is>
          <t>Downloaded as raw wikitext.</t>
        </is>
      </c>
    </row>
    <row r="643" ht="49" customHeight="1">
      <c r="A643" s="15" t="inlineStr">
        <is>
          <t>SOURCE-642</t>
        </is>
      </c>
      <c r="B643" s="5" t="n"/>
      <c r="C643" s="5" t="n"/>
      <c r="D643" s="5" t="inlineStr">
        <is>
          <t>Ravi Chopra — Wikipedia</t>
        </is>
      </c>
      <c r="E643" s="5" t="inlineStr">
        <is>
          <t>Wikipedia</t>
        </is>
      </c>
      <c r="F643" s="5" t="n"/>
      <c r="G643" s="5" t="n"/>
      <c r="H643" s="22" t="inlineStr">
        <is>
          <t>https://en.wikipedia.org/wiki/Ravi_Chopra</t>
        </is>
      </c>
      <c r="I643" s="16" t="n">
        <v>46280</v>
      </c>
      <c r="J643" s="5" t="inlineStr">
        <is>
          <t>Indian filmmaker (1946–2014). Biography, dates, career background, notable works and awards for Ravi Chopra, used for the collaborator entry.</t>
        </is>
      </c>
      <c r="K643" s="5" t="inlineStr">
        <is>
          <t>Encyclopedia article</t>
        </is>
      </c>
      <c r="L643" s="5" t="inlineStr">
        <is>
          <t>C</t>
        </is>
      </c>
      <c r="M643" s="5" t="inlineStr">
        <is>
          <t>Downloaded as raw wikitext.</t>
        </is>
      </c>
    </row>
    <row r="644" ht="64" customHeight="1">
      <c r="A644" s="15" t="inlineStr">
        <is>
          <t>SOURCE-643</t>
        </is>
      </c>
      <c r="B644" s="5" t="n"/>
      <c r="C644" s="5" t="n"/>
      <c r="D644" s="5" t="inlineStr">
        <is>
          <t>Red Chillies Entertainment — Wikipedia</t>
        </is>
      </c>
      <c r="E644" s="5" t="inlineStr">
        <is>
          <t>Wikipedia</t>
        </is>
      </c>
      <c r="F644" s="5" t="n"/>
      <c r="G644" s="5" t="n"/>
      <c r="H644" s="22" t="inlineStr">
        <is>
          <t>https://en.wikipedia.org/wiki/Red_Chillies_Entertainment</t>
        </is>
      </c>
      <c r="I644" s="16" t="n">
        <v>46280</v>
      </c>
      <c r="J644" s="5" t="inlineStr">
        <is>
          <t>Indian entertainment company. Company profile, founding, ownership, history and filmography for Red Chillies Entertainment, used for the collaborator entry.</t>
        </is>
      </c>
      <c r="K644" s="5" t="inlineStr">
        <is>
          <t>Encyclopedia article</t>
        </is>
      </c>
      <c r="L644" s="5" t="inlineStr">
        <is>
          <t>C</t>
        </is>
      </c>
      <c r="M644" s="5" t="inlineStr">
        <is>
          <t>Downloaded as raw wikitext.</t>
        </is>
      </c>
    </row>
    <row r="645" ht="154" customHeight="1">
      <c r="A645" s="15" t="inlineStr">
        <is>
          <t>SOURCE-644</t>
        </is>
      </c>
      <c r="B645" s="5" t="n"/>
      <c r="C645" s="5" t="n"/>
      <c r="D645" s="5" t="inlineStr">
        <is>
          <t>Web search: Romu N. Sippy, producer</t>
        </is>
      </c>
      <c r="E645" s="5" t="inlineStr">
        <is>
          <t>Web search (IMDb, Moviebuff, TMDB, Wikipedia articles on Bawarchi, Alaap and N. C. Sippy)</t>
        </is>
      </c>
      <c r="F645" s="5" t="n"/>
      <c r="G645" s="5" t="n"/>
      <c r="H645" s="22" t="inlineStr">
        <is>
          <t>https://www.imdb.com/name/nm0802694/</t>
        </is>
      </c>
      <c r="I645" s="16" t="n">
        <v>46280</v>
      </c>
      <c r="J645" s="5" t="inlineStr">
        <is>
          <t>Search summary: Romu N. Sippy is credited as producer, executive producer and associate producer. His credits include Anand, Bawarchi, Bombay to Goa, Chupke Chupke, Gol Maal, Khatta Meetha, Alaap, Satte Pe Satta and Sadma. Bawarchi (1972) was produced by Hrishikesh Mukherjee with N. C. Sippy and Romu N. Sippy, and Alaap (1977) by N. C. Sippy and Romu N. Sippy. He is a son of the producer N. C. Sippy, whose three children were Raj N. Sippy, Romu N. Sippy and Mohini N. Sippy.</t>
        </is>
      </c>
      <c r="K645" s="5" t="inlineStr">
        <is>
          <t>Search-result summary only</t>
        </is>
      </c>
      <c r="L645" s="5" t="inlineStr">
        <is>
          <t>D</t>
        </is>
      </c>
      <c r="M645" s="5" t="inlineStr">
        <is>
          <t>He has no Wikipedia article of his own; the parentage is stated in N. C. Sippy's article (SOURCE-598), and the Khatta Meetha co-production with Gul Anand in Basu Chatterjee's (SOURCE-620). No birth or death year was located. Graded Low.</t>
        </is>
      </c>
    </row>
    <row r="646" ht="64" customHeight="1">
      <c r="A646" s="15" t="inlineStr">
        <is>
          <t>SOURCE-645</t>
        </is>
      </c>
      <c r="B646" s="5" t="n"/>
      <c r="C646" s="5" t="n"/>
      <c r="D646" s="5" t="inlineStr">
        <is>
          <t>Rumi Jaffery — Wikipedia</t>
        </is>
      </c>
      <c r="E646" s="5" t="inlineStr">
        <is>
          <t>Wikipedia</t>
        </is>
      </c>
      <c r="F646" s="5" t="n"/>
      <c r="G646" s="5" t="n"/>
      <c r="H646" s="22" t="inlineStr">
        <is>
          <t>https://en.wikipedia.org/wiki/Rumi_Jaffery</t>
        </is>
      </c>
      <c r="I646" s="16" t="n">
        <v>46280</v>
      </c>
      <c r="J646" s="5" t="inlineStr">
        <is>
          <t>Indian film director (born 1974). Biography, dates, career background, notable works and awards for Rumi Jaffery, used for the collaborator entry.</t>
        </is>
      </c>
      <c r="K646" s="5" t="inlineStr">
        <is>
          <t>Encyclopedia article</t>
        </is>
      </c>
      <c r="L646" s="5" t="inlineStr">
        <is>
          <t>C</t>
        </is>
      </c>
      <c r="M646" s="5" t="inlineStr">
        <is>
          <t>Downloaded as raw wikitext.</t>
        </is>
      </c>
    </row>
    <row r="647" ht="64" customHeight="1">
      <c r="A647" s="15" t="inlineStr">
        <is>
          <t>SOURCE-646</t>
        </is>
      </c>
      <c r="B647" s="5" t="n"/>
      <c r="C647" s="5" t="n"/>
      <c r="D647" s="5" t="inlineStr">
        <is>
          <t>S. Ramanathan (film director) — Wikipedia</t>
        </is>
      </c>
      <c r="E647" s="5" t="inlineStr">
        <is>
          <t>Wikipedia</t>
        </is>
      </c>
      <c r="F647" s="5" t="n"/>
      <c r="G647" s="5" t="n"/>
      <c r="H647" s="22" t="inlineStr">
        <is>
          <t>https://en.wikipedia.org/wiki/S._Ramanathan_(film_director)</t>
        </is>
      </c>
      <c r="I647" s="16" t="n">
        <v>46280</v>
      </c>
      <c r="J647" s="5" t="inlineStr">
        <is>
          <t>Indian director and producer (1929–2013). Biography, dates, career background, notable works and awards for S. Ramanathan, used for the collaborator entry.</t>
        </is>
      </c>
      <c r="K647" s="5" t="inlineStr">
        <is>
          <t>Encyclopedia article</t>
        </is>
      </c>
      <c r="L647" s="5" t="inlineStr">
        <is>
          <t>C</t>
        </is>
      </c>
      <c r="M647" s="5" t="inlineStr">
        <is>
          <t>Downloaded as raw wikitext. The article title is "S. Ramanathan (film director)"; the workbook uses the credit spelling "S. Ramanathan".</t>
        </is>
      </c>
    </row>
    <row r="648" ht="64" customHeight="1">
      <c r="A648" s="15" t="inlineStr">
        <is>
          <t>SOURCE-647</t>
        </is>
      </c>
      <c r="B648" s="5" t="n"/>
      <c r="C648" s="5" t="n"/>
      <c r="D648" s="5" t="inlineStr">
        <is>
          <t>Salil Chowdhury — Wikipedia</t>
        </is>
      </c>
      <c r="E648" s="5" t="inlineStr">
        <is>
          <t>Wikipedia</t>
        </is>
      </c>
      <c r="F648" s="5" t="n"/>
      <c r="G648" s="5" t="n"/>
      <c r="H648" s="22" t="inlineStr">
        <is>
          <t>https://en.wikipedia.org/wiki/Salil_Chowdhury</t>
        </is>
      </c>
      <c r="I648" s="16" t="n">
        <v>46280</v>
      </c>
      <c r="J648" s="5" t="inlineStr">
        <is>
          <t>Indian music director and singer (1922–1995). Biography, dates, career background, notable works and awards for Salil Chowdhury, used for the collaborator entry.</t>
        </is>
      </c>
      <c r="K648" s="5" t="inlineStr">
        <is>
          <t>Encyclopedia article</t>
        </is>
      </c>
      <c r="L648" s="5" t="inlineStr">
        <is>
          <t>C</t>
        </is>
      </c>
      <c r="M648" s="5" t="inlineStr">
        <is>
          <t>Downloaded as raw wikitext.</t>
        </is>
      </c>
    </row>
    <row r="649" ht="274" customHeight="1">
      <c r="A649" s="15" t="inlineStr">
        <is>
          <t>SOURCE-648</t>
        </is>
      </c>
      <c r="B649" s="5" t="n"/>
      <c r="C649" s="5" t="n"/>
      <c r="D649" s="5" t="inlineStr">
        <is>
          <t>Web search: Satish Bhatnagar, screenwriter</t>
        </is>
      </c>
      <c r="E649" s="5" t="inlineStr">
        <is>
          <t>Web search (Cinemaazi, IMDb, TMDB, BFI)</t>
        </is>
      </c>
      <c r="F649" s="5" t="n"/>
      <c r="G649" s="5" t="n"/>
      <c r="H649" s="22" t="inlineStr">
        <is>
          <t>https://cinemaazi.com/people/satish-bhatnagar</t>
        </is>
      </c>
      <c r="I649" s="16" t="n">
        <v>46280</v>
      </c>
      <c r="J649" s="5" t="inlineStr">
        <is>
          <t>Search summary: Satish Bhatnagar worked as a writer of screenplay and dialogue. His credits include Raaz (1967), Dulhan Ek Raat Ki (1967), Abhilasha (1968), Maryada (1971), Kasauti (1974), Hera Pheri (1976), Prem Bandhan (1979), Satte Pe Satta (1982), Kachche Heere (1982), Mazdoor (1983), Tawaif (1985), Dahleez (1986), Kal Ki Awaz (1992), Aakhri Sanghursh (1997) and Baghban (2003). He worked for the BBC in London before Guru Dutt persuaded him to move to Bombay and write a film for him. Satte Pe Satta, which he wrote, was adapted from Seven Brides for Seven Brothers (1954) and from Kitna Badal Gaya Insaan (1957), and ranked tenth on the 1982 box-office list. He wrote the screenplay of B. R. Films' Baghban, which was praised for the pairing of Amitabh Bachchan and Hema Malini, who had last appeared together in Nastik (1983).</t>
        </is>
      </c>
      <c r="K649" s="5" t="inlineStr">
        <is>
          <t>Search-result summary only</t>
        </is>
      </c>
      <c r="L649" s="5" t="inlineStr">
        <is>
          <t>D</t>
        </is>
      </c>
      <c r="M649" s="5" t="inlineStr">
        <is>
          <t>He has no Wikipedia article. No birth or death year and no awards were located. The Guru Dutt and BBC detail comes from the Cinemaazi profile as summarised in search results; the page itself was not fetched, and Cinemaazi has been unreachable in earlier batches. Graded Low.</t>
        </is>
      </c>
    </row>
    <row r="650" ht="49" customHeight="1">
      <c r="A650" s="15" t="inlineStr">
        <is>
          <t>SOURCE-649</t>
        </is>
      </c>
      <c r="B650" s="5" t="n"/>
      <c r="C650" s="5" t="n"/>
      <c r="D650" s="5" t="inlineStr">
        <is>
          <t>Sujoy Ghosh — Wikipedia</t>
        </is>
      </c>
      <c r="E650" s="5" t="inlineStr">
        <is>
          <t>Wikipedia</t>
        </is>
      </c>
      <c r="F650" s="5" t="n"/>
      <c r="G650" s="5" t="n"/>
      <c r="H650" s="22" t="inlineStr">
        <is>
          <t>https://en.wikipedia.org/wiki/Sujoy_Ghosh</t>
        </is>
      </c>
      <c r="I650" s="16" t="n">
        <v>46280</v>
      </c>
      <c r="J650" s="5" t="inlineStr">
        <is>
          <t>Indian filmmaker (born 1966). Biography, dates, career background, notable works and awards for Sujoy Ghosh, used for the collaborator entry.</t>
        </is>
      </c>
      <c r="K650" s="5" t="inlineStr">
        <is>
          <t>Encyclopedia article</t>
        </is>
      </c>
      <c r="L650" s="5" t="inlineStr">
        <is>
          <t>C</t>
        </is>
      </c>
      <c r="M650" s="5" t="inlineStr">
        <is>
          <t>Downloaded as raw wikitext.</t>
        </is>
      </c>
    </row>
    <row r="651" ht="64" customHeight="1">
      <c r="A651" s="15" t="inlineStr">
        <is>
          <t>SOURCE-650</t>
        </is>
      </c>
      <c r="B651" s="5" t="n"/>
      <c r="C651" s="5" t="n"/>
      <c r="D651" s="5" t="inlineStr">
        <is>
          <t>Tinnu Anand — Wikipedia</t>
        </is>
      </c>
      <c r="E651" s="5" t="inlineStr">
        <is>
          <t>Wikipedia</t>
        </is>
      </c>
      <c r="F651" s="5" t="n"/>
      <c r="G651" s="5" t="n"/>
      <c r="H651" s="22" t="inlineStr">
        <is>
          <t>https://en.wikipedia.org/wiki/Tinnu_Anand</t>
        </is>
      </c>
      <c r="I651" s="16" t="n">
        <v>46280</v>
      </c>
      <c r="J651" s="5" t="inlineStr">
        <is>
          <t>Indian actor, writer and director (b. 1945). Biography, dates, career background, notable works and awards for Tinnu Anand, used for the collaborator entry.</t>
        </is>
      </c>
      <c r="K651" s="5" t="inlineStr">
        <is>
          <t>Encyclopedia article</t>
        </is>
      </c>
      <c r="L651" s="5" t="inlineStr">
        <is>
          <t>C</t>
        </is>
      </c>
      <c r="M651" s="5" t="inlineStr">
        <is>
          <t>Downloaded as raw wikitext.</t>
        </is>
      </c>
    </row>
    <row r="652" ht="169" customHeight="1">
      <c r="A652" s="15" t="inlineStr">
        <is>
          <t>SOURCE-651</t>
        </is>
      </c>
      <c r="B652" s="5" t="n"/>
      <c r="C652" s="5" t="n"/>
      <c r="D652" s="5" t="inlineStr">
        <is>
          <t>Web search: Vijay Kaul, writer</t>
        </is>
      </c>
      <c r="E652" s="5" t="inlineStr">
        <is>
          <t>Web search (IMDb, Moviebuff, Kinorium)</t>
        </is>
      </c>
      <c r="F652" s="5" t="n"/>
      <c r="G652" s="5" t="n"/>
      <c r="H652" s="22" t="inlineStr">
        <is>
          <t>https://www.imdb.com/name/nm1136699/</t>
        </is>
      </c>
      <c r="I652" s="16" t="n">
        <v>46280</v>
      </c>
      <c r="J652" s="5" t="inlineStr">
        <is>
          <t>Search summary: Vijay Kaul is credited as a writer, second-unit or assistant director and director. He is known for Hera Pheri (1976), Yaarana (1981) and Insaniyat (1994).</t>
        </is>
      </c>
      <c r="K652" s="5" t="inlineStr">
        <is>
          <t>Search-result summary only</t>
        </is>
      </c>
      <c r="L652" s="5" t="inlineStr">
        <is>
          <t>D</t>
        </is>
      </c>
      <c r="M652" s="5" t="inlineStr">
        <is>
          <t>He has no Wikipedia article and no biographical record was located: no birth or death year, no career background and no awards. The search did not confirm his Muqaddar Ka Sikandar (1978) credit, which is taken from that film's own Wikipedia infobox (writers: Kader Khan, Vijay Kaul, Laxmikant Sharma). He is not to be confused with the Kashmiri filmmakers Arun Kaul, Mahesh Kaul or Avtar Krishna Kaul, who have articles. Graded Low.</t>
        </is>
      </c>
    </row>
    <row r="653" ht="139" customHeight="1">
      <c r="A653" s="15" t="inlineStr">
        <is>
          <t>SOURCE-652</t>
        </is>
      </c>
      <c r="B653" s="5" t="n"/>
      <c r="C653" s="5" t="n"/>
      <c r="D653" s="5" t="inlineStr">
        <is>
          <t>Web search: Abhishek Chadha, Bhojpuri director</t>
        </is>
      </c>
      <c r="E653" s="5" t="inlineStr">
        <is>
          <t>Web search (IMDb, Wikipedia articles on Ganga (2006 film) and Gangotri (2007 film), Moviebuff)</t>
        </is>
      </c>
      <c r="F653" s="5" t="n"/>
      <c r="G653" s="5" t="n"/>
      <c r="H653" s="22" t="inlineStr">
        <is>
          <t>https://en.wikipedia.org/wiki/Gangotri_(2007_film)</t>
        </is>
      </c>
      <c r="I653" s="16" t="n">
        <v>46280</v>
      </c>
      <c r="J653" s="5" t="inlineStr">
        <is>
          <t>Search summary: Abhishek Chhadha is a Bhojpuri film director. He directed Ganga (2006), produced by Deepak Sawant and starring Amitabh Bachchan, Hema Malini, Nagma and Ravi Kishan, and its sequel Gangotri (2007), starring Amitabh Bachchan, Hema Malini, Manoj Tiwari, Bhumika Chawla and Sambhavna Seth. The spellings 'Abhishek Chadha' and 'Abhishek Chhadha' are used interchangeably for the same director in film databases.</t>
        </is>
      </c>
      <c r="K653" s="5" t="inlineStr">
        <is>
          <t>Search-result summary only</t>
        </is>
      </c>
      <c r="L653" s="5" t="inlineStr">
        <is>
          <t>D</t>
        </is>
      </c>
      <c r="M653" s="5" t="inlineStr">
        <is>
          <t>He has no Wikipedia article and no biographical record was located: no birth year, no career background, no awards and no credits outside these Bachchan Bhojpuri films. His third credit here, The Great Leader (FILM-231), was not confirmed by the search; that film may itself be the Hindi dub of Ganga Devi (FILM-208), an open question recorded in the Films sheet. Graded Low.</t>
        </is>
      </c>
    </row>
    <row r="654" ht="64" customHeight="1">
      <c r="A654" s="15" t="inlineStr">
        <is>
          <t>SOURCE-653</t>
        </is>
      </c>
      <c r="B654" s="5" t="n"/>
      <c r="C654" s="5" t="n"/>
      <c r="D654" s="5" t="inlineStr">
        <is>
          <t>Ajay Devgn — Wikipedia</t>
        </is>
      </c>
      <c r="E654" s="5" t="inlineStr">
        <is>
          <t>Wikipedia</t>
        </is>
      </c>
      <c r="F654" s="5" t="n"/>
      <c r="G654" s="5" t="n"/>
      <c r="H654" s="22" t="inlineStr">
        <is>
          <t>https://en.wikipedia.org/wiki/Ajay_Devgn</t>
        </is>
      </c>
      <c r="I654" s="16" t="n">
        <v>46280</v>
      </c>
      <c r="J654" s="5" t="inlineStr">
        <is>
          <t>Indian actor and filmmaker (born 1969). Biography, dates, career background, notable works and awards for Ajay Devgn, used for the collaborator entry.</t>
        </is>
      </c>
      <c r="K654" s="5" t="inlineStr">
        <is>
          <t>Encyclopedia article</t>
        </is>
      </c>
      <c r="L654" s="5" t="inlineStr">
        <is>
          <t>C</t>
        </is>
      </c>
      <c r="M654" s="5" t="inlineStr">
        <is>
          <t>Downloaded as raw wikitext.</t>
        </is>
      </c>
    </row>
    <row r="655" ht="64" customHeight="1">
      <c r="A655" s="15" t="inlineStr">
        <is>
          <t>SOURCE-654</t>
        </is>
      </c>
      <c r="B655" s="5" t="n"/>
      <c r="C655" s="5" t="n"/>
      <c r="D655" s="5" t="inlineStr">
        <is>
          <t>Devgn Films — Wikipedia</t>
        </is>
      </c>
      <c r="E655" s="5" t="inlineStr">
        <is>
          <t>Wikipedia</t>
        </is>
      </c>
      <c r="F655" s="5" t="n"/>
      <c r="G655" s="5" t="n"/>
      <c r="H655" s="22" t="inlineStr">
        <is>
          <t>https://en.wikipedia.org/wiki/Devgn_Films</t>
        </is>
      </c>
      <c r="I655" s="16" t="n">
        <v>46280</v>
      </c>
      <c r="J655" s="5" t="inlineStr">
        <is>
          <t>Indian film production company owned by Ajay Devgn. Company profile, founding, ownership, history and filmography for Ajay Devgn FFilms, used for the collaborator entry.</t>
        </is>
      </c>
      <c r="K655" s="5" t="inlineStr">
        <is>
          <t>Encyclopedia article</t>
        </is>
      </c>
      <c r="L655" s="5" t="inlineStr">
        <is>
          <t>C</t>
        </is>
      </c>
      <c r="M655" s="5" t="inlineStr">
        <is>
          <t>Downloaded as raw wikitext. The article title is "Devgn Films"; the workbook uses the credit spelling "Ajay Devgn FFilms".</t>
        </is>
      </c>
    </row>
    <row r="656" ht="64" customHeight="1">
      <c r="A656" s="15" t="inlineStr">
        <is>
          <t>SOURCE-655</t>
        </is>
      </c>
      <c r="B656" s="5" t="n"/>
      <c r="C656" s="5" t="n"/>
      <c r="D656" s="5" t="inlineStr">
        <is>
          <t>Anupam Roy — Wikipedia</t>
        </is>
      </c>
      <c r="E656" s="5" t="inlineStr">
        <is>
          <t>Wikipedia</t>
        </is>
      </c>
      <c r="F656" s="5" t="n"/>
      <c r="G656" s="5" t="n"/>
      <c r="H656" s="22" t="inlineStr">
        <is>
          <t>https://en.wikipedia.org/wiki/Anupam_Roy</t>
        </is>
      </c>
      <c r="I656" s="16" t="n">
        <v>46280</v>
      </c>
      <c r="J656" s="5" t="inlineStr">
        <is>
          <t>Indian Bengali singer-songwriter (born 1982). Biography, dates, career background, notable works and awards for Anupam Roy, used for the collaborator entry.</t>
        </is>
      </c>
      <c r="K656" s="5" t="inlineStr">
        <is>
          <t>Encyclopedia article</t>
        </is>
      </c>
      <c r="L656" s="5" t="inlineStr">
        <is>
          <t>C</t>
        </is>
      </c>
      <c r="M656" s="5" t="inlineStr">
        <is>
          <t>Downloaded as raw wikitext.</t>
        </is>
      </c>
    </row>
    <row r="657" ht="49" customHeight="1">
      <c r="A657" s="15" t="inlineStr">
        <is>
          <t>SOURCE-656</t>
        </is>
      </c>
      <c r="B657" s="5" t="n"/>
      <c r="C657" s="5" t="n"/>
      <c r="D657" s="5" t="inlineStr">
        <is>
          <t>Apoorva Lakhia — Wikipedia</t>
        </is>
      </c>
      <c r="E657" s="5" t="inlineStr">
        <is>
          <t>Wikipedia</t>
        </is>
      </c>
      <c r="F657" s="5" t="n"/>
      <c r="G657" s="5" t="n"/>
      <c r="H657" s="22" t="inlineStr">
        <is>
          <t>https://en.wikipedia.org/wiki/Apoorva_Lakhia</t>
        </is>
      </c>
      <c r="I657" s="16" t="n">
        <v>46280</v>
      </c>
      <c r="J657" s="5" t="inlineStr">
        <is>
          <t>Indian filmmaker. Biography, dates, career background, notable works and awards for Apoorva Lakhia, used for the collaborator entry.</t>
        </is>
      </c>
      <c r="K657" s="5" t="inlineStr">
        <is>
          <t>Encyclopedia article</t>
        </is>
      </c>
      <c r="L657" s="5" t="inlineStr">
        <is>
          <t>C</t>
        </is>
      </c>
      <c r="M657" s="5" t="inlineStr">
        <is>
          <t>Downloaded as raw wikitext.</t>
        </is>
      </c>
    </row>
    <row r="658" ht="64" customHeight="1">
      <c r="A658" s="15" t="inlineStr">
        <is>
          <t>SOURCE-657</t>
        </is>
      </c>
      <c r="B658" s="5" t="n"/>
      <c r="C658" s="5" t="n"/>
      <c r="D658" s="5" t="inlineStr">
        <is>
          <t>Bhushan Kumar — Wikipedia</t>
        </is>
      </c>
      <c r="E658" s="5" t="inlineStr">
        <is>
          <t>Wikipedia</t>
        </is>
      </c>
      <c r="F658" s="5" t="n"/>
      <c r="G658" s="5" t="n"/>
      <c r="H658" s="22" t="inlineStr">
        <is>
          <t>https://en.wikipedia.org/wiki/Bhushan_Kumar</t>
        </is>
      </c>
      <c r="I658" s="16" t="n">
        <v>46280</v>
      </c>
      <c r="J658" s="5" t="inlineStr">
        <is>
          <t>Chairman and managing director of T-Series. Biography, dates, career background, notable works and awards for Bhushan Kumar, used for the collaborator entry.</t>
        </is>
      </c>
      <c r="K658" s="5" t="inlineStr">
        <is>
          <t>Encyclopedia article</t>
        </is>
      </c>
      <c r="L658" s="5" t="inlineStr">
        <is>
          <t>C</t>
        </is>
      </c>
      <c r="M658" s="5" t="inlineStr">
        <is>
          <t>Downloaded as raw wikitext.</t>
        </is>
      </c>
    </row>
    <row r="659" ht="124" customHeight="1">
      <c r="A659" s="15" t="inlineStr">
        <is>
          <t>SOURCE-658</t>
        </is>
      </c>
      <c r="B659" s="5" t="n"/>
      <c r="C659" s="5" t="n"/>
      <c r="D659" s="5" t="inlineStr">
        <is>
          <t>Web search: Biren Tripathy, writer and dialogue director</t>
        </is>
      </c>
      <c r="E659" s="5" t="inlineStr">
        <is>
          <t>Web search (Wikipedia articles on Abhimaan, Alaap and Chaitali; Indiancine.ma)</t>
        </is>
      </c>
      <c r="F659" s="5" t="n"/>
      <c r="G659" s="5" t="n"/>
      <c r="H659" s="22" t="inlineStr">
        <is>
          <t>https://en.wikipedia.org/wiki/Abhimaan_(1973_film)</t>
        </is>
      </c>
      <c r="I659" s="16" t="n">
        <v>46280</v>
      </c>
      <c r="J659" s="5" t="inlineStr">
        <is>
          <t>Search summary: Biren Tripathy was dialogue director on Abhimaan (1973), whose story, script and dialogue are credited to Rajinder Singh Bedi, Nabendu Ghosh, Biresh Chatterjee, Hrishikesh Mukherjee, Mohan N. Sippy and Biren Tripathi. He also wrote for Alaap (1977) and provided dialogues for Chaitali (1975). All located credits are for films directed by Hrishikesh Mukherjee.</t>
        </is>
      </c>
      <c r="K659" s="5" t="inlineStr">
        <is>
          <t>Search-result summary only</t>
        </is>
      </c>
      <c r="L659" s="5" t="inlineStr">
        <is>
          <t>D</t>
        </is>
      </c>
      <c r="M659" s="5" t="inlineStr">
        <is>
          <t>He has no Wikipedia article and no biographical record was located: no birth or death year and no awards. His name is spelt both Tripathy and Tripathi in credits; the workbook uses Tripathy. Graded Low.</t>
        </is>
      </c>
    </row>
    <row r="660" ht="49" customHeight="1">
      <c r="A660" s="15" t="inlineStr">
        <is>
          <t>SOURCE-659</t>
        </is>
      </c>
      <c r="B660" s="5" t="n"/>
      <c r="C660" s="5" t="n"/>
      <c r="D660" s="5" t="inlineStr">
        <is>
          <t>David Dhawan — Wikipedia</t>
        </is>
      </c>
      <c r="E660" s="5" t="inlineStr">
        <is>
          <t>Wikipedia</t>
        </is>
      </c>
      <c r="F660" s="5" t="n"/>
      <c r="G660" s="5" t="n"/>
      <c r="H660" s="22" t="inlineStr">
        <is>
          <t>https://en.wikipedia.org/wiki/David_Dhawan</t>
        </is>
      </c>
      <c r="I660" s="16" t="n">
        <v>46280</v>
      </c>
      <c r="J660" s="5" t="inlineStr">
        <is>
          <t>Indian filmmaker (born 1951). Biography, dates, career background, notable works and awards for David Dhawan, used for the collaborator entry.</t>
        </is>
      </c>
      <c r="K660" s="5" t="inlineStr">
        <is>
          <t>Encyclopedia article</t>
        </is>
      </c>
      <c r="L660" s="5" t="inlineStr">
        <is>
          <t>C</t>
        </is>
      </c>
      <c r="M660" s="5" t="inlineStr">
        <is>
          <t>Downloaded as raw wikitext.</t>
        </is>
      </c>
    </row>
    <row r="661" ht="184" customHeight="1">
      <c r="A661" s="15" t="inlineStr">
        <is>
          <t>SOURCE-660</t>
        </is>
      </c>
      <c r="B661" s="5" t="n"/>
      <c r="C661" s="5" t="n"/>
      <c r="D661" s="5" t="inlineStr">
        <is>
          <t>Web search: Dilip Sen–Sameer Sen, music director duo</t>
        </is>
      </c>
      <c r="E661" s="5" t="inlineStr">
        <is>
          <t>Web search (IMDb, Wikipedia article on Sohail Sen)</t>
        </is>
      </c>
      <c r="F661" s="5" t="n"/>
      <c r="G661" s="5" t="n"/>
      <c r="H661" s="22" t="inlineStr">
        <is>
          <t>https://www.imdb.com/name/nm0784003/</t>
        </is>
      </c>
      <c r="I661" s="16" t="n">
        <v>46280</v>
      </c>
      <c r="J661" s="5" t="inlineStr">
        <is>
          <t>Search summary: Dilip Sen and Sameer Sen are an uncle-and-nephew composing duo, not brothers: the late Jamal Sen was Dilip's father, and the late Shambhu Sen, Jamal's brother, was Sameer's father. They come from a family of musicians spanning generations; Sameer's son Sohail Sen became the fourth generation to compose for film. The duo debuted with Jagdeep's Soorma Bhopali (1988) and broke through with Aaina (1993) and Yeh Dillagi (1994). Other credits include Hasina Aur Nagina (1996), Daadagiri (1997), Arjun Pandit (1999) and Valentine's Day (2010).</t>
        </is>
      </c>
      <c r="K661" s="5" t="inlineStr">
        <is>
          <t>Search-result summary only</t>
        </is>
      </c>
      <c r="L661" s="5" t="inlineStr">
        <is>
          <t>D</t>
        </is>
      </c>
      <c r="M661" s="5" t="inlineStr">
        <is>
          <t>The duo has no Wikipedia article. No birth years or awards were located. The family relationship is worth recording because the credit name invites the assumption that they are brothers. Graded Low.</t>
        </is>
      </c>
    </row>
    <row r="662" ht="64" customHeight="1">
      <c r="A662" s="15" t="inlineStr">
        <is>
          <t>SOURCE-661</t>
        </is>
      </c>
      <c r="B662" s="5" t="n"/>
      <c r="C662" s="5" t="n"/>
      <c r="D662" s="5" t="inlineStr">
        <is>
          <t>Excel Entertainment — Wikipedia</t>
        </is>
      </c>
      <c r="E662" s="5" t="inlineStr">
        <is>
          <t>Wikipedia</t>
        </is>
      </c>
      <c r="F662" s="5" t="n"/>
      <c r="G662" s="5" t="n"/>
      <c r="H662" s="22" t="inlineStr">
        <is>
          <t>https://en.wikipedia.org/wiki/Excel_Entertainment</t>
        </is>
      </c>
      <c r="I662" s="16" t="n">
        <v>46280</v>
      </c>
      <c r="J662" s="5" t="inlineStr">
        <is>
          <t>Indian production company. Company profile, founding, ownership, history and filmography for Excel Entertainment, used for the collaborator entry.</t>
        </is>
      </c>
      <c r="K662" s="5" t="inlineStr">
        <is>
          <t>Encyclopedia article</t>
        </is>
      </c>
      <c r="L662" s="5" t="inlineStr">
        <is>
          <t>C</t>
        </is>
      </c>
      <c r="M662" s="5" t="inlineStr">
        <is>
          <t>Downloaded as raw wikitext.</t>
        </is>
      </c>
    </row>
    <row r="663" ht="64" customHeight="1">
      <c r="A663" s="15" t="inlineStr">
        <is>
          <t>SOURCE-662</t>
        </is>
      </c>
      <c r="B663" s="5" t="n"/>
      <c r="C663" s="5" t="n"/>
      <c r="D663" s="5" t="inlineStr">
        <is>
          <t>Filmistan — Wikipedia</t>
        </is>
      </c>
      <c r="E663" s="5" t="inlineStr">
        <is>
          <t>Wikipedia</t>
        </is>
      </c>
      <c r="F663" s="5" t="n"/>
      <c r="G663" s="5" t="n"/>
      <c r="H663" s="22" t="inlineStr">
        <is>
          <t>https://en.wikipedia.org/wiki/Filmistan</t>
        </is>
      </c>
      <c r="I663" s="16" t="n">
        <v>46280</v>
      </c>
      <c r="J663" s="5" t="inlineStr">
        <is>
          <t>Indian film studio in Mumbai. Company profile, founding, ownership, history and filmography for Filmistan Studio, used for the collaborator entry.</t>
        </is>
      </c>
      <c r="K663" s="5" t="inlineStr">
        <is>
          <t>Encyclopedia article</t>
        </is>
      </c>
      <c r="L663" s="5" t="inlineStr">
        <is>
          <t>C</t>
        </is>
      </c>
      <c r="M663" s="5" t="inlineStr">
        <is>
          <t>Downloaded as raw wikitext. The article title is "Filmistan"; the workbook uses the credit spelling "Filmistan Studio".</t>
        </is>
      </c>
    </row>
    <row r="664" ht="64" customHeight="1">
      <c r="A664" s="15" t="inlineStr">
        <is>
          <t>SOURCE-663</t>
        </is>
      </c>
      <c r="B664" s="5" t="n"/>
      <c r="C664" s="5" t="n"/>
      <c r="D664" s="5" t="inlineStr">
        <is>
          <t>G. P. Sippy — Wikipedia</t>
        </is>
      </c>
      <c r="E664" s="5" t="inlineStr">
        <is>
          <t>Wikipedia</t>
        </is>
      </c>
      <c r="F664" s="5" t="n"/>
      <c r="G664" s="5" t="n"/>
      <c r="H664" s="22" t="inlineStr">
        <is>
          <t>https://en.wikipedia.org/wiki/G._P._Sippy</t>
        </is>
      </c>
      <c r="I664" s="16" t="n">
        <v>46280</v>
      </c>
      <c r="J664" s="5" t="inlineStr">
        <is>
          <t>Indian film producer and director (1914–2007). Biography, dates, career background, notable works and awards for G. P. Sippy, used for the collaborator entry.</t>
        </is>
      </c>
      <c r="K664" s="5" t="inlineStr">
        <is>
          <t>Encyclopedia article</t>
        </is>
      </c>
      <c r="L664" s="5" t="inlineStr">
        <is>
          <t>C</t>
        </is>
      </c>
      <c r="M664" s="5" t="inlineStr">
        <is>
          <t>Downloaded as raw wikitext.</t>
        </is>
      </c>
    </row>
    <row r="665" ht="64" customHeight="1">
      <c r="A665" s="15" t="inlineStr">
        <is>
          <t>SOURCE-664</t>
        </is>
      </c>
      <c r="B665" s="5" t="n"/>
      <c r="C665" s="5" t="n"/>
      <c r="D665" s="5" t="inlineStr">
        <is>
          <t>Inder Raj Anand — Wikipedia</t>
        </is>
      </c>
      <c r="E665" s="5" t="inlineStr">
        <is>
          <t>Wikipedia</t>
        </is>
      </c>
      <c r="F665" s="5" t="n"/>
      <c r="G665" s="5" t="n"/>
      <c r="H665" s="22" t="inlineStr">
        <is>
          <t>https://en.wikipedia.org/wiki/Inder_Raj_Anand</t>
        </is>
      </c>
      <c r="I665" s="16" t="n">
        <v>46280</v>
      </c>
      <c r="J665" s="5" t="inlineStr">
        <is>
          <t>Indian film dialogue and screenwriter. Biography, dates, career background, notable works and awards for Inder Raj Anand, used for the collaborator entry.</t>
        </is>
      </c>
      <c r="K665" s="5" t="inlineStr">
        <is>
          <t>Encyclopedia article</t>
        </is>
      </c>
      <c r="L665" s="5" t="inlineStr">
        <is>
          <t>C</t>
        </is>
      </c>
      <c r="M665" s="5" t="inlineStr">
        <is>
          <t>Downloaded as raw wikitext.</t>
        </is>
      </c>
    </row>
    <row r="666" ht="49" customHeight="1">
      <c r="A666" s="15" t="inlineStr">
        <is>
          <t>SOURCE-665</t>
        </is>
      </c>
      <c r="B666" s="5" t="n"/>
      <c r="C666" s="5" t="n"/>
      <c r="D666" s="5" t="inlineStr">
        <is>
          <t>Jaidev — Wikipedia</t>
        </is>
      </c>
      <c r="E666" s="5" t="inlineStr">
        <is>
          <t>Wikipedia</t>
        </is>
      </c>
      <c r="F666" s="5" t="n"/>
      <c r="G666" s="5" t="n"/>
      <c r="H666" s="22" t="inlineStr">
        <is>
          <t>https://en.wikipedia.org/wiki/Jaidev</t>
        </is>
      </c>
      <c r="I666" s="16" t="n">
        <v>46280</v>
      </c>
      <c r="J666" s="5" t="inlineStr">
        <is>
          <t>Indian composer (1918–1987). Biography, dates, career background, notable works and awards for Jaidev, used for the collaborator entry.</t>
        </is>
      </c>
      <c r="K666" s="5" t="inlineStr">
        <is>
          <t>Encyclopedia article</t>
        </is>
      </c>
      <c r="L666" s="5" t="inlineStr">
        <is>
          <t>C</t>
        </is>
      </c>
      <c r="M666" s="5" t="inlineStr">
        <is>
          <t>Downloaded as raw wikitext.</t>
        </is>
      </c>
    </row>
    <row r="667" ht="49" customHeight="1">
      <c r="A667" s="15" t="inlineStr">
        <is>
          <t>SOURCE-666</t>
        </is>
      </c>
      <c r="B667" s="5" t="n"/>
      <c r="C667" s="5" t="n"/>
      <c r="D667" s="5" t="inlineStr">
        <is>
          <t>Jatin–Lalit — Wikipedia</t>
        </is>
      </c>
      <c r="E667" s="5" t="inlineStr">
        <is>
          <t>Wikipedia</t>
        </is>
      </c>
      <c r="F667" s="5" t="n"/>
      <c r="G667" s="5" t="n"/>
      <c r="H667" s="22" t="inlineStr">
        <is>
          <t>https://en.wikipedia.org/wiki/Jatin%E2%80%93Lalit</t>
        </is>
      </c>
      <c r="I667" s="16" t="n">
        <v>46280</v>
      </c>
      <c r="J667" s="5" t="inlineStr">
        <is>
          <t>Biography, dates, career background, notable works and awards for Jatin–Lalit, used for the collaborator entry.</t>
        </is>
      </c>
      <c r="K667" s="5" t="inlineStr">
        <is>
          <t>Encyclopedia article</t>
        </is>
      </c>
      <c r="L667" s="5" t="inlineStr">
        <is>
          <t>C</t>
        </is>
      </c>
      <c r="M667" s="5" t="inlineStr">
        <is>
          <t>Downloaded as raw wikitext.</t>
        </is>
      </c>
    </row>
    <row r="668" ht="49" customHeight="1">
      <c r="A668" s="15" t="inlineStr">
        <is>
          <t>SOURCE-667</t>
        </is>
      </c>
      <c r="B668" s="5" t="n"/>
      <c r="C668" s="5" t="n"/>
      <c r="D668" s="5" t="inlineStr">
        <is>
          <t>Kamlesh Pandey — Wikipedia</t>
        </is>
      </c>
      <c r="E668" s="5" t="inlineStr">
        <is>
          <t>Wikipedia</t>
        </is>
      </c>
      <c r="F668" s="5" t="n"/>
      <c r="G668" s="5" t="n"/>
      <c r="H668" s="22" t="inlineStr">
        <is>
          <t>https://en.wikipedia.org/wiki/Kamlesh_Pandey</t>
        </is>
      </c>
      <c r="I668" s="16" t="n">
        <v>46280</v>
      </c>
      <c r="J668" s="5" t="inlineStr">
        <is>
          <t>Indian screenwriter. Biography, dates, career background, notable works and awards for Kamlesh Pandey, used for the collaborator entry.</t>
        </is>
      </c>
      <c r="K668" s="5" t="inlineStr">
        <is>
          <t>Encyclopedia article</t>
        </is>
      </c>
      <c r="L668" s="5" t="inlineStr">
        <is>
          <t>C</t>
        </is>
      </c>
      <c r="M668" s="5" t="inlineStr">
        <is>
          <t>Downloaded as raw wikitext.</t>
        </is>
      </c>
    </row>
    <row r="669" ht="64" customHeight="1">
      <c r="A669" s="15" t="inlineStr">
        <is>
          <t>SOURCE-668</t>
        </is>
      </c>
      <c r="B669" s="5" t="n"/>
      <c r="C669" s="5" t="n"/>
      <c r="D669" s="5" t="inlineStr">
        <is>
          <t>Madan Mohan (composer) — Wikipedia</t>
        </is>
      </c>
      <c r="E669" s="5" t="inlineStr">
        <is>
          <t>Wikipedia</t>
        </is>
      </c>
      <c r="F669" s="5" t="n"/>
      <c r="G669" s="5" t="n"/>
      <c r="H669" s="22" t="inlineStr">
        <is>
          <t>https://en.wikipedia.org/wiki/Madan_Mohan_(composer)</t>
        </is>
      </c>
      <c r="I669" s="16" t="n">
        <v>46280</v>
      </c>
      <c r="J669" s="5" t="inlineStr">
        <is>
          <t>Indian composer and singer (1924–1975). Biography, dates, career background, notable works and awards for Madan Mohan, used for the collaborator entry.</t>
        </is>
      </c>
      <c r="K669" s="5" t="inlineStr">
        <is>
          <t>Encyclopedia article</t>
        </is>
      </c>
      <c r="L669" s="5" t="inlineStr">
        <is>
          <t>C</t>
        </is>
      </c>
      <c r="M669" s="5" t="inlineStr">
        <is>
          <t>Downloaded as raw wikitext. The article title is "Madan Mohan (composer)"; the workbook uses the credit spelling "Madan Mohan".</t>
        </is>
      </c>
    </row>
    <row r="670" ht="49" customHeight="1">
      <c r="A670" s="15" t="inlineStr">
        <is>
          <t>SOURCE-669</t>
        </is>
      </c>
      <c r="B670" s="5" t="n"/>
      <c r="C670" s="5" t="n"/>
      <c r="D670" s="5" t="inlineStr">
        <is>
          <t>Meet Bros — Wikipedia</t>
        </is>
      </c>
      <c r="E670" s="5" t="inlineStr">
        <is>
          <t>Wikipedia</t>
        </is>
      </c>
      <c r="F670" s="5" t="n"/>
      <c r="G670" s="5" t="n"/>
      <c r="H670" s="22" t="inlineStr">
        <is>
          <t>https://en.wikipedia.org/wiki/Meet_Bros</t>
        </is>
      </c>
      <c r="I670" s="16" t="n">
        <v>46280</v>
      </c>
      <c r="J670" s="5" t="inlineStr">
        <is>
          <t>Indian musical duo. Biography, dates, career background, notable works and awards for Meet Bros Anjjan, used for the collaborator entry.</t>
        </is>
      </c>
      <c r="K670" s="5" t="inlineStr">
        <is>
          <t>Encyclopedia article</t>
        </is>
      </c>
      <c r="L670" s="5" t="inlineStr">
        <is>
          <t>C</t>
        </is>
      </c>
      <c r="M670" s="5" t="inlineStr">
        <is>
          <t>Downloaded as raw wikitext. The article title is "Meet Bros"; the workbook uses the credit spelling "Meet Bros Anjjan".</t>
        </is>
      </c>
    </row>
    <row r="671" ht="64" customHeight="1">
      <c r="A671" s="15" t="inlineStr">
        <is>
          <t>SOURCE-670</t>
        </is>
      </c>
      <c r="B671" s="5" t="n"/>
      <c r="C671" s="5" t="n"/>
      <c r="D671" s="5" t="inlineStr">
        <is>
          <t>Mukul S. Anand — Wikipedia</t>
        </is>
      </c>
      <c r="E671" s="5" t="inlineStr">
        <is>
          <t>Wikipedia</t>
        </is>
      </c>
      <c r="F671" s="5" t="n"/>
      <c r="G671" s="5" t="n"/>
      <c r="H671" s="22" t="inlineStr">
        <is>
          <t>https://en.wikipedia.org/wiki/Mukul_S._Anand</t>
        </is>
      </c>
      <c r="I671" s="16" t="n">
        <v>46280</v>
      </c>
      <c r="J671" s="5" t="inlineStr">
        <is>
          <t>Indian director and producer (1951–1997). Biography, dates, career background, notable works and awards for Mukul S. Anand, used for the collaborator entry.</t>
        </is>
      </c>
      <c r="K671" s="5" t="inlineStr">
        <is>
          <t>Encyclopedia article</t>
        </is>
      </c>
      <c r="L671" s="5" t="inlineStr">
        <is>
          <t>C</t>
        </is>
      </c>
      <c r="M671" s="5" t="inlineStr">
        <is>
          <t>Downloaded as raw wikitext.</t>
        </is>
      </c>
    </row>
    <row r="672" ht="64" customHeight="1">
      <c r="A672" s="15" t="inlineStr">
        <is>
          <t>SOURCE-671</t>
        </is>
      </c>
      <c r="B672" s="5" t="n"/>
      <c r="C672" s="5" t="n"/>
      <c r="D672" s="5" t="inlineStr">
        <is>
          <t>Nabendu Ghosh — Wikipedia</t>
        </is>
      </c>
      <c r="E672" s="5" t="inlineStr">
        <is>
          <t>Wikipedia</t>
        </is>
      </c>
      <c r="F672" s="5" t="n"/>
      <c r="G672" s="5" t="n"/>
      <c r="H672" s="22" t="inlineStr">
        <is>
          <t>https://en.wikipedia.org/wiki/Nabendu_Ghosh</t>
        </is>
      </c>
      <c r="I672" s="16" t="n">
        <v>46280</v>
      </c>
      <c r="J672" s="5" t="inlineStr">
        <is>
          <t>Indian author and screenwriter (1917-2007). Biography, dates, career background, notable works and awards for Nabendu Ghosh, used for the collaborator entry.</t>
        </is>
      </c>
      <c r="K672" s="5" t="inlineStr">
        <is>
          <t>Encyclopedia article</t>
        </is>
      </c>
      <c r="L672" s="5" t="inlineStr">
        <is>
          <t>C</t>
        </is>
      </c>
      <c r="M672" s="5" t="inlineStr">
        <is>
          <t>Downloaded as raw wikitext.</t>
        </is>
      </c>
    </row>
    <row r="673" ht="49" customHeight="1">
      <c r="A673" s="15" t="inlineStr">
        <is>
          <t>SOURCE-672</t>
        </is>
      </c>
      <c r="B673" s="5" t="n"/>
      <c r="C673" s="5" t="n"/>
      <c r="D673" s="5" t="inlineStr">
        <is>
          <t>Pen Studios — Wikipedia</t>
        </is>
      </c>
      <c r="E673" s="5" t="inlineStr">
        <is>
          <t>Wikipedia</t>
        </is>
      </c>
      <c r="F673" s="5" t="n"/>
      <c r="G673" s="5" t="n"/>
      <c r="H673" s="22" t="inlineStr">
        <is>
          <t>https://en.wikipedia.org/wiki/Pen_Studios</t>
        </is>
      </c>
      <c r="I673" s="16" t="n">
        <v>46280</v>
      </c>
      <c r="J673" s="5" t="inlineStr">
        <is>
          <t>Indian entertainment company. Company profile, founding, ownership, history and filmography for Pen Studios, used for the collaborator entry.</t>
        </is>
      </c>
      <c r="K673" s="5" t="inlineStr">
        <is>
          <t>Encyclopedia article</t>
        </is>
      </c>
      <c r="L673" s="5" t="inlineStr">
        <is>
          <t>C</t>
        </is>
      </c>
      <c r="M673" s="5" t="inlineStr">
        <is>
          <t>Downloaded as raw wikitext.</t>
        </is>
      </c>
    </row>
    <row r="674" ht="49" customHeight="1">
      <c r="A674" s="15" t="inlineStr">
        <is>
          <t>SOURCE-673</t>
        </is>
      </c>
      <c r="B674" s="5" t="n"/>
      <c r="C674" s="5" t="n"/>
      <c r="D674" s="5" t="inlineStr">
        <is>
          <t>Pooja Entertainment — Wikipedia</t>
        </is>
      </c>
      <c r="E674" s="5" t="inlineStr">
        <is>
          <t>Wikipedia</t>
        </is>
      </c>
      <c r="F674" s="5" t="n"/>
      <c r="G674" s="5" t="n"/>
      <c r="H674" s="22" t="inlineStr">
        <is>
          <t>https://en.wikipedia.org/wiki/Pooja_Entertainment</t>
        </is>
      </c>
      <c r="I674" s="16" t="n">
        <v>46281</v>
      </c>
      <c r="J674" s="5" t="inlineStr">
        <is>
          <t>Indian film production company. Founding by Vashu Bhagnani in 1986, ownership, key people and filmography, used for the production-banner entry.</t>
        </is>
      </c>
      <c r="K674" s="5" t="inlineStr">
        <is>
          <t>Encyclopedia article</t>
        </is>
      </c>
      <c r="L674" s="5" t="inlineStr">
        <is>
          <t>C</t>
        </is>
      </c>
      <c r="M674" s="5" t="inlineStr">
        <is>
          <t>Downloaded as raw wikitext.</t>
        </is>
      </c>
    </row>
    <row r="675" ht="79" customHeight="1">
      <c r="A675" s="15" t="inlineStr">
        <is>
          <t>SOURCE-674</t>
        </is>
      </c>
      <c r="B675" s="5" t="n"/>
      <c r="C675" s="5" t="n"/>
      <c r="D675" s="5" t="inlineStr">
        <is>
          <t>Radhakishan Damani — Wikipedia</t>
        </is>
      </c>
      <c r="E675" s="5" t="inlineStr">
        <is>
          <t>Wikipedia</t>
        </is>
      </c>
      <c r="F675" s="5" t="n"/>
      <c r="G675" s="5" t="n"/>
      <c r="H675" s="22" t="inlineStr">
        <is>
          <t>https://en.wikipedia.org/wiki/Radhakishan_Damani</t>
        </is>
      </c>
      <c r="I675" s="16" t="n">
        <v>46281</v>
      </c>
      <c r="J675" s="5" t="inlineStr">
        <is>
          <t>Indian businessman and investor (born 12 July 1955), founder and chairman of DMart. Birth date, birthplace and business career, used for the producer entry. The article does not mention his film investments.</t>
        </is>
      </c>
      <c r="K675" s="5" t="inlineStr">
        <is>
          <t>Encyclopedia article</t>
        </is>
      </c>
      <c r="L675" s="5" t="inlineStr">
        <is>
          <t>C</t>
        </is>
      </c>
      <c r="M675" s="5" t="inlineStr">
        <is>
          <t>Downloaded as raw wikitext.</t>
        </is>
      </c>
    </row>
    <row r="676" ht="79" customHeight="1">
      <c r="A676" s="15" t="inlineStr">
        <is>
          <t>SOURCE-675</t>
        </is>
      </c>
      <c r="B676" s="5" t="n"/>
      <c r="C676" s="5" t="n"/>
      <c r="D676" s="5" t="inlineStr">
        <is>
          <t>R. K. Films — Wikipedia</t>
        </is>
      </c>
      <c r="E676" s="5" t="inlineStr">
        <is>
          <t>Wikipedia</t>
        </is>
      </c>
      <c r="F676" s="5" t="n"/>
      <c r="G676" s="5" t="n"/>
      <c r="H676" s="22" t="inlineStr">
        <is>
          <t>https://en.wikipedia.org/wiki/R._K._Films</t>
        </is>
      </c>
      <c r="I676" s="16" t="n">
        <v>46281</v>
      </c>
      <c r="J676" s="5" t="inlineStr">
        <is>
          <t>Former film production company founded by Raj Kapoor in 1948, and the R. K. Studio facility at Chembur, Mumbai. Founding, history, the studio section, filmography and awards, used for the R.K. Studios entry.</t>
        </is>
      </c>
      <c r="K676" s="5" t="inlineStr">
        <is>
          <t>Encyclopedia article</t>
        </is>
      </c>
      <c r="L676" s="5" t="inlineStr">
        <is>
          <t>C</t>
        </is>
      </c>
      <c r="M676" s="5" t="inlineStr">
        <is>
          <t>Downloaded as raw wikitext. Fetched under the article title 'R. K. Films'; the workbook credits this collaborator as 'R.K. Studios'.</t>
        </is>
      </c>
    </row>
    <row r="677" ht="64" customHeight="1">
      <c r="A677" s="15" t="inlineStr">
        <is>
          <t>SOURCE-676</t>
        </is>
      </c>
      <c r="B677" s="5" t="n"/>
      <c r="C677" s="5" t="n"/>
      <c r="D677" s="5" t="inlineStr">
        <is>
          <t>Rajkumar Santoshi — Wikipedia</t>
        </is>
      </c>
      <c r="E677" s="5" t="inlineStr">
        <is>
          <t>Wikipedia</t>
        </is>
      </c>
      <c r="F677" s="5" t="n"/>
      <c r="G677" s="5" t="n"/>
      <c r="H677" s="22" t="inlineStr">
        <is>
          <t>https://en.wikipedia.org/wiki/Rajkumar_Santoshi</t>
        </is>
      </c>
      <c r="I677" s="16" t="n">
        <v>46281</v>
      </c>
      <c r="J677" s="5" t="inlineStr">
        <is>
          <t>Indian filmmaker (born 17 July 1956). Biography, career phases, National and Filmfare awards, and the Khakee and Family credits, used for the collaborator entry.</t>
        </is>
      </c>
      <c r="K677" s="5" t="inlineStr">
        <is>
          <t>Encyclopedia article</t>
        </is>
      </c>
      <c r="L677" s="5" t="inlineStr">
        <is>
          <t>C</t>
        </is>
      </c>
      <c r="M677" s="5" t="inlineStr">
        <is>
          <t>Downloaded as raw wikitext.</t>
        </is>
      </c>
    </row>
    <row r="678" ht="64" customHeight="1">
      <c r="A678" s="15" t="inlineStr">
        <is>
          <t>SOURCE-677</t>
        </is>
      </c>
      <c r="B678" s="5" t="n"/>
      <c r="C678" s="5" t="n"/>
      <c r="D678" s="5" t="inlineStr">
        <is>
          <t>Rajshri Productions — Wikipedia</t>
        </is>
      </c>
      <c r="E678" s="5" t="inlineStr">
        <is>
          <t>Wikipedia</t>
        </is>
      </c>
      <c r="F678" s="5" t="n"/>
      <c r="G678" s="5" t="n"/>
      <c r="H678" s="22" t="inlineStr">
        <is>
          <t>https://en.wikipedia.org/wiki/Rajshri_Productions</t>
        </is>
      </c>
      <c r="I678" s="16" t="n">
        <v>46281</v>
      </c>
      <c r="J678" s="5" t="inlineStr">
        <is>
          <t>Indian film production and distribution company established 1947 by Tarachand Barjatya. Founding, leadership and filmography, used for the production-banner entry.</t>
        </is>
      </c>
      <c r="K678" s="5" t="inlineStr">
        <is>
          <t>Encyclopedia article</t>
        </is>
      </c>
      <c r="L678" s="5" t="inlineStr">
        <is>
          <t>C</t>
        </is>
      </c>
      <c r="M678" s="5" t="inlineStr">
        <is>
          <t>Downloaded as raw wikitext.</t>
        </is>
      </c>
    </row>
    <row r="679" ht="49" customHeight="1">
      <c r="A679" s="15" t="inlineStr">
        <is>
          <t>SOURCE-678</t>
        </is>
      </c>
      <c r="B679" s="5" t="n"/>
      <c r="C679" s="5" t="n"/>
      <c r="D679" s="5" t="inlineStr">
        <is>
          <t>Ram Sampath — Wikipedia</t>
        </is>
      </c>
      <c r="E679" s="5" t="inlineStr">
        <is>
          <t>Wikipedia</t>
        </is>
      </c>
      <c r="F679" s="5" t="n"/>
      <c r="G679" s="5" t="n"/>
      <c r="H679" s="22" t="inlineStr">
        <is>
          <t>https://en.wikipedia.org/wiki/Ram_Sampath</t>
        </is>
      </c>
      <c r="I679" s="16" t="n">
        <v>46281</v>
      </c>
      <c r="J679" s="5" t="inlineStr">
        <is>
          <t>Indian composer (born 25 July 1977). Advertising-jingle background, film and album work and award nominations, used for the song-composer entry.</t>
        </is>
      </c>
      <c r="K679" s="5" t="inlineStr">
        <is>
          <t>Encyclopedia article</t>
        </is>
      </c>
      <c r="L679" s="5" t="inlineStr">
        <is>
          <t>C</t>
        </is>
      </c>
      <c r="M679" s="5" t="inlineStr">
        <is>
          <t>Downloaded as raw wikitext.</t>
        </is>
      </c>
    </row>
    <row r="680" ht="64" customHeight="1">
      <c r="A680" s="15" t="inlineStr">
        <is>
          <t>SOURCE-679</t>
        </is>
      </c>
      <c r="B680" s="5" t="n"/>
      <c r="C680" s="5" t="n"/>
      <c r="D680" s="5" t="inlineStr">
        <is>
          <t>Ramesh Behl — Wikipedia</t>
        </is>
      </c>
      <c r="E680" s="5" t="inlineStr">
        <is>
          <t>Wikipedia</t>
        </is>
      </c>
      <c r="F680" s="5" t="n"/>
      <c r="G680" s="5" t="n"/>
      <c r="H680" s="22" t="inlineStr">
        <is>
          <t>https://en.wikipedia.org/wiki/Ramesh_Behl</t>
        </is>
      </c>
      <c r="I680" s="16" t="n">
        <v>46281</v>
      </c>
      <c r="J680" s="5" t="inlineStr">
        <is>
          <t>Indian film director and producer (died 5 January 1990). Biography, the Behl film family, his R. D. Burman association and filmography, used for the collaborator entry.</t>
        </is>
      </c>
      <c r="K680" s="5" t="inlineStr">
        <is>
          <t>Encyclopedia article</t>
        </is>
      </c>
      <c r="L680" s="5" t="inlineStr">
        <is>
          <t>C</t>
        </is>
      </c>
      <c r="M680" s="5" t="inlineStr">
        <is>
          <t>Downloaded as raw wikitext.</t>
        </is>
      </c>
    </row>
    <row r="681" ht="94" customHeight="1">
      <c r="A681" s="15" t="inlineStr">
        <is>
          <t>SOURCE-680</t>
        </is>
      </c>
      <c r="B681" s="5" t="n"/>
      <c r="C681" s="5" t="n"/>
      <c r="D681" s="5" t="inlineStr">
        <is>
          <t>Shoojit Sircar — Wikipedia</t>
        </is>
      </c>
      <c r="E681" s="5" t="inlineStr">
        <is>
          <t>Wikipedia</t>
        </is>
      </c>
      <c r="F681" s="5" t="n"/>
      <c r="G681" s="5" t="n"/>
      <c r="H681" s="22" t="inlineStr">
        <is>
          <t>https://en.wikipedia.org/wiki/Shoojit_Sircar</t>
        </is>
      </c>
      <c r="I681" s="16" t="n">
        <v>46281</v>
      </c>
      <c r="J681" s="5" t="inlineStr">
        <is>
          <t>Indian filmmaker (born 1967). Biography, career, National and Filmfare awards, the founding of Rising Sun Films, and his Piku, Pink and Gulabo Sitabo collaborations with Bachchan. Used for both the Shoojit Sircar and Rising Sun Films entries.</t>
        </is>
      </c>
      <c r="K681" s="5" t="inlineStr">
        <is>
          <t>Encyclopedia article</t>
        </is>
      </c>
      <c r="L681" s="5" t="inlineStr">
        <is>
          <t>C</t>
        </is>
      </c>
      <c r="M681" s="5" t="inlineStr">
        <is>
          <t>Downloaded as raw wikitext.</t>
        </is>
      </c>
    </row>
    <row r="682" ht="79" customHeight="1">
      <c r="A682" s="15" t="inlineStr">
        <is>
          <t>SOURCE-681</t>
        </is>
      </c>
      <c r="B682" s="5" t="n"/>
      <c r="C682" s="5" t="n"/>
      <c r="D682" s="5" t="inlineStr">
        <is>
          <t>Ritesh Shah — Wikipedia</t>
        </is>
      </c>
      <c r="E682" s="5" t="inlineStr">
        <is>
          <t>Wikipedia</t>
        </is>
      </c>
      <c r="F682" s="5" t="n"/>
      <c r="G682" s="5" t="n"/>
      <c r="H682" s="22" t="inlineStr">
        <is>
          <t>https://en.wikipedia.org/wiki/Ritesh_Shah</t>
        </is>
      </c>
      <c r="I682" s="16" t="n">
        <v>46281</v>
      </c>
      <c r="J682" s="5" t="inlineStr">
        <is>
          <t>Indian screenwriter (born 1976). Biography, career, and the Filmfare, Screen, Zee Cine and IIFA awards for Pink, used for the writer entry. Its awards table also records a shared D-Day screenplay nomination with Suresh Nair.</t>
        </is>
      </c>
      <c r="K682" s="5" t="inlineStr">
        <is>
          <t>Encyclopedia article</t>
        </is>
      </c>
      <c r="L682" s="5" t="inlineStr">
        <is>
          <t>C</t>
        </is>
      </c>
      <c r="M682" s="5" t="inlineStr">
        <is>
          <t>Downloaded as raw wikitext.</t>
        </is>
      </c>
    </row>
    <row r="683" ht="64" customHeight="1">
      <c r="A683" s="15" t="inlineStr">
        <is>
          <t>SOURCE-682</t>
        </is>
      </c>
      <c r="B683" s="5" t="n"/>
      <c r="C683" s="5" t="n"/>
      <c r="D683" s="5" t="inlineStr">
        <is>
          <t>Ronnie Screwvala — Wikipedia</t>
        </is>
      </c>
      <c r="E683" s="5" t="inlineStr">
        <is>
          <t>Wikipedia</t>
        </is>
      </c>
      <c r="F683" s="5" t="n"/>
      <c r="G683" s="5" t="n"/>
      <c r="H683" s="22" t="inlineStr">
        <is>
          <t>https://en.wikipedia.org/wiki/Ronnie_Screwvala</t>
        </is>
      </c>
      <c r="I683" s="16" t="n">
        <v>46281</v>
      </c>
      <c r="J683" s="5" t="inlineStr">
        <is>
          <t>Indian entrepreneur and film producer (born 8 September 1956). Biography, the building and 2012 Disney sale of UTV, RSVP Movies and awards, used for the producer entry.</t>
        </is>
      </c>
      <c r="K683" s="5" t="inlineStr">
        <is>
          <t>Encyclopedia article</t>
        </is>
      </c>
      <c r="L683" s="5" t="inlineStr">
        <is>
          <t>C</t>
        </is>
      </c>
      <c r="M683" s="5" t="inlineStr">
        <is>
          <t>Downloaded as raw wikitext.</t>
        </is>
      </c>
    </row>
    <row r="684" ht="79" customHeight="1">
      <c r="A684" s="15" t="inlineStr">
        <is>
          <t>SOURCE-683</t>
        </is>
      </c>
      <c r="B684" s="5" t="n"/>
      <c r="C684" s="5" t="n"/>
      <c r="D684" s="5" t="inlineStr">
        <is>
          <t>Shakti Samanta — Wikipedia</t>
        </is>
      </c>
      <c r="E684" s="5" t="inlineStr">
        <is>
          <t>Wikipedia</t>
        </is>
      </c>
      <c r="F684" s="5" t="n"/>
      <c r="G684" s="5" t="n"/>
      <c r="H684" s="22" t="inlineStr">
        <is>
          <t>https://en.wikipedia.org/wiki/Shakti_Samanta</t>
        </is>
      </c>
      <c r="I684" s="16" t="n">
        <v>46281</v>
      </c>
      <c r="J684" s="5" t="inlineStr">
        <is>
          <t>Indian film director and producer (13 January 1926 - 9 April 2009). Biography, Shakti Films, Filmfare Best Film awards, Bengali films and the statement that his films with Bachchan were not major hits, used for the collaborator entry.</t>
        </is>
      </c>
      <c r="K684" s="5" t="inlineStr">
        <is>
          <t>Encyclopedia article</t>
        </is>
      </c>
      <c r="L684" s="5" t="inlineStr">
        <is>
          <t>C</t>
        </is>
      </c>
      <c r="M684" s="5" t="inlineStr">
        <is>
          <t>Downloaded as raw wikitext.</t>
        </is>
      </c>
    </row>
    <row r="685" ht="64" customHeight="1">
      <c r="A685" s="15" t="inlineStr">
        <is>
          <t>SOURCE-684</t>
        </is>
      </c>
      <c r="B685" s="5" t="n"/>
      <c r="C685" s="5" t="n"/>
      <c r="D685" s="5" t="inlineStr">
        <is>
          <t>Shridhar Raghavan — Wikipedia</t>
        </is>
      </c>
      <c r="E685" s="5" t="inlineStr">
        <is>
          <t>Wikipedia</t>
        </is>
      </c>
      <c r="F685" s="5" t="n"/>
      <c r="G685" s="5" t="n"/>
      <c r="H685" s="22" t="inlineStr">
        <is>
          <t>https://en.wikipedia.org/wiki/Shridhar_Raghavan</t>
        </is>
      </c>
      <c r="I685" s="16" t="n">
        <v>46281</v>
      </c>
      <c r="J685" s="5" t="inlineStr">
        <is>
          <t>Indian screenwriter. Career, the YRF Spy Universe screenplays and the National Film Award for Best Screenplay for Apaharan, used for the writer entry.</t>
        </is>
      </c>
      <c r="K685" s="5" t="inlineStr">
        <is>
          <t>Encyclopedia article</t>
        </is>
      </c>
      <c r="L685" s="5" t="inlineStr">
        <is>
          <t>C</t>
        </is>
      </c>
      <c r="M685" s="5" t="inlineStr">
        <is>
          <t>Downloaded as raw wikitext.</t>
        </is>
      </c>
    </row>
    <row r="686" ht="64" customHeight="1">
      <c r="A686" s="15" t="inlineStr">
        <is>
          <t>SOURCE-685</t>
        </is>
      </c>
      <c r="B686" s="5" t="n"/>
      <c r="C686" s="5" t="n"/>
      <c r="D686" s="5" t="inlineStr">
        <is>
          <t>UTV Motion Pictures — Wikipedia</t>
        </is>
      </c>
      <c r="E686" s="5" t="inlineStr">
        <is>
          <t>Wikipedia</t>
        </is>
      </c>
      <c r="F686" s="5" t="n"/>
      <c r="G686" s="5" t="n"/>
      <c r="H686" s="22" t="inlineStr">
        <is>
          <t>https://en.wikipedia.org/wiki/UTV_Motion_Pictures</t>
        </is>
      </c>
      <c r="I686" s="16" t="n">
        <v>46281</v>
      </c>
      <c r="J686" s="5" t="inlineStr">
        <is>
          <t>Indian motion picture company founded 1996 by Ronnie and Zarina Screwvala, later absorbed into Disney. Corporate history, ownership and film slate, used for the production-banner entry.</t>
        </is>
      </c>
      <c r="K686" s="5" t="inlineStr">
        <is>
          <t>Encyclopedia article</t>
        </is>
      </c>
      <c r="L686" s="5" t="inlineStr">
        <is>
          <t>C</t>
        </is>
      </c>
      <c r="M686" s="5" t="inlineStr">
        <is>
          <t>Downloaded as raw wikitext.</t>
        </is>
      </c>
    </row>
    <row r="687" ht="64" customHeight="1">
      <c r="A687" s="15" t="inlineStr">
        <is>
          <t>SOURCE-686</t>
        </is>
      </c>
      <c r="B687" s="5" t="n"/>
      <c r="C687" s="5" t="n"/>
      <c r="D687" s="5" t="inlineStr">
        <is>
          <t>Vashu Bhagnani — Wikipedia</t>
        </is>
      </c>
      <c r="E687" s="5" t="inlineStr">
        <is>
          <t>Wikipedia</t>
        </is>
      </c>
      <c r="F687" s="5" t="n"/>
      <c r="G687" s="5" t="n"/>
      <c r="H687" s="22" t="inlineStr">
        <is>
          <t>https://en.wikipedia.org/wiki/Vashu_Bhagnani</t>
        </is>
      </c>
      <c r="I687" s="16" t="n">
        <v>46281</v>
      </c>
      <c r="J687" s="5" t="inlineStr">
        <is>
          <t>Indian film producer (born 19 April 1961). Biography and filmography including Bade Miyan Chote Miyan, Biwi No.1 and Ganpath, used for the producer entry.</t>
        </is>
      </c>
      <c r="K687" s="5" t="inlineStr">
        <is>
          <t>Encyclopedia article</t>
        </is>
      </c>
      <c r="L687" s="5" t="inlineStr">
        <is>
          <t>C</t>
        </is>
      </c>
      <c r="M687" s="5" t="inlineStr">
        <is>
          <t>Downloaded as raw wikitext.</t>
        </is>
      </c>
    </row>
    <row r="688" ht="79" customHeight="1">
      <c r="A688" s="15" t="inlineStr">
        <is>
          <t>SOURCE-687</t>
        </is>
      </c>
      <c r="B688" s="5" t="n"/>
      <c r="C688" s="5" t="n"/>
      <c r="D688" s="5" t="inlineStr">
        <is>
          <t>Vidhu Vinod Chopra — Wikipedia</t>
        </is>
      </c>
      <c r="E688" s="5" t="inlineStr">
        <is>
          <t>Wikipedia</t>
        </is>
      </c>
      <c r="F688" s="5" t="n"/>
      <c r="G688" s="5" t="n"/>
      <c r="H688" s="22" t="inlineStr">
        <is>
          <t>https://en.wikipedia.org/wiki/Vidhu_Vinod_Chopra</t>
        </is>
      </c>
      <c r="I688" s="16" t="n">
        <v>46281</v>
      </c>
      <c r="J688" s="5" t="inlineStr">
        <is>
          <t>Indian film director and producer (born 5 September 1952). Biography, directing and producing career, Vinod Chopra Films, and his five National and ten Filmfare awards, used for the collaborator entry.</t>
        </is>
      </c>
      <c r="K688" s="5" t="inlineStr">
        <is>
          <t>Encyclopedia article</t>
        </is>
      </c>
      <c r="L688" s="5" t="inlineStr">
        <is>
          <t>C</t>
        </is>
      </c>
      <c r="M688" s="5" t="inlineStr">
        <is>
          <t>Downloaded as raw wikitext.</t>
        </is>
      </c>
    </row>
    <row r="689" ht="49" customHeight="1">
      <c r="A689" s="15" t="inlineStr">
        <is>
          <t>SOURCE-688</t>
        </is>
      </c>
      <c r="B689" s="5" t="n"/>
      <c r="C689" s="5" t="n"/>
      <c r="D689" s="5" t="inlineStr">
        <is>
          <t>Vikas Bahl — Wikipedia</t>
        </is>
      </c>
      <c r="E689" s="5" t="inlineStr">
        <is>
          <t>Wikipedia</t>
        </is>
      </c>
      <c r="F689" s="5" t="n"/>
      <c r="G689" s="5" t="n"/>
      <c r="H689" s="22" t="inlineStr">
        <is>
          <t>https://en.wikipedia.org/wiki/Vikas_Bahl</t>
        </is>
      </c>
      <c r="I689" s="16" t="n">
        <v>46281</v>
      </c>
      <c r="J689" s="5" t="inlineStr">
        <is>
          <t>Indian filmmaker. Career, the Queen and Super 30 credits, awards and the sexual-harassment allegations section, used for the collaborator entry.</t>
        </is>
      </c>
      <c r="K689" s="5" t="inlineStr">
        <is>
          <t>Encyclopedia article</t>
        </is>
      </c>
      <c r="L689" s="5" t="inlineStr">
        <is>
          <t>C</t>
        </is>
      </c>
      <c r="M689" s="5" t="inlineStr">
        <is>
          <t>Downloaded as raw wikitext.</t>
        </is>
      </c>
    </row>
    <row r="690" ht="49" customHeight="1">
      <c r="A690" s="15" t="inlineStr">
        <is>
          <t>SOURCE-689</t>
        </is>
      </c>
      <c r="B690" s="5" t="n"/>
      <c r="C690" s="5" t="n"/>
      <c r="D690" s="5" t="inlineStr">
        <is>
          <t>Vinod Chopra Films — Wikipedia</t>
        </is>
      </c>
      <c r="E690" s="5" t="inlineStr">
        <is>
          <t>Wikipedia</t>
        </is>
      </c>
      <c r="F690" s="5" t="n"/>
      <c r="G690" s="5" t="n"/>
      <c r="H690" s="22" t="inlineStr">
        <is>
          <t>https://en.wikipedia.org/wiki/Vinod_Chopra_Films</t>
        </is>
      </c>
      <c r="I690" s="16" t="n">
        <v>46281</v>
      </c>
      <c r="J690" s="5" t="inlineStr">
        <is>
          <t>Indian film production company founded 1985 by Vidhu Vinod Chopra. Founding, ownership and film slate, used for the production-banner entry.</t>
        </is>
      </c>
      <c r="K690" s="5" t="inlineStr">
        <is>
          <t>Encyclopedia article</t>
        </is>
      </c>
      <c r="L690" s="5" t="inlineStr">
        <is>
          <t>C</t>
        </is>
      </c>
      <c r="M690" s="5" t="inlineStr">
        <is>
          <t>Downloaded as raw wikitext.</t>
        </is>
      </c>
    </row>
    <row r="691" ht="64" customHeight="1">
      <c r="A691" s="15" t="inlineStr">
        <is>
          <t>SOURCE-690</t>
        </is>
      </c>
      <c r="B691" s="5" t="n"/>
      <c r="C691" s="5" t="n"/>
      <c r="D691" s="5" t="inlineStr">
        <is>
          <t>Yash Johar — Wikipedia</t>
        </is>
      </c>
      <c r="E691" s="5" t="inlineStr">
        <is>
          <t>Wikipedia</t>
        </is>
      </c>
      <c r="F691" s="5" t="n"/>
      <c r="G691" s="5" t="n"/>
      <c r="H691" s="22" t="inlineStr">
        <is>
          <t>https://en.wikipedia.org/wiki/Yash_Johar</t>
        </is>
      </c>
      <c r="I691" s="16" t="n">
        <v>46281</v>
      </c>
      <c r="J691" s="5" t="inlineStr">
        <is>
          <t>Indian film producer (6 September 1929 - 26 June 2004), founder of Dharma Productions. Biography, career and family, used for the producer entry.</t>
        </is>
      </c>
      <c r="K691" s="5" t="inlineStr">
        <is>
          <t>Encyclopedia article</t>
        </is>
      </c>
      <c r="L691" s="5" t="inlineStr">
        <is>
          <t>C</t>
        </is>
      </c>
      <c r="M691" s="5" t="inlineStr">
        <is>
          <t>Downloaded as raw wikitext.</t>
        </is>
      </c>
    </row>
    <row r="692" ht="64" customHeight="1">
      <c r="A692" s="15" t="inlineStr">
        <is>
          <t>SOURCE-691</t>
        </is>
      </c>
      <c r="B692" s="5" t="n"/>
      <c r="C692" s="5" t="n"/>
      <c r="D692" s="5" t="inlineStr">
        <is>
          <t>Yo Yo Honey Singh — Wikipedia</t>
        </is>
      </c>
      <c r="E692" s="5" t="inlineStr">
        <is>
          <t>Wikipedia</t>
        </is>
      </c>
      <c r="F692" s="5" t="n"/>
      <c r="G692" s="5" t="n"/>
      <c r="H692" s="22" t="inlineStr">
        <is>
          <t>https://en.wikipedia.org/wiki/Yo_Yo_Honey_Singh</t>
        </is>
      </c>
      <c r="I692" s="16" t="n">
        <v>46281</v>
      </c>
      <c r="J692" s="5" t="inlineStr">
        <is>
          <t>Indian singer and music producer (born Hirdesh Singh, 15 March 1983). Career, Bollywood soundtrack work, awards and controversies, used for the song-composer entry.</t>
        </is>
      </c>
      <c r="K692" s="5" t="inlineStr">
        <is>
          <t>Encyclopedia article</t>
        </is>
      </c>
      <c r="L692" s="5" t="inlineStr">
        <is>
          <t>C</t>
        </is>
      </c>
      <c r="M692" s="5" t="inlineStr">
        <is>
          <t>Downloaded as raw wikitext.</t>
        </is>
      </c>
    </row>
    <row r="693" ht="79" customHeight="1">
      <c r="A693" s="15" t="inlineStr">
        <is>
          <t>SOURCE-692</t>
        </is>
      </c>
      <c r="B693" s="5" t="n"/>
      <c r="C693" s="5" t="n"/>
      <c r="D693" s="5" t="inlineStr">
        <is>
          <t>Atluri Purnachandra Rao — Wikipedia</t>
        </is>
      </c>
      <c r="E693" s="5" t="inlineStr">
        <is>
          <t>Wikipedia</t>
        </is>
      </c>
      <c r="F693" s="5" t="n"/>
      <c r="G693" s="5" t="n"/>
      <c r="H693" s="22" t="inlineStr">
        <is>
          <t>https://en.wikipedia.org/wiki/Atluri_Purnachandra_Rao</t>
        </is>
      </c>
      <c r="I693" s="16" t="n">
        <v>46281</v>
      </c>
      <c r="J693" s="5" t="inlineStr">
        <is>
          <t>Indian film producer and communist leader (born 15 February 1936). Biography and the statement that he produced 87 films in nine languages, with his Hindi film list, used for the producer entry.</t>
        </is>
      </c>
      <c r="K693" s="5" t="inlineStr">
        <is>
          <t>Encyclopedia article</t>
        </is>
      </c>
      <c r="L693" s="5" t="inlineStr">
        <is>
          <t>C</t>
        </is>
      </c>
      <c r="M693" s="5" t="inlineStr">
        <is>
          <t>Downloaded as raw wikitext. Fetched under the article title 'Atluri Purnachandra Rao'; the workbook credits this collaborator as 'A. Poornachandra Rao'.</t>
        </is>
      </c>
    </row>
    <row r="694" ht="64" customHeight="1">
      <c r="A694" s="15" t="inlineStr">
        <is>
          <t>SOURCE-693</t>
        </is>
      </c>
      <c r="B694" s="5" t="n"/>
      <c r="C694" s="5" t="n"/>
      <c r="D694" s="5" t="inlineStr">
        <is>
          <t>Abhijat Joshi — Wikipedia</t>
        </is>
      </c>
      <c r="E694" s="5" t="inlineStr">
        <is>
          <t>Wikipedia</t>
        </is>
      </c>
      <c r="F694" s="5" t="n"/>
      <c r="G694" s="5" t="n"/>
      <c r="H694" s="22" t="inlineStr">
        <is>
          <t>https://en.wikipedia.org/wiki/Abhijat_Joshi</t>
        </is>
      </c>
      <c r="I694" s="16" t="n">
        <v>46281</v>
      </c>
      <c r="J694" s="5" t="inlineStr">
        <is>
          <t>Indian screenwriter (born 1 December 1969). Biography, his Rajkumar Hirani and Vinod Chopra collaborations, professorship at Otterbein University and awards, used for the writer entry.</t>
        </is>
      </c>
      <c r="K694" s="5" t="inlineStr">
        <is>
          <t>Encyclopedia article</t>
        </is>
      </c>
      <c r="L694" s="5" t="inlineStr">
        <is>
          <t>C</t>
        </is>
      </c>
      <c r="M694" s="5" t="inlineStr">
        <is>
          <t>Downloaded as raw wikitext.</t>
        </is>
      </c>
    </row>
    <row r="695" ht="64" customHeight="1">
      <c r="A695" s="15" t="inlineStr">
        <is>
          <t>SOURCE-694</t>
        </is>
      </c>
      <c r="B695" s="5" t="n"/>
      <c r="C695" s="5" t="n"/>
      <c r="D695" s="5" t="inlineStr">
        <is>
          <t>Ajay-Atul — Wikipedia</t>
        </is>
      </c>
      <c r="E695" s="5" t="inlineStr">
        <is>
          <t>Wikipedia</t>
        </is>
      </c>
      <c r="F695" s="5" t="n"/>
      <c r="G695" s="5" t="n"/>
      <c r="H695" s="22" t="inlineStr">
        <is>
          <t>https://en.wikipedia.org/wiki/Ajay-Atul</t>
        </is>
      </c>
      <c r="I695" s="16" t="n">
        <v>46281</v>
      </c>
      <c r="J695" s="5" t="inlineStr">
        <is>
          <t>Indian composer duo of brothers Ajay and Atul Gogavale. Career, Marathi and Hindi film work, awards, and the note that they worked with Bachchan on Viruddh, used for the song-composer entry.</t>
        </is>
      </c>
      <c r="K695" s="5" t="inlineStr">
        <is>
          <t>Encyclopedia article</t>
        </is>
      </c>
      <c r="L695" s="5" t="inlineStr">
        <is>
          <t>C</t>
        </is>
      </c>
      <c r="M695" s="5" t="inlineStr">
        <is>
          <t>Downloaded as raw wikitext.</t>
        </is>
      </c>
    </row>
    <row r="696" ht="79" customHeight="1">
      <c r="A696" s="15" t="inlineStr">
        <is>
          <t>SOURCE-695</t>
        </is>
      </c>
      <c r="B696" s="5" t="n"/>
      <c r="C696" s="5" t="n"/>
      <c r="D696" s="5" t="inlineStr">
        <is>
          <t>Akhtar ul Iman — Wikipedia</t>
        </is>
      </c>
      <c r="E696" s="5" t="inlineStr">
        <is>
          <t>Wikipedia</t>
        </is>
      </c>
      <c r="F696" s="5" t="n"/>
      <c r="G696" s="5" t="n"/>
      <c r="H696" s="22" t="inlineStr">
        <is>
          <t>https://en.wikipedia.org/wiki/Akhtar_ul_Iman</t>
        </is>
      </c>
      <c r="I696" s="16" t="n">
        <v>46281</v>
      </c>
      <c r="J696" s="5" t="inlineStr">
        <is>
          <t>Urdu poet and screenwriter (12 November 1915 - 9 March 1996). Biography, influence on modern Urdu nazm, the 1962 Sahitya Akademi Award and Filmfare Best Dialogue awards for Dharmputra and Waqt, used for the writer entry.</t>
        </is>
      </c>
      <c r="K696" s="5" t="inlineStr">
        <is>
          <t>Encyclopedia article</t>
        </is>
      </c>
      <c r="L696" s="5" t="inlineStr">
        <is>
          <t>C</t>
        </is>
      </c>
      <c r="M696" s="5" t="inlineStr">
        <is>
          <t>Downloaded as raw wikitext. Fetched under the article title 'Akhtar ul Iman'; the workbook credits this collaborator as 'Akhtar ul-Iman'.</t>
        </is>
      </c>
    </row>
    <row r="697" ht="64" customHeight="1">
      <c r="A697" s="15" t="inlineStr">
        <is>
          <t>SOURCE-696</t>
        </is>
      </c>
      <c r="B697" s="5" t="n"/>
      <c r="C697" s="5" t="n"/>
      <c r="D697" s="5" t="inlineStr">
        <is>
          <t>Anand-Milind — Wikipedia</t>
        </is>
      </c>
      <c r="E697" s="5" t="inlineStr">
        <is>
          <t>Wikipedia</t>
        </is>
      </c>
      <c r="F697" s="5" t="n"/>
      <c r="G697" s="5" t="n"/>
      <c r="H697" s="22" t="inlineStr">
        <is>
          <t>https://en.wikipedia.org/wiki/Anand-Milind</t>
        </is>
      </c>
      <c r="I697" s="16" t="n">
        <v>46281</v>
      </c>
      <c r="J697" s="5" t="inlineStr">
        <is>
          <t>Indian composer duo of brothers Anand and Milind Srivastava, sons of composer Chitragupt. Career, the Qayamat Se Qayamat Tak breakthrough and Filmfare award, used for the song-composer entry.</t>
        </is>
      </c>
      <c r="K697" s="5" t="inlineStr">
        <is>
          <t>Encyclopedia article</t>
        </is>
      </c>
      <c r="L697" s="5" t="inlineStr">
        <is>
          <t>C</t>
        </is>
      </c>
      <c r="M697" s="5" t="inlineStr">
        <is>
          <t>Downloaded as raw wikitext.</t>
        </is>
      </c>
    </row>
    <row r="698" ht="64" customHeight="1">
      <c r="A698" s="15" t="inlineStr">
        <is>
          <t>SOURCE-697</t>
        </is>
      </c>
      <c r="B698" s="5" t="n"/>
      <c r="C698" s="5" t="n"/>
      <c r="D698" s="5" t="inlineStr">
        <is>
          <t>Anjum Rajabali — Wikipedia</t>
        </is>
      </c>
      <c r="E698" s="5" t="inlineStr">
        <is>
          <t>Wikipedia</t>
        </is>
      </c>
      <c r="F698" s="5" t="n"/>
      <c r="G698" s="5" t="n"/>
      <c r="H698" s="22" t="inlineStr">
        <is>
          <t>https://en.wikipedia.org/wiki/Anjum_Rajabali</t>
        </is>
      </c>
      <c r="I698" s="16" t="n">
        <v>46281</v>
      </c>
      <c r="J698" s="5" t="inlineStr">
        <is>
          <t>Indian screenwriter (born 7 August 1958). Career, the Drohkaal, Ghulam, The Legend of Bhagat Singh and Raajneeti credits, and his Screenwriters Association activism, used for the writer entry.</t>
        </is>
      </c>
      <c r="K698" s="5" t="inlineStr">
        <is>
          <t>Encyclopedia article</t>
        </is>
      </c>
      <c r="L698" s="5" t="inlineStr">
        <is>
          <t>C</t>
        </is>
      </c>
      <c r="M698" s="5" t="inlineStr">
        <is>
          <t>Downloaded as raw wikitext.</t>
        </is>
      </c>
    </row>
    <row r="699" ht="79" customHeight="1">
      <c r="A699" s="15" t="inlineStr">
        <is>
          <t>SOURCE-698</t>
        </is>
      </c>
      <c r="B699" s="5" t="n"/>
      <c r="C699" s="5" t="n"/>
      <c r="D699" s="5" t="inlineStr">
        <is>
          <t>Anup Rubens — Wikipedia</t>
        </is>
      </c>
      <c r="E699" s="5" t="inlineStr">
        <is>
          <t>Wikipedia</t>
        </is>
      </c>
      <c r="F699" s="5" t="n"/>
      <c r="G699" s="5" t="n"/>
      <c r="H699" s="22" t="inlineStr">
        <is>
          <t>https://en.wikipedia.org/wiki/Anup_Rubens</t>
        </is>
      </c>
      <c r="I699" s="16" t="n">
        <v>46281</v>
      </c>
      <c r="J699" s="5" t="inlineStr">
        <is>
          <t>Indian composer (born Enoch Rubens, 18 April 1980) working mainly in Telugu cinema. Career, discography including Manam, and Filmfare South, Nandi and SIIMA recognition, used for the composer entry.</t>
        </is>
      </c>
      <c r="K699" s="5" t="inlineStr">
        <is>
          <t>Encyclopedia article</t>
        </is>
      </c>
      <c r="L699" s="5" t="inlineStr">
        <is>
          <t>C</t>
        </is>
      </c>
      <c r="M699" s="5" t="inlineStr">
        <is>
          <t>Downloaded as raw wikitext.</t>
        </is>
      </c>
    </row>
    <row r="700" ht="79" customHeight="1">
      <c r="A700" s="15" t="inlineStr">
        <is>
          <t>SOURCE-699</t>
        </is>
      </c>
      <c r="B700" s="5" t="n"/>
      <c r="C700" s="5" t="n"/>
      <c r="D700" s="5" t="inlineStr">
        <is>
          <t>Anurag Kashyap — Wikipedia</t>
        </is>
      </c>
      <c r="E700" s="5" t="inlineStr">
        <is>
          <t>Wikipedia</t>
        </is>
      </c>
      <c r="F700" s="5" t="n"/>
      <c r="G700" s="5" t="n"/>
      <c r="H700" s="22" t="inlineStr">
        <is>
          <t>https://en.wikipedia.org/wiki/Anurag_Kashyap</t>
        </is>
      </c>
      <c r="I700" s="16" t="n">
        <v>46281</v>
      </c>
      <c r="J700" s="5" t="inlineStr">
        <is>
          <t>Indian filmmaker and actor (born 10 September 1972). Biography, career, style and themes, the French Knight of the Order of Arts and Letters honour, and his Bombay Talkies and Yudh work with Bachchan, used for the collaborator entry.</t>
        </is>
      </c>
      <c r="K700" s="5" t="inlineStr">
        <is>
          <t>Encyclopedia article</t>
        </is>
      </c>
      <c r="L700" s="5" t="inlineStr">
        <is>
          <t>C</t>
        </is>
      </c>
      <c r="M700" s="5" t="inlineStr">
        <is>
          <t>Downloaded as raw wikitext.</t>
        </is>
      </c>
    </row>
    <row r="701" ht="79" customHeight="1">
      <c r="A701" s="15" t="inlineStr">
        <is>
          <t>SOURCE-700</t>
        </is>
      </c>
      <c r="B701" s="5" t="n"/>
      <c r="C701" s="5" t="n"/>
      <c r="D701" s="5" t="inlineStr">
        <is>
          <t>Ashutosh Gowariker — Wikipedia</t>
        </is>
      </c>
      <c r="E701" s="5" t="inlineStr">
        <is>
          <t>Wikipedia</t>
        </is>
      </c>
      <c r="F701" s="5" t="n"/>
      <c r="G701" s="5" t="n"/>
      <c r="H701" s="22" t="inlineStr">
        <is>
          <t>https://en.wikipedia.org/wiki/Ashutosh_Gowariker</t>
        </is>
      </c>
      <c r="I701" s="16" t="n">
        <v>46281</v>
      </c>
      <c r="J701" s="5" t="inlineStr">
        <is>
          <t>Indian director and producer (born 15 February 1964). Biography, the Lagaan Academy Award nomination, Jodhaa Akbar, and his Filmfare Best Film and Best Director awards, used for the collaborator entry.</t>
        </is>
      </c>
      <c r="K701" s="5" t="inlineStr">
        <is>
          <t>Encyclopedia article</t>
        </is>
      </c>
      <c r="L701" s="5" t="inlineStr">
        <is>
          <t>C</t>
        </is>
      </c>
      <c r="M701" s="5" t="inlineStr">
        <is>
          <t>Downloaded as raw wikitext.</t>
        </is>
      </c>
    </row>
    <row r="702" ht="79" customHeight="1">
      <c r="A702" s="15" t="inlineStr">
        <is>
          <t>SOURCE-701</t>
        </is>
      </c>
      <c r="B702" s="5" t="n"/>
      <c r="C702" s="5" t="n"/>
      <c r="D702" s="5" t="inlineStr">
        <is>
          <t>Balaji Telefilms — Wikipedia</t>
        </is>
      </c>
      <c r="E702" s="5" t="inlineStr">
        <is>
          <t>Wikipedia</t>
        </is>
      </c>
      <c r="F702" s="5" t="n"/>
      <c r="G702" s="5" t="n"/>
      <c r="H702" s="22" t="inlineStr">
        <is>
          <t>https://en.wikipedia.org/wiki/Balaji_Telefilms</t>
        </is>
      </c>
      <c r="I702" s="16" t="n">
        <v>46281</v>
      </c>
      <c r="J702" s="5" t="inlineStr">
        <is>
          <t>Indian production company founded 11 November 1994 by Jeetendra and promoted by Ekta and Shobha Kapoor. Corporate history and production slate, used for the Balaji Motion Pictures entry, the company's film arm.</t>
        </is>
      </c>
      <c r="K702" s="5" t="inlineStr">
        <is>
          <t>Encyclopedia article</t>
        </is>
      </c>
      <c r="L702" s="5" t="inlineStr">
        <is>
          <t>C</t>
        </is>
      </c>
      <c r="M702" s="5" t="inlineStr">
        <is>
          <t>Downloaded as raw wikitext. Fetched under the article title 'Balaji Telefilms'; the workbook credits this collaborator as 'Balaji Motion Pictures'.</t>
        </is>
      </c>
    </row>
    <row r="703" ht="79" customHeight="1">
      <c r="A703" s="15" t="inlineStr">
        <is>
          <t>SOURCE-702</t>
        </is>
      </c>
      <c r="B703" s="5" t="n"/>
      <c r="C703" s="5" t="n"/>
      <c r="D703" s="5" t="inlineStr">
        <is>
          <t>Bapi-Tutul — Wikipedia</t>
        </is>
      </c>
      <c r="E703" s="5" t="inlineStr">
        <is>
          <t>Wikipedia</t>
        </is>
      </c>
      <c r="F703" s="5" t="n"/>
      <c r="G703" s="5" t="n"/>
      <c r="H703" s="22" t="inlineStr">
        <is>
          <t>https://en.wikipedia.org/wiki/Bapi-Tutul</t>
        </is>
      </c>
      <c r="I703" s="16" t="n">
        <v>46281</v>
      </c>
      <c r="J703" s="5" t="inlineStr">
        <is>
          <t>Hindi film singer-songwriter and composer duo of brothers Bapi and Tutul from Muzaffarpur, Bihar. Career, discography, the Star Screen nomination for Phoonk and other recognition, used for the song-composer entry.</t>
        </is>
      </c>
      <c r="K703" s="5" t="inlineStr">
        <is>
          <t>Encyclopedia article</t>
        </is>
      </c>
      <c r="L703" s="5" t="inlineStr">
        <is>
          <t>C</t>
        </is>
      </c>
      <c r="M703" s="5" t="inlineStr">
        <is>
          <t>Downloaded as raw wikitext. Fetched under the article title 'Bapi-Tutul'; the workbook credits this collaborator as 'BapiTutul'.</t>
        </is>
      </c>
    </row>
    <row r="704" ht="64" customHeight="1">
      <c r="A704" s="15" t="inlineStr">
        <is>
          <t>SOURCE-703</t>
        </is>
      </c>
      <c r="B704" s="5" t="n"/>
      <c r="C704" s="5" t="n"/>
      <c r="D704" s="5" t="inlineStr">
        <is>
          <t>Bharat Rangachary — Wikipedia</t>
        </is>
      </c>
      <c r="E704" s="5" t="inlineStr">
        <is>
          <t>Wikipedia</t>
        </is>
      </c>
      <c r="F704" s="5" t="n"/>
      <c r="G704" s="5" t="n"/>
      <c r="H704" s="22" t="inlineStr">
        <is>
          <t>https://en.wikipedia.org/wiki/Bharat_Rangachary</t>
        </is>
      </c>
      <c r="I704" s="16" t="n">
        <v>46281</v>
      </c>
      <c r="J704" s="5" t="inlineStr">
        <is>
          <t>Indian film director and producer (1 May 1953 - 4 July 1995). Biography, his start as assistant to Hrishikesh Mukherjee, filmography and death from cancer, used for the collaborator entry.</t>
        </is>
      </c>
      <c r="K704" s="5" t="inlineStr">
        <is>
          <t>Encyclopedia article</t>
        </is>
      </c>
      <c r="L704" s="5" t="inlineStr">
        <is>
          <t>C</t>
        </is>
      </c>
      <c r="M704" s="5" t="inlineStr">
        <is>
          <t>Downloaded as raw wikitext.</t>
        </is>
      </c>
    </row>
    <row r="705" ht="124" customHeight="1">
      <c r="A705" s="15" t="inlineStr">
        <is>
          <t>SOURCE-704</t>
        </is>
      </c>
      <c r="B705" s="5" t="n"/>
      <c r="C705" s="5" t="n"/>
      <c r="D705" s="5" t="inlineStr">
        <is>
          <t>Web search: Premji, Hindi film producer of the late 1960s and 1970s</t>
        </is>
      </c>
      <c r="E705" s="5" t="inlineStr">
        <is>
          <t>Web search (IMDb, Rotten Tomatoes, Wikipedia articles on Chirag, Mastana, Dushmun and Prem Nagar)</t>
        </is>
      </c>
      <c r="F705" s="5" t="n"/>
      <c r="G705" s="5" t="n"/>
      <c r="H705" s="5" t="n"/>
      <c r="I705" s="16" t="n">
        <v>46281</v>
      </c>
      <c r="J705" s="5" t="inlineStr">
        <is>
          <t>Search summary: a Hindi film producer credited simply as Premji produced Chirag (1969, directed by Raj Khosla), Mastana (1970), Dushman (1971), Dushmun (1972, directed by Dulal Guha), Dost (1974, directed by Dulal Guha) and Majboor (1974). No full name, birth or death date, or production-company name was located.</t>
        </is>
      </c>
      <c r="K705" s="5" t="inlineStr">
        <is>
          <t>Search-result summary only</t>
        </is>
      </c>
      <c r="L705" s="5" t="inlineStr">
        <is>
          <t>D</t>
        </is>
      </c>
      <c r="M705" s="5" t="inlineStr">
        <is>
          <t>He has no Wikipedia article. A direct fetch of the title 'Premji' returns the Kerala social reformer and actor M. P. Bhattathiripad (1908-1998), a different person, and that article was discarded. Two searches failed to establish his full name, so birth_year, death_year and years_active are left blank and the entry is graded Low.</t>
        </is>
      </c>
    </row>
    <row r="706" ht="214" customHeight="1">
      <c r="A706" s="15" t="inlineStr">
        <is>
          <t>SOURCE-705</t>
        </is>
      </c>
      <c r="B706" s="5" t="n"/>
      <c r="C706" s="5" t="n"/>
      <c r="D706" s="5" t="inlineStr">
        <is>
          <t>Rising Sun Films — Team</t>
        </is>
      </c>
      <c r="E706" s="5" t="inlineStr">
        <is>
          <t>Rising Sun Films</t>
        </is>
      </c>
      <c r="F706" s="5" t="n"/>
      <c r="G706" s="5" t="n"/>
      <c r="H706" s="22" t="inlineStr">
        <is>
          <t>https://www.risingsunfilms.in/team</t>
        </is>
      </c>
      <c r="I706" s="16" t="n">
        <v>46281</v>
      </c>
      <c r="J706" s="5" t="inlineStr">
        <is>
          <t>The company's own team page: Ronnie Lahiri and Shoojit Sircar established Rising Sun Films in 2007; the company first produced advertising commercials for international brands before moving into features. Sircar is described as a director whose work reflects 'rooted, real and unique shades of human nature'. Lahiri began in hotel management and moved into film production as an executive producer before co-founding the company; on Sardar Udham he led 'a crew of over 300 talents from 4 different nations'. The films listed are Yahaan, Vicky Donor, Madras Cafe, Piku, Pink, October, Gulabo Sitabo, Sardar Udham, Aparajita Tumi and Open Tee Bioscope.</t>
        </is>
      </c>
      <c r="K706" s="5" t="inlineStr">
        <is>
          <t>Official company website</t>
        </is>
      </c>
      <c r="L706" s="5" t="inlineStr">
        <is>
          <t>C</t>
        </is>
      </c>
      <c r="M706" s="5" t="inlineStr">
        <is>
          <t>Self-reported by the company, so it is graded C and used for founding, roles and slate rather than for evaluative claims. Supports the Rising Sun Films, Ronnie Lahiri and Shoojit Sircar entries.</t>
        </is>
      </c>
    </row>
    <row r="707" ht="124" customHeight="1">
      <c r="A707" s="15" t="inlineStr">
        <is>
          <t>SOURCE-706</t>
        </is>
      </c>
      <c r="B707" s="5" t="n"/>
      <c r="C707" s="5" t="n"/>
      <c r="D707" s="5" t="inlineStr">
        <is>
          <t>Web search: Ronnie Lahiri, producer and co-founder of Rising Sun Films</t>
        </is>
      </c>
      <c r="E707" s="5" t="inlineStr">
        <is>
          <t>Web search (IMDb, LinkedIn, IFP, ZoomInfo, Wikipedia articles on Piku, Vicky Donor and Shoojit Sircar)</t>
        </is>
      </c>
      <c r="F707" s="5" t="n"/>
      <c r="G707" s="5" t="n"/>
      <c r="H707" s="5" t="n"/>
      <c r="I707" s="16" t="n">
        <v>46281</v>
      </c>
      <c r="J707" s="5" t="inlineStr">
        <is>
          <t>Search summary: Ronnie Lahiri is an Indian film producer and co-founder, with Shoojit Sircar, of the Mumbai-based Rising Sun Films, started in 2007. His productions include Vicky Donor (2012), Madras Cafe (2013), Piku (2015), Pink (2016), October (2018) and Sardar Udham (2021). His films are described as combining socially relevant subjects with innovative storytelling.</t>
        </is>
      </c>
      <c r="K707" s="5" t="inlineStr">
        <is>
          <t>Search-result summary only</t>
        </is>
      </c>
      <c r="L707" s="5" t="inlineStr">
        <is>
          <t>D</t>
        </is>
      </c>
      <c r="M707" s="5" t="inlineStr">
        <is>
          <t>He has no Wikipedia article of his own. No birth year was located, so that field is left blank. Corroborated on the founding date and slate by SOURCE-705 and by the Shoojit Sircar article (SOURCE-680).</t>
        </is>
      </c>
    </row>
    <row r="708" ht="124" customHeight="1">
      <c r="A708" s="15" t="inlineStr">
        <is>
          <t>SOURCE-707</t>
        </is>
      </c>
      <c r="B708" s="5" t="n"/>
      <c r="C708" s="5" t="n"/>
      <c r="D708" s="5" t="inlineStr">
        <is>
          <t>Web search: Satyendra Pal, producer of Prakash Mehra's films</t>
        </is>
      </c>
      <c r="E708" s="5" t="inlineStr">
        <is>
          <t>Web search (IMDb, Indiancine.ma, Wikipedia articles on Namak Halaal, Sharaabi and Hera Pheri)</t>
        </is>
      </c>
      <c r="F708" s="5" t="n"/>
      <c r="G708" s="5" t="n"/>
      <c r="H708" s="5" t="n"/>
      <c r="I708" s="16" t="n">
        <v>46281</v>
      </c>
      <c r="J708" s="5" t="inlineStr">
        <is>
          <t>Search summary: Satyendra Pal is a Hindi film producer known for Namak Halaal (1982), Hera Pheri (1976) and Haseena Maan Jayegi (1968). Hera Pheri, Namak Halaal and Sharaabi were all directed by Prakash Mehra and produced by Satyendra Pal; Namak Halaal was the third highest-grossing Indian film of 1982 and Sharaabi was released on 18 May 1984.</t>
        </is>
      </c>
      <c r="K708" s="5" t="inlineStr">
        <is>
          <t>Search-result summary only</t>
        </is>
      </c>
      <c r="L708" s="5" t="inlineStr">
        <is>
          <t>D</t>
        </is>
      </c>
      <c r="M708" s="5" t="inlineStr">
        <is>
          <t>He has no Wikipedia article. No birth or death date and no first-person material was located, so the entry is graded Low.</t>
        </is>
      </c>
    </row>
    <row r="709" ht="199" customHeight="1">
      <c r="A709" s="15" t="inlineStr">
        <is>
          <t>SOURCE-708</t>
        </is>
      </c>
      <c r="B709" s="5" t="n"/>
      <c r="C709" s="5" t="n"/>
      <c r="D709" s="5" t="inlineStr">
        <is>
          <t>Shafiq Ansari Dead</t>
        </is>
      </c>
      <c r="E709" s="5" t="inlineStr">
        <is>
          <t>Film Information</t>
        </is>
      </c>
      <c r="F709" s="5" t="n"/>
      <c r="G709" s="16" t="n">
        <v>44503</v>
      </c>
      <c r="H709" s="22" t="inlineStr">
        <is>
          <t>https://filminformation.com/featured/shafiq-ansari-dead-3-november-2021/</t>
        </is>
      </c>
      <c r="I709" s="16" t="n">
        <v>46281</v>
      </c>
      <c r="J709" s="5" t="inlineStr">
        <is>
          <t>Trade obituary: writer Shafiq Ansari 'passed away this morning (3rd November) at Kokilaben Dhirubhai Ambani Hospital at Andheri in Bombay following a prolonged illness', aged 84, survived by a son and a daughter, with the final rites at Oshiwara kabristan the same day. He began professional work in 1974 and specialised in dialogue. His credits are given as Dost (1974, dialogues), Dil Kaa Heera (1979, dialogues), Izzatdaar (1990, dialogues), Pyar Hua Chori Chori (1991, dialogues) and Baghban (2003, screenplay and dialogue, a B. R. Chopra production starring Amitabh Bachchan and Hema Malini).</t>
        </is>
      </c>
      <c r="K709" s="5" t="inlineStr">
        <is>
          <t>Trade-publication obituary</t>
        </is>
      </c>
      <c r="L709" s="5" t="inlineStr">
        <is>
          <t>B</t>
        </is>
      </c>
      <c r="M709" s="5" t="inlineStr">
        <is>
          <t>Fetched in full. The stated age of 84 at death in 2021 implies a birth year of about 1937, which is not stated outright, so birth_year is left blank.</t>
        </is>
      </c>
    </row>
    <row r="710" ht="229" customHeight="1">
      <c r="A710" s="15" t="inlineStr">
        <is>
          <t>SOURCE-709</t>
        </is>
      </c>
      <c r="B710" s="5" t="n"/>
      <c r="C710" s="5" t="n"/>
      <c r="D710" s="5" t="inlineStr">
        <is>
          <t>My Inspirations: Suresh Nair</t>
        </is>
      </c>
      <c r="E710" s="5" t="inlineStr">
        <is>
          <t>Silverscreen India</t>
        </is>
      </c>
      <c r="F710" s="5" t="n"/>
      <c r="G710" s="5" t="n"/>
      <c r="H710" s="22" t="inlineStr">
        <is>
          <t>https://silverscreenindia.com/movies/features/inspiration-suresh-nair/</t>
        </is>
      </c>
      <c r="I710" s="16" t="n">
        <v>46281</v>
      </c>
      <c r="J710" s="5" t="inlineStr">
        <is>
          <t>Feature interview: 'A former journalist and columnist at the Times of India, Suresh Nair made his Bollywood debut as a dialogue writer with Jhankaar Beats in 2003.' Nair names Sujoy Ghosh as 'My friend, and my ultimate source of motivation' and says 'I would have never started writing for cinema if not for Sujoy. He persuaded me to write dialogues for Jhankaar Beats', and that Ghosh also brought him to Shootout At Lokhandwala and Salaam E Ishq. He cites the Malayalam filmmakers Balachandra Menon and Sreenivasan as influences on his dialogue writing. Films named: Jhankaar Beats, Namaste London, Singh Is King, Airlift, Bang Bang, Kahaani, Te3n, Shootout At Lokhandwala and Salaam E Ishq.</t>
        </is>
      </c>
      <c r="K710" s="5" t="inlineStr">
        <is>
          <t>Feature interview</t>
        </is>
      </c>
      <c r="L710" s="5" t="inlineStr">
        <is>
          <t>B</t>
        </is>
      </c>
      <c r="M710" s="5" t="inlineStr">
        <is>
          <t>Fetched in full and used to separate this Suresh Nair from at least two others of the same name. A general web search conflated him with a Malayalam director (sisters Ambika and Radha, a Bangalore University engineering degree, a Chennai film-school course); this interview contains none of that, and those details are excluded from the entry. The artist Suresh K. Nair of Banaras, whose Wikipedia article a title search returns, is a third, unrelated person.</t>
        </is>
      </c>
    </row>
    <row r="711" ht="154" customHeight="1">
      <c r="A711" s="15" t="inlineStr">
        <is>
          <t>SOURCE-710</t>
        </is>
      </c>
      <c r="B711" s="5" t="n"/>
      <c r="C711" s="5" t="n"/>
      <c r="D711" s="5" t="inlineStr">
        <is>
          <t>Web search: Yunus Sajawal, Hindi screenwriter</t>
        </is>
      </c>
      <c r="E711" s="5" t="inlineStr">
        <is>
          <t>Web search (IMDb, TMDB, Cinestaan, MUBI, elCinema, Wikipedia articles on Singham, Bol Bachchan and Rohit Shetty's Cop Universe)</t>
        </is>
      </c>
      <c r="F711" s="5" t="n"/>
      <c r="G711" s="5" t="n"/>
      <c r="H711" s="5" t="n"/>
      <c r="I711" s="16" t="n">
        <v>46281</v>
      </c>
      <c r="J711" s="5" t="inlineStr">
        <is>
          <t>Search summary: Yunus Sajawal is an Indian screenwriter and director whose writing debut was Shatranj (1993) and whose directorial debut was Benny and Babloo (2010). He has written scenes for close to fifty Hindi films over nearly three decades, including Partner, Golmaal Returns, Singham (2011), Bol Bachchan (2012), Chennai Express, Dilwale, Golmaal Again, Simmba and Sooryavanshi, working repeatedly with the director Rohit Shetty.</t>
        </is>
      </c>
      <c r="K711" s="5" t="inlineStr">
        <is>
          <t>Search-result summary only</t>
        </is>
      </c>
      <c r="L711" s="5" t="inlineStr">
        <is>
          <t>D</t>
        </is>
      </c>
      <c r="M711" s="5" t="inlineStr">
        <is>
          <t>He has no Wikipedia article; the blue link in the Bol Bachchan wikitext is a redlink. The search did not confirm his Hero Hindustani and God Tussi Great Ho credits, which are instead taken from those films' own Wikipedia infoboxes. No birth year was located.</t>
        </is>
      </c>
    </row>
    <row r="712" ht="229" customHeight="1">
      <c r="A712" s="15" t="inlineStr">
        <is>
          <t>SOURCE-711</t>
        </is>
      </c>
      <c r="B712" s="5" t="n"/>
      <c r="C712" s="5" t="n"/>
      <c r="D712" s="5" t="inlineStr">
        <is>
          <t>Director's Cut: Khichdi 2 writer/director Aatish Kapadia: Much of my writing is influenced by the women around me</t>
        </is>
      </c>
      <c r="E712" s="5" t="inlineStr">
        <is>
          <t>The Free Press Journal</t>
        </is>
      </c>
      <c r="F712" s="5" t="inlineStr">
        <is>
          <t>Vijayalakshmi Narayanan</t>
        </is>
      </c>
      <c r="G712" s="16" t="n">
        <v>45242</v>
      </c>
      <c r="H712" s="22" t="inlineStr">
        <is>
          <t>https://www.freepressjournal.in/entertainment/directors-cut-khichdi-2-writerdirector-aatish-kapadia-much-of-my-writing-is-influenced-by-the-women-around-me</t>
        </is>
      </c>
      <c r="I712" s="16" t="n">
        <v>46281</v>
      </c>
      <c r="J712" s="5" t="inlineStr">
        <is>
          <t>Interview: Aatish Kapadia is a writer-director with more than two decades in entertainment whose banner, Hats Off Productions, completed twenty years in September 2022 and works across television, film and OTT. He created the Khichdi series and wrote and directed Khichdi 2: Mission Paanthukistan (2023), developed after a conversation with the producer J. D. Majethia. On his method he says, 'Much of my writing is influenced by the women around me and how they make their way through every situation with a lot of humour', argues that comedy has no gender basis, and says he avoids playing to the Gujarati stereotype because his characters already carry authentic cultural nuance.</t>
        </is>
      </c>
      <c r="K712" s="5" t="inlineStr">
        <is>
          <t>Newspaper interview</t>
        </is>
      </c>
      <c r="L712" s="5" t="inlineStr">
        <is>
          <t>B</t>
        </is>
      </c>
      <c r="M712" s="5" t="inlineStr">
        <is>
          <t>Fetched in full. It contains no reference to Aankhen or Waqt, so his two Bachchan credits rest on those films' own Wikipedia articles and on a separate search summary.</t>
        </is>
      </c>
    </row>
    <row r="713" ht="139" customHeight="1">
      <c r="A713" s="15" t="inlineStr">
        <is>
          <t>SOURCE-712</t>
        </is>
      </c>
      <c r="B713" s="5" t="n"/>
      <c r="C713" s="5" t="n"/>
      <c r="D713" s="5" t="inlineStr">
        <is>
          <t>Web search: Achala Nagar, screenwriter</t>
        </is>
      </c>
      <c r="E713" s="5" t="inlineStr">
        <is>
          <t>Web search (IMDb, elCinema, IndiaGlitz, Wikipedia articles on Nikaah, Baghban and Baabul)</t>
        </is>
      </c>
      <c r="F713" s="5" t="n"/>
      <c r="G713" s="5" t="n"/>
      <c r="H713" s="5" t="n"/>
      <c r="I713" s="16" t="n">
        <v>46281</v>
      </c>
      <c r="J713" s="5" t="inlineStr">
        <is>
          <t>Search summary: Achala Nagar is an Indian writer born 2 December 1939, known for Nikaah (1982), Aakhir Kyon? (1985), Afsana Dilwalon Ka (2001) and Baghban (2003). She first worked with B. R. Chopra on Nikaah and went on to write dialogue for Nagina, Eeshwar and Sailaab. For Baghban she was brought in to help B. R. Chopra write the story, screenplay and dialogue, and she wrote Baabul (2006).</t>
        </is>
      </c>
      <c r="K713" s="5" t="inlineStr">
        <is>
          <t>Search-result summary only</t>
        </is>
      </c>
      <c r="L713" s="5" t="inlineStr">
        <is>
          <t>D</t>
        </is>
      </c>
      <c r="M713" s="5" t="inlineStr">
        <is>
          <t>She has no Wikipedia article. The birth date of 2 December 1939 comes from a database profile and is uncorroborated, so the entry is graded Low. The Baghban claim is independently supported by that film's Wikipedia article.</t>
        </is>
      </c>
    </row>
    <row r="714" ht="139" customHeight="1">
      <c r="A714" s="15" t="inlineStr">
        <is>
          <t>SOURCE-713</t>
        </is>
      </c>
      <c r="B714" s="5" t="n"/>
      <c r="C714" s="5" t="n"/>
      <c r="D714" s="5" t="inlineStr">
        <is>
          <t>Web search: Afzal Khan, Hindi film producer</t>
        </is>
      </c>
      <c r="E714" s="5" t="inlineStr">
        <is>
          <t>Web search (IMDb, Wikipedia articles on Hum Kisise Kum Nahin and God Tussi Great Ho)</t>
        </is>
      </c>
      <c r="F714" s="5" t="n"/>
      <c r="G714" s="5" t="n"/>
      <c r="H714" s="5" t="n"/>
      <c r="I714" s="16" t="n">
        <v>46281</v>
      </c>
      <c r="J714" s="5" t="inlineStr">
        <is>
          <t>Search summary: Afzal Khan is an Indian producer, writer and director known for Dancer (1991), Mahaanta: The Film (1997) and Mehbooba (2008), who produced Hum Kisise Kum Nahin (2002, directed by David Dhawan) and God Tussi Great Ho (2008, written and directed by Rumi Jaffery). The summary adds that he is often mistaken for a grandson of Mehboob Khan.</t>
        </is>
      </c>
      <c r="K714" s="5" t="inlineStr">
        <is>
          <t>Search-result summary only</t>
        </is>
      </c>
      <c r="L714" s="5" t="inlineStr">
        <is>
          <t>D</t>
        </is>
      </c>
      <c r="M714" s="5" t="inlineStr">
        <is>
          <t>He has no Wikipedia article. A fetch of 'Afzal Khan (actor)' returns a Pakistani actor and comedian, and the bare title 'Afzal Khan' is a disambiguation page listing eleven other people, none of them this producer; both were discarded. The claim about Mehboob Khan is reported as a denial of a rumour, not as a fact, and no birth year was located.</t>
        </is>
      </c>
    </row>
    <row r="715" ht="169" customHeight="1">
      <c r="A715" s="15" t="inlineStr">
        <is>
          <t>SOURCE-714</t>
        </is>
      </c>
      <c r="B715" s="5" t="n"/>
      <c r="C715" s="5" t="n"/>
      <c r="D715" s="5" t="inlineStr">
        <is>
          <t>Web search: Anil Nagrath, producer and dialogue writer</t>
        </is>
      </c>
      <c r="E715" s="5" t="inlineStr">
        <is>
          <t>Web search (IMDb, TMDB, Wikipedia articles on Mard and Gangaa Jamunaa Saraswati)</t>
        </is>
      </c>
      <c r="F715" s="5" t="n"/>
      <c r="G715" s="5" t="n"/>
      <c r="H715" s="5" t="n"/>
      <c r="I715" s="16" t="n">
        <v>46281</v>
      </c>
      <c r="J715" s="5" t="inlineStr">
        <is>
          <t>Search summary: Anil Nagrath was born in Indore, Madhya Pradesh, and is known for Mard (1985), Surkhiyaan (1985) and Gangaa Jamunaa Saraswati (1988). After about a decade of senior corporate experience he moved into cinema in 1982, producing Surkhiyaan, which starred Naseeruddin Shah, Suresh Oberoi, Kulbhushan Kharbanda and Moon Moon Sen. He was a co-producer on Manmohan Desai's Mard and is credited as a dialogue writer on Gangaa Jamunaa Saraswati alongside Kader Khan and Sohel Don.</t>
        </is>
      </c>
      <c r="K715" s="5" t="inlineStr">
        <is>
          <t>Search-result summary only</t>
        </is>
      </c>
      <c r="L715" s="5" t="inlineStr">
        <is>
          <t>D</t>
        </is>
      </c>
      <c r="M715" s="5" t="inlineStr">
        <is>
          <t>He has no Wikipedia article. The same database profile also lists acting credits, and an Anil Nagrath appears in the cast of Ek Rishtaa and Kaamyaab; whether the producer, the writer and the actor are one person is not established here. No birth year was located.</t>
        </is>
      </c>
    </row>
    <row r="716" ht="244" customHeight="1">
      <c r="A716" s="15" t="inlineStr">
        <is>
          <t>SOURCE-715</t>
        </is>
      </c>
      <c r="B716" s="5" t="n"/>
      <c r="C716" s="5" t="n"/>
      <c r="D716" s="5" t="inlineStr">
        <is>
          <t>Producer Anil Naidu No More</t>
        </is>
      </c>
      <c r="E716" s="5" t="inlineStr">
        <is>
          <t>Film Information</t>
        </is>
      </c>
      <c r="F716" s="5" t="n"/>
      <c r="G716" s="16" t="n">
        <v>44134</v>
      </c>
      <c r="H716" s="22" t="inlineStr">
        <is>
          <t>https://filminformation.com/featured/producer-anil-naidu-no-more-30-october-2020/</t>
        </is>
      </c>
      <c r="I716" s="16" t="n">
        <v>46281</v>
      </c>
      <c r="J716" s="5" t="inlineStr">
        <is>
          <t>Trade obituary: Anil Naidu died on 28 October 2020 in Bombay following a heart attack, in his mid-fifties, survived by his daughter. He was a partner of R. Balki and Gauri Shinde in their banner Hope Productions. He began as an editor and advertising filmmaker, won the National Award for Best Editing, made hundreds of commercials and edited Balki's Paa. He co-produced five films with Balki and Shinde: Shamitabh, Ki And Ka, Dear Zindagi, Pad Man and Mission Mangal. Gauri Shinde is quoted: 'We are gutted, we are gutted, there is no Hope without him. He was not just a producer but a brother, our family.' The piece adds that 'those who've seen the bond Balki and Anil shared, would unhesitatingly say that they were more than brothers'.</t>
        </is>
      </c>
      <c r="K716" s="5" t="inlineStr">
        <is>
          <t>Trade-publication obituary</t>
        </is>
      </c>
      <c r="L716" s="5" t="inlineStr">
        <is>
          <t>B</t>
        </is>
      </c>
      <c r="M716" s="5" t="inlineStr">
        <is>
          <t>Fetched in full. It establishes a death date of 28 October 2020, which means his producer credits on Chup: Revenge of the Artist (2022) and Ghoomer (2023) are posthumous; neither film's Wikipedia article carries a dedication or note explaining this. His exact age and birth year are not given.</t>
        </is>
      </c>
    </row>
    <row r="717" ht="124" customHeight="1">
      <c r="A717" s="15" t="inlineStr">
        <is>
          <t>SOURCE-716</t>
        </is>
      </c>
      <c r="B717" s="5" t="n"/>
      <c r="C717" s="5" t="n"/>
      <c r="D717" s="5" t="inlineStr">
        <is>
          <t>Web search: Base Industries Group</t>
        </is>
      </c>
      <c r="E717" s="5" t="inlineStr">
        <is>
          <t>Web search (Moviebuff, Letterboxd, Bollywood Hungama, IndiaMART, Wikipedia article on Ghulami)</t>
        </is>
      </c>
      <c r="F717" s="5" t="n"/>
      <c r="G717" s="5" t="n"/>
      <c r="H717" s="5" t="n"/>
      <c r="I717" s="16" t="n">
        <v>46281</v>
      </c>
      <c r="J717" s="5" t="inlineStr">
        <is>
          <t>Search summary: Base Industries Group is a Mumbai-based company offering film production and film-making services, listed as the production company for Ghulami (1985, directed by J. P. Dutta) and as a production company on Aarakshan (2011).</t>
        </is>
      </c>
      <c r="K717" s="5" t="inlineStr">
        <is>
          <t>Search-result summary only</t>
        </is>
      </c>
      <c r="L717" s="5" t="inlineStr">
        <is>
          <t>D</t>
        </is>
      </c>
      <c r="M717" s="5" t="inlineStr">
        <is>
          <t>It has no Wikipedia article. In both films' Wikipedia infoboxes the name appears in the 'studio' field rather than the producer field, so the credit may be a facility or services credit rather than a financing one; the entry records both readings. No founding date, ownership or full slate was located.</t>
        </is>
      </c>
    </row>
    <row r="718" ht="169" customHeight="1">
      <c r="A718" s="15" t="inlineStr">
        <is>
          <t>SOURCE-717</t>
        </is>
      </c>
      <c r="B718" s="5" t="n"/>
      <c r="C718" s="5" t="n"/>
      <c r="D718" s="5" t="inlineStr">
        <is>
          <t>Bhavani Iyer — Wikipedia</t>
        </is>
      </c>
      <c r="E718" s="5" t="inlineStr">
        <is>
          <t>Wikipedia</t>
        </is>
      </c>
      <c r="F718" s="5" t="n"/>
      <c r="G718" s="5" t="n"/>
      <c r="H718" s="22" t="inlineStr">
        <is>
          <t>https://en.wikipedia.org/wiki/Bhavani_Iyer</t>
        </is>
      </c>
      <c r="I718" s="16" t="n">
        <v>46283</v>
      </c>
      <c r="J718" s="5" t="inlineStr">
        <is>
          <t>Indian screenwriter and novelist from Mumbai. Career path from trainee copywriter in advertising to journalism and editorship of the film magazine Stardust, screenwriting debut on Sanjay Leela Bhansali's Black, and filmography including Main Aisa Hi Hoon (2005), Swami (2007), Guzaarish (2010), Lootera (2013), One Night Stand (2016), Raazi (2018) and Sam Bahadur (2022), the television series 24, Everest, Kaafir, Breathe: Into the Shadows and The Empire, and the novel Anon. Used for the writer entry.</t>
        </is>
      </c>
      <c r="K718" s="5" t="inlineStr">
        <is>
          <t>Encyclopedia article</t>
        </is>
      </c>
      <c r="L718" s="5" t="inlineStr">
        <is>
          <t>C</t>
        </is>
      </c>
      <c r="M718" s="5" t="inlineStr">
        <is>
          <t>Downloaded as raw wikitext. The article gives no birth date and does not mention Bachchan.</t>
        </is>
      </c>
    </row>
    <row r="719" ht="154" customHeight="1">
      <c r="A719" s="15" t="inlineStr">
        <is>
          <t>SOURCE-718</t>
        </is>
      </c>
      <c r="B719" s="5" t="n"/>
      <c r="C719" s="5" t="n"/>
      <c r="D719" s="5" t="inlineStr">
        <is>
          <t>Boney Kapoor — Wikipedia</t>
        </is>
      </c>
      <c r="E719" s="5" t="inlineStr">
        <is>
          <t>Wikipedia</t>
        </is>
      </c>
      <c r="F719" s="5" t="n"/>
      <c r="G719" s="5" t="n"/>
      <c r="H719" s="22" t="inlineStr">
        <is>
          <t>https://en.wikipedia.org/wiki/Boney_Kapoor</t>
        </is>
      </c>
      <c r="I719" s="16" t="n">
        <v>46283</v>
      </c>
      <c r="J719" s="5" t="inlineStr">
        <is>
          <t>Achal Surinder 'Boney' Kapoor, born 11 November 1953 in Meerut, Indian film producer active from 1979, working in Hindi, Tamil and Telugu cinema. Production career including Mr. India (1987), Company (2002), Run (2004), No Entry and Wanted. Also records that he began under Shakti Samanta, learning editing on The Great Gambler (1979), on which he had a small uncredited role as a body double for Amitabh Bachchan. Used for the producer entry.</t>
        </is>
      </c>
      <c r="K719" s="5" t="inlineStr">
        <is>
          <t>Encyclopedia article</t>
        </is>
      </c>
      <c r="L719" s="5" t="inlineStr">
        <is>
          <t>C</t>
        </is>
      </c>
      <c r="M719" s="5" t="inlineStr">
        <is>
          <t>Downloaded as raw wikitext. The awards table leaves every Result cell blank, so no win is asserted from it.</t>
        </is>
      </c>
    </row>
    <row r="720" ht="154" customHeight="1">
      <c r="A720" s="15" t="inlineStr">
        <is>
          <t>SOURCE-719</t>
        </is>
      </c>
      <c r="B720" s="5" t="n"/>
      <c r="C720" s="5" t="n"/>
      <c r="D720" s="5" t="inlineStr">
        <is>
          <t>Bunty Walia — Wikipedia</t>
        </is>
      </c>
      <c r="E720" s="5" t="inlineStr">
        <is>
          <t>Wikipedia</t>
        </is>
      </c>
      <c r="F720" s="5" t="n"/>
      <c r="G720" s="5" t="n"/>
      <c r="H720" s="22" t="inlineStr">
        <is>
          <t>https://en.wikipedia.org/wiki/Bunty_Walia</t>
        </is>
      </c>
      <c r="I720" s="16" t="n">
        <v>46283</v>
      </c>
      <c r="J720" s="5" t="inlineStr">
        <is>
          <t>Guneet 'Bunty' Walia, Indian film producer and sports entrepreneur, of G.S. Worldwide Entertainment, and chief operating officer of the Jaipur Pink Panthers kabaddi team through his sports management firm GS Sports. Producer filmography including Pyaar Kiya To Darna Kya (1998), Hello Brother (1999), Maine Dil Tujhko Diya (2002), Ek Ajnabee (2005), Lamhaa (2010), Bihaad and Gangs of London (2012) and Chowky (2016). Brother of Juspreet Singh Walia. Used for the producer entry.</t>
        </is>
      </c>
      <c r="K720" s="5" t="inlineStr">
        <is>
          <t>Encyclopedia article</t>
        </is>
      </c>
      <c r="L720" s="5" t="inlineStr">
        <is>
          <t>C</t>
        </is>
      </c>
      <c r="M720" s="5" t="inlineStr">
        <is>
          <t>Downloaded as raw wikitext. The article gives no birth year. Its filmography confirms both of the credits counted here, Hello Brother and Ek Ajnabee.</t>
        </is>
      </c>
    </row>
    <row r="721" ht="154" customHeight="1">
      <c r="A721" s="15" t="inlineStr">
        <is>
          <t>SOURCE-720</t>
        </is>
      </c>
      <c r="B721" s="5" t="n"/>
      <c r="C721" s="5" t="n"/>
      <c r="D721" s="5" t="inlineStr">
        <is>
          <t>Cape of Good Films — Wikipedia</t>
        </is>
      </c>
      <c r="E721" s="5" t="inlineStr">
        <is>
          <t>Wikipedia</t>
        </is>
      </c>
      <c r="F721" s="5" t="n"/>
      <c r="G721" s="5" t="n"/>
      <c r="H721" s="22" t="inlineStr">
        <is>
          <t>https://en.wikipedia.org/wiki/Cape_of_Good_Films</t>
        </is>
      </c>
      <c r="I721" s="16" t="n">
        <v>46283</v>
      </c>
      <c r="J721" s="5" t="inlineStr">
        <is>
          <t>Indian film production and distribution company established by the actor Akshay Kumar in 2008 and based in Mumbai, earlier known as Hari Om Entertainment Co., with Kumar as founder and owner and Twinkle Khanna among its key people. Its Hindi slate runs from Singh Is Kinng (2008) through Boss (2013), Holiday (2014), Baby (2015), Airlift and Rustom (2016), Toilet: Ek Prem Katha (2017), Pad Man (2018), Kesari and Mission Mangal (2019). Used for the production-banner entry.</t>
        </is>
      </c>
      <c r="K721" s="5" t="inlineStr">
        <is>
          <t>Encyclopedia article</t>
        </is>
      </c>
      <c r="L721" s="5" t="inlineStr">
        <is>
          <t>C</t>
        </is>
      </c>
      <c r="M721" s="5" t="inlineStr">
        <is>
          <t>Downloaded as raw wikitext. The slate table confirms both credits counted here, Boss and Pad Man. The article does not mention Bachchan.</t>
        </is>
      </c>
    </row>
    <row r="722" ht="184" customHeight="1">
      <c r="A722" s="15" t="inlineStr">
        <is>
          <t>SOURCE-721</t>
        </is>
      </c>
      <c r="B722" s="5" t="n"/>
      <c r="C722" s="5" t="n"/>
      <c r="D722" s="5" t="inlineStr">
        <is>
          <t>Deven Verma — Wikipedia</t>
        </is>
      </c>
      <c r="E722" s="5" t="inlineStr">
        <is>
          <t>Wikipedia</t>
        </is>
      </c>
      <c r="F722" s="5" t="n"/>
      <c r="G722" s="5" t="n"/>
      <c r="H722" s="22" t="inlineStr">
        <is>
          <t>https://en.wikipedia.org/wiki/Deven_Verma</t>
        </is>
      </c>
      <c r="I722" s="16" t="n">
        <v>46283</v>
      </c>
      <c r="J722" s="5" t="inlineStr">
        <is>
          <t>Deven Verma (23 October 1937 – 2 December 2014), Indian actor known for comic roles with Basu Chatterjee, Hrishikesh Mukherjee and Gulzar, who also produced and directed films including Besharam. Born in Kutch to a film-distributor father and raised in Pune, educated at Nowrosjee Wadia College, married to Rupa Ganguly, daughter of Ashok Kumar. Winner of the Filmfare Best Comedian award for Chori Mera Kaam, Chor Ke Ghar Chor and Angoor. Died in Pune of a heart attack and kidney failure. Used for the director and producer entry.</t>
        </is>
      </c>
      <c r="K722" s="5" t="inlineStr">
        <is>
          <t>Encyclopedia article</t>
        </is>
      </c>
      <c r="L722" s="5" t="inlineStr">
        <is>
          <t>C</t>
        </is>
      </c>
      <c r="M722" s="5" t="inlineStr">
        <is>
          <t>Downloaded as raw wikitext. The digest script copied the birth date into the death field, a known parser fault; both dates here are taken from the lead prose. The article does not mention Bachchan.</t>
        </is>
      </c>
    </row>
    <row r="723" ht="169" customHeight="1">
      <c r="A723" s="15" t="inlineStr">
        <is>
          <t>SOURCE-722</t>
        </is>
      </c>
      <c r="B723" s="5" t="n"/>
      <c r="C723" s="5" t="n"/>
      <c r="D723" s="5" t="inlineStr">
        <is>
          <t>Dhilin Mehta — Wikipedia</t>
        </is>
      </c>
      <c r="E723" s="5" t="inlineStr">
        <is>
          <t>Wikipedia</t>
        </is>
      </c>
      <c r="F723" s="5" t="n"/>
      <c r="G723" s="5" t="n"/>
      <c r="H723" s="22" t="inlineStr">
        <is>
          <t>https://en.wikipedia.org/wiki/Dhilin_Mehta</t>
        </is>
      </c>
      <c r="I723" s="16" t="n">
        <v>46283</v>
      </c>
      <c r="J723" s="5" t="inlineStr">
        <is>
          <t>Dhilin Mehta, born 14 March 1974 in Mumbai, Indian film producer active 1998–2014 and chief executive of Ashtavinayak Cine Vision. Began with small-budget films including Fun2shh and Agnipankh before larger productions such as Jab We Met (2007), Dabangg and Golmaal 3 (2010), Rockstar (2011) and Bol Bachchan (2012). Ashtavinayak was suspended from trading in 2012 and Mehta was arrested by the Rajasthan Police at Mumbai airport in January 2013 and granted bail the same day. Used for the producer entry.</t>
        </is>
      </c>
      <c r="K723" s="5" t="inlineStr">
        <is>
          <t>Encyclopedia article</t>
        </is>
      </c>
      <c r="L723" s="5" t="inlineStr">
        <is>
          <t>C</t>
        </is>
      </c>
      <c r="M723" s="5" t="inlineStr">
        <is>
          <t>Downloaded as raw wikitext. The producer filmography confirms both credits counted here, Fun2shh and Bol Bachchan.</t>
        </is>
      </c>
    </row>
    <row r="724" ht="154" customHeight="1">
      <c r="A724" s="15" t="inlineStr">
        <is>
          <t>SOURCE-723</t>
        </is>
      </c>
      <c r="B724" s="5" t="n"/>
      <c r="C724" s="5" t="n"/>
      <c r="D724" s="5" t="inlineStr">
        <is>
          <t>Dulal Guha — Wikipedia</t>
        </is>
      </c>
      <c r="E724" s="5" t="inlineStr">
        <is>
          <t>Wikipedia</t>
        </is>
      </c>
      <c r="F724" s="5" t="n"/>
      <c r="G724" s="5" t="n"/>
      <c r="H724" s="22" t="inlineStr">
        <is>
          <t>https://en.wikipedia.org/wiki/Dulal_Guha</t>
        </is>
      </c>
      <c r="I724" s="16" t="n">
        <v>46283</v>
      </c>
      <c r="J724" s="5" t="inlineStr">
        <is>
          <t>Indian film director of Hindi films of the 1960s and 1970s, born in Barisal, whose father Ruhini Guha died when he was a month old, after which he was raised by an uncle. Directed many films with Dharmendra and is credited with shaping his 'Garam Dharam' image through Pratigya (1975). Filmography including Ek Gaon Ki Kahani (1957), Izzat (1968), Dushman (1972), Dost (1974), Do Anjaane (1976), Dhuan (1981) and Sagar Sangam (1988). Used for the director entry.</t>
        </is>
      </c>
      <c r="K724" s="5" t="inlineStr">
        <is>
          <t>Encyclopedia article</t>
        </is>
      </c>
      <c r="L724" s="5" t="inlineStr">
        <is>
          <t>C</t>
        </is>
      </c>
      <c r="M724" s="5" t="inlineStr">
        <is>
          <t>Downloaded as raw wikitext. The article contradicts itself on his birth year: the short description gives 1928–2001 and the lead prose 1929–2001. Both are recorded and the birth year is left blank rather than chosen.</t>
        </is>
      </c>
    </row>
    <row r="725" ht="169" customHeight="1">
      <c r="A725" s="15" t="inlineStr">
        <is>
          <t>SOURCE-724</t>
        </is>
      </c>
      <c r="B725" s="5" t="n"/>
      <c r="C725" s="5" t="n"/>
      <c r="D725" s="5" t="inlineStr">
        <is>
          <t>Ekta Kapoor — Wikipedia</t>
        </is>
      </c>
      <c r="E725" s="5" t="inlineStr">
        <is>
          <t>Wikipedia</t>
        </is>
      </c>
      <c r="F725" s="5" t="n"/>
      <c r="G725" s="5" t="n"/>
      <c r="H725" s="22" t="inlineStr">
        <is>
          <t>https://en.wikipedia.org/wiki/Ekta_Kapoor</t>
        </is>
      </c>
      <c r="I725" s="16" t="n">
        <v>46283</v>
      </c>
      <c r="J725" s="5" t="inlineStr">
        <is>
          <t>Ekta R. Kapoor, born 7 June 1975 in Bombay, Indian television and film producer active from 1995, founder of Balaji Telefilms and its joint managing director and creative head. Began at seventeen and became dominant in Hindi soap opera with Kyunki Saas Bhi Kabhi Bahu Thi (2000), Kahaani Ghar Ghar Kii and Kasautii Zindagii Kay. Balaji Motion Pictures was launched in 2001 and produced The Dirty Picture, Lootera, Main Tera Hero, Dream Girl, Crew and The Sabarmati Report. Used for the producer entry.</t>
        </is>
      </c>
      <c r="K725" s="5" t="inlineStr">
        <is>
          <t>Encyclopedia article</t>
        </is>
      </c>
      <c r="L725" s="5" t="inlineStr">
        <is>
          <t>C</t>
        </is>
      </c>
      <c r="M725" s="5" t="inlineStr">
        <is>
          <t>Downloaded as raw wikitext. The article does not mention Bachchan or either of the two films counted here.</t>
        </is>
      </c>
    </row>
    <row r="726" ht="199" customHeight="1">
      <c r="A726" s="15" t="inlineStr">
        <is>
          <t>SOURCE-725</t>
        </is>
      </c>
      <c r="B726" s="5" t="n"/>
      <c r="C726" s="5" t="n"/>
      <c r="D726" s="5" t="inlineStr">
        <is>
          <t>Farhan Akhtar — Wikipedia</t>
        </is>
      </c>
      <c r="E726" s="5" t="inlineStr">
        <is>
          <t>Wikipedia</t>
        </is>
      </c>
      <c r="F726" s="5" t="n"/>
      <c r="G726" s="5" t="n"/>
      <c r="H726" s="22" t="inlineStr">
        <is>
          <t>https://en.wikipedia.org/wiki/Farhan_Akhtar</t>
        </is>
      </c>
      <c r="I726" s="16" t="n">
        <v>46283</v>
      </c>
      <c r="J726" s="5" t="inlineStr">
        <is>
          <t>Farhan Akhtar, born 9 January 1974 in Mumbai, Indian actor, filmmaker and singer, son of the screenwriters Javed Akhtar and Honey Irani, who founded Excel Entertainment with Ritesh Sidhwani in 1999. Directorial debut Dil Chahta Hai (2001), which won the National Award for Best Hindi Film and two Filmfare awards for him; then Lakshya (2004) starring Amitabh Bachchan, Hrithik Roshan and Preity Zinta, Don (2006), a remake of the 1978 Bachchan film, and Don 2 (2011). Acting debut in Rock On!! (2008). Also sang the duet 'Atrangi Yaari' with Bachchan. Used for the director and producer entry.</t>
        </is>
      </c>
      <c r="K726" s="5" t="inlineStr">
        <is>
          <t>Encyclopedia article</t>
        </is>
      </c>
      <c r="L726" s="5" t="inlineStr">
        <is>
          <t>C</t>
        </is>
      </c>
      <c r="M726" s="5" t="inlineStr">
        <is>
          <t>Downloaded as raw wikitext. He is the son of Honey Irani, who is a separate entry in this same batch.</t>
        </is>
      </c>
    </row>
    <row r="727" ht="184" customHeight="1">
      <c r="A727" s="15" t="inlineStr">
        <is>
          <t>SOURCE-726</t>
        </is>
      </c>
      <c r="B727" s="5" t="n"/>
      <c r="C727" s="5" t="n"/>
      <c r="D727" s="5" t="inlineStr">
        <is>
          <t>Gulshan Rai — Wikipedia</t>
        </is>
      </c>
      <c r="E727" s="5" t="inlineStr">
        <is>
          <t>Wikipedia</t>
        </is>
      </c>
      <c r="F727" s="5" t="n"/>
      <c r="G727" s="5" t="n"/>
      <c r="H727" s="22" t="inlineStr">
        <is>
          <t>https://en.wikipedia.org/wiki/Gulshan_Rai</t>
        </is>
      </c>
      <c r="I727" s="16" t="n">
        <v>46283</v>
      </c>
      <c r="J727" s="5" t="inlineStr">
        <is>
          <t>Gulshan Madhosh Rai (2 March 1924 – 11 October 2004), Indian film producer and distributor, born in Lahore and resident in Mumbai after Partition in 1947. Began as a distributor, founded Trimurti Films in 1970 and produced Johny Mera Naam, then successful films directed by Vijay Anand, Yash Chopra and Subhash Ghai and later by his son Rajiv Rai. States that his Yash Chopra films of the 1970s, notably Deewaar (1975) and Trishul (1978), made Amitabh Bachchan a superstar and launched the careers of Salim–Javed. Used for the producer entry.</t>
        </is>
      </c>
      <c r="K727" s="5" t="inlineStr">
        <is>
          <t>Encyclopedia article</t>
        </is>
      </c>
      <c r="L727" s="5" t="inlineStr">
        <is>
          <t>C</t>
        </is>
      </c>
      <c r="M727" s="5" t="inlineStr">
        <is>
          <t>Downloaded as raw wikitext. The digest script copied the birth date into the death field, a known parser fault; both dates here come from the lead prose.</t>
        </is>
      </c>
    </row>
    <row r="728" ht="214" customHeight="1">
      <c r="A728" s="15" t="inlineStr">
        <is>
          <t>SOURCE-727</t>
        </is>
      </c>
      <c r="B728" s="5" t="n"/>
      <c r="C728" s="5" t="n"/>
      <c r="D728" s="5" t="inlineStr">
        <is>
          <t>Honey Irani — Wikipedia</t>
        </is>
      </c>
      <c r="E728" s="5" t="inlineStr">
        <is>
          <t>Wikipedia</t>
        </is>
      </c>
      <c r="F728" s="5" t="n"/>
      <c r="G728" s="5" t="n"/>
      <c r="H728" s="22" t="inlineStr">
        <is>
          <t>https://en.wikipedia.org/wiki/Honey_Irani</t>
        </is>
      </c>
      <c r="I728" s="16" t="n">
        <v>46283</v>
      </c>
      <c r="J728" s="5" t="inlineStr">
        <is>
          <t>Indian actress and screenwriter of Hindi cinema, born in Bombay, youngest of five siblings including the child star Daisy Irani, who is the widow of the screenwriter K. K. Shukla. Began as a child actress in Chirag Kahan Roshni Kahan and Bombay Ka Chor and acted in over 72 films. Married Javed Akhtar on 21 March 1972; their children are Zoya and Farhan Akhtar; they separated in 1978 and divorced in 1985. Turned to screenwriting with Lamhe (1991) and wrote Aaina, Darr, Kya Kehna, Kaho Naa... Pyaar Hai, Armaan (2003, also her only film as director), Koi... Mil Gaya, Krrish and Krrish 3. Used for the writer and director entry.</t>
        </is>
      </c>
      <c r="K728" s="5" t="inlineStr">
        <is>
          <t>Encyclopedia article</t>
        </is>
      </c>
      <c r="L728" s="5" t="inlineStr">
        <is>
          <t>C</t>
        </is>
      </c>
      <c r="M728" s="5" t="inlineStr">
        <is>
          <t>Downloaded as raw wikitext. The prose states she won Filmfare awards for Lamhe, Kya Kehna and Kaho Naa... Pyaar Hai, but the article's own awards table leaves every Result cell blank; the prose claim is used and the blank table recorded. She is the mother of Farhan Akhtar, a separate entry in this same batch, and the sister-in-law of K. K. Shukla, PERSON-020.</t>
        </is>
      </c>
    </row>
    <row r="729" ht="124" customHeight="1">
      <c r="A729" s="15" t="inlineStr">
        <is>
          <t>SOURCE-728</t>
        </is>
      </c>
      <c r="B729" s="5" t="n"/>
      <c r="C729" s="5" t="n"/>
      <c r="D729" s="5" t="inlineStr">
        <is>
          <t>J. P. Dutta — Wikipedia</t>
        </is>
      </c>
      <c r="E729" s="5" t="inlineStr">
        <is>
          <t>Wikipedia</t>
        </is>
      </c>
      <c r="F729" s="5" t="n"/>
      <c r="G729" s="5" t="n"/>
      <c r="H729" s="22" t="inlineStr">
        <is>
          <t>https://en.wikipedia.org/wiki/J._P._Dutta</t>
        </is>
      </c>
      <c r="I729" s="16" t="n">
        <v>46283</v>
      </c>
      <c r="J729" s="5" t="inlineStr">
        <is>
          <t>Jyoti Prakash Dutta, born 1949 in Bombay, Indian film director, writer and producer in Hindi cinema, active from 1985 and married to the actress Bindiya Goswami. Best known for Ghulami (1985), Yateem (1988), Batwara (1989), Kshatriya (1993) and Border (1997). The filmography table gives the casts of Ghulami and Batwara. Used for the director and writer entry.</t>
        </is>
      </c>
      <c r="K729" s="5" t="inlineStr">
        <is>
          <t>Encyclopedia article</t>
        </is>
      </c>
      <c r="L729" s="5" t="inlineStr">
        <is>
          <t>C</t>
        </is>
      </c>
      <c r="M729" s="5" t="inlineStr">
        <is>
          <t>Downloaded as raw wikitext. The article does not mention Bachchan's narration on either of the two films counted here.</t>
        </is>
      </c>
    </row>
    <row r="730" ht="184" customHeight="1">
      <c r="A730" s="15" t="inlineStr">
        <is>
          <t>SOURCE-729</t>
        </is>
      </c>
      <c r="B730" s="5" t="n"/>
      <c r="C730" s="5" t="n"/>
      <c r="D730" s="5" t="inlineStr">
        <is>
          <t>Jasleen Royal — Wikipedia</t>
        </is>
      </c>
      <c r="E730" s="5" t="inlineStr">
        <is>
          <t>Wikipedia</t>
        </is>
      </c>
      <c r="F730" s="5" t="n"/>
      <c r="G730" s="5" t="n"/>
      <c r="H730" s="22" t="inlineStr">
        <is>
          <t>https://en.wikipedia.org/wiki/Jasleen_Royal</t>
        </is>
      </c>
      <c r="I730" s="16" t="n">
        <v>46283</v>
      </c>
      <c r="J730" s="5" t="inlineStr">
        <is>
          <t>Jasleen Kaur Royal, born 8 July 1991 in Ludhiana to a Punjabi Sikh family, Indian singer, songwriter and composer active from 2013, singing in Punjabi, Hindi, Bengali and Gujarati. Educated at Sacred Heart Convent School, Ludhiana and Hindu College, New Delhi, and resident in Mumbai. Entered Hindi film music in 2014 with 'Preet' from Khoobsurat and released singles including 'Din Shagna Da', 'Nit Nit', 'Sang Rahiyo', 'Heeriye' (2023) and 'Sahiba' (2024). Performed with Coldplay on their Music of the Spheres tour in India. Used for the song-composer entry.</t>
        </is>
      </c>
      <c r="K730" s="5" t="inlineStr">
        <is>
          <t>Encyclopedia article</t>
        </is>
      </c>
      <c r="L730" s="5" t="inlineStr">
        <is>
          <t>C</t>
        </is>
      </c>
      <c r="M730" s="5" t="inlineStr">
        <is>
          <t>Downloaded as raw wikitext. The lead states she won the Filmfare Award for Best Music Director for Shershaah (2021), but the article's own awards table leaves the Result cell blank for that row and for the others; the prose claim is used and the blank table recorded. The article carries no short description and does not mention Bachchan.</t>
        </is>
      </c>
    </row>
    <row r="731" ht="184" customHeight="1">
      <c r="A731" s="15" t="inlineStr">
        <is>
          <t>SOURCE-730</t>
        </is>
      </c>
      <c r="B731" s="5" t="n"/>
      <c r="C731" s="5" t="n"/>
      <c r="D731" s="5" t="inlineStr">
        <is>
          <t>Jayantilal Gada — Wikipedia</t>
        </is>
      </c>
      <c r="E731" s="5" t="inlineStr">
        <is>
          <t>Wikipedia</t>
        </is>
      </c>
      <c r="F731" s="5" t="n"/>
      <c r="G731" s="5" t="n"/>
      <c r="H731" s="22" t="inlineStr">
        <is>
          <t>https://en.wikipedia.org/wiki/Jayantilal_Gada</t>
        </is>
      </c>
      <c r="I731" s="16" t="n">
        <v>46283</v>
      </c>
      <c r="J731" s="5" t="inlineStr">
        <is>
          <t>Jayantilal Gada, born 31 March 1962 in Lakadia, Gujarat, Indian film producer and distributor who founded PEN India (Popular Entertainment Network India) in 1987 and produces and distributes through Pen Studios. Known for the 2013 animated Mahabharat, in which Amitabh Bachchan, Ajay Devgn and Vidya Balan voiced characters, which won Best Animation Film at the 3rd Fiji Film Festival. Retired in 2014 with his son Dhaval Gada announced as successor, then resumed office from 1 April 2016. Launched the television channel WOW. Used for the producer entry.</t>
        </is>
      </c>
      <c r="K731" s="5" t="inlineStr">
        <is>
          <t>Encyclopedia article</t>
        </is>
      </c>
      <c r="L731" s="5" t="inlineStr">
        <is>
          <t>C</t>
        </is>
      </c>
      <c r="M731" s="5" t="inlineStr">
        <is>
          <t>Downloaded as raw wikitext. The article's Bachchan mention concerns Mahabharat, which is credited in this workbook to Kushal Kantilal Gada and Dhaval Gada rather than to him; neither of the two films counted for him here is named in the article.</t>
        </is>
      </c>
    </row>
    <row r="732" ht="184" customHeight="1">
      <c r="A732" s="15" t="inlineStr">
        <is>
          <t>SOURCE-731</t>
        </is>
      </c>
      <c r="B732" s="5" t="n"/>
      <c r="C732" s="5" t="n"/>
      <c r="D732" s="5" t="inlineStr">
        <is>
          <t>Juhi Chaturvedi — Wikipedia</t>
        </is>
      </c>
      <c r="E732" s="5" t="inlineStr">
        <is>
          <t>Wikipedia</t>
        </is>
      </c>
      <c r="F732" s="5" t="n"/>
      <c r="G732" s="5" t="n"/>
      <c r="H732" s="22" t="inlineStr">
        <is>
          <t>https://en.wikipedia.org/wiki/Juhi_Chaturvedi</t>
        </is>
      </c>
      <c r="I732" s="16" t="n">
        <v>46283</v>
      </c>
      <c r="J732" s="5" t="inlineStr">
        <is>
          <t>Juhi Chaturvedi, born 24 February 1975 in Lucknow, Indian screenwriter in Hindi films and an advertising professional based in Mumbai. Wrote Vicky Donor (2012), Piku (2015), October (2018) and Gulabo Sitabo (2020). Won the 2013 Filmfare Award for Best Story for Vicky Donor, the National Film Award for Best Original Screenplay and Best Dialogues, and the 2016 Filmfare Award for Best Screenplay for Piku. Also wrote dialogue for Shoebite, Shoojit Sircar's second film, which had Bachchan in the lead and was cancelled. Used for the writer entry.</t>
        </is>
      </c>
      <c r="K732" s="5" t="inlineStr">
        <is>
          <t>Encyclopedia article</t>
        </is>
      </c>
      <c r="L732" s="5" t="inlineStr">
        <is>
          <t>C</t>
        </is>
      </c>
      <c r="M732" s="5" t="inlineStr">
        <is>
          <t>Downloaded as raw wikitext. The cancelled Shoebite is the only Bachchan project the article names beyond the two films counted here.</t>
        </is>
      </c>
    </row>
    <row r="733" ht="94" customHeight="1">
      <c r="A733" s="15" t="inlineStr">
        <is>
          <t>SOURCE-732</t>
        </is>
      </c>
      <c r="B733" s="5" t="n"/>
      <c r="C733" s="5" t="n"/>
      <c r="D733" s="5" t="inlineStr">
        <is>
          <t>Jyoti Swaroop — Wikipedia</t>
        </is>
      </c>
      <c r="E733" s="5" t="inlineStr">
        <is>
          <t>Wikipedia</t>
        </is>
      </c>
      <c r="F733" s="5" t="n"/>
      <c r="G733" s="5" t="n"/>
      <c r="H733" s="22" t="inlineStr">
        <is>
          <t>https://en.wikipedia.org/wiki/Jyoti_Swaroop</t>
        </is>
      </c>
      <c r="I733" s="16" t="n">
        <v>46283</v>
      </c>
      <c r="J733" s="5" t="inlineStr">
        <is>
          <t>Indian film director, screenwriter and producer, one of the leading Hindi film directors of the 1960s and early 1970s, who died on 17 March 1991 in Mysore. His best known films as director are Padosan (1968) and Parwana (1971). Used for the director and writer entry.</t>
        </is>
      </c>
      <c r="K733" s="5" t="inlineStr">
        <is>
          <t>Encyclopedia article</t>
        </is>
      </c>
      <c r="L733" s="5" t="inlineStr">
        <is>
          <t>C</t>
        </is>
      </c>
      <c r="M733" s="5" t="inlineStr">
        <is>
          <t>Downloaded as raw wikitext. A short stub of about 1,800 bytes: it gives no birth date, its selected filmography lists only Padosan and Parwana, and it does not mention Bachchan, whose screen debut as an antagonist came in Parwana.</t>
        </is>
      </c>
    </row>
    <row r="734" ht="214" customHeight="1">
      <c r="A734" s="15" t="inlineStr">
        <is>
          <t>SOURCE-733</t>
        </is>
      </c>
      <c r="B734" s="5" t="n"/>
      <c r="C734" s="5" t="n"/>
      <c r="D734" s="5" t="inlineStr">
        <is>
          <t>K. C. Bokadia — Wikipedia</t>
        </is>
      </c>
      <c r="E734" s="5" t="inlineStr">
        <is>
          <t>Wikipedia</t>
        </is>
      </c>
      <c r="F734" s="5" t="n"/>
      <c r="G734" s="5" t="n"/>
      <c r="H734" s="22" t="inlineStr">
        <is>
          <t>https://en.wikipedia.org/wiki/K._C._Bokadia</t>
        </is>
      </c>
      <c r="I734" s="16" t="n">
        <v>46283</v>
      </c>
      <c r="J734" s="5" t="inlineStr">
        <is>
          <t>Kistur Chand Bokadia, born in Merta City, Nagaur, Rajasthan, Indian film producer and director active from 1972, who made his producing debut with Rivaaj (1972) and his directing debut in 1990 with a film starring Amitabh Bachchan. Produced Pyar Jhukta Nahin, Teri Meherbaniyan, Naseeb Apna Apna, Hum Tumhare Hain Sanam, Pyaar Zindagi Hai and Main Tera Dushman, and directed Phool Bane Angaaray, Police Aur Mujrim, Insaaniyat Ke Devta and Kudrat Ka Kanoon. Called by the Deccan Chronicle 'the fastest producer to make 50 films', with 60+ films across Indian languages as of June 2021. Used for the director, producer and writer entry.</t>
        </is>
      </c>
      <c r="K734" s="5" t="inlineStr">
        <is>
          <t>Encyclopedia article</t>
        </is>
      </c>
      <c r="L734" s="5" t="inlineStr">
        <is>
          <t>C</t>
        </is>
      </c>
      <c r="M734" s="5" t="inlineStr">
        <is>
          <t>Downloaded as raw wikitext. The sentence naming his directing debut has the film title stripped by the template parser; the film is Aaj Ka Arjun (1990), which the article's filmography table also leaves blank in the 1990 row. Lal Baadshah (1999) appears in the same table.</t>
        </is>
      </c>
    </row>
    <row r="735" ht="169" customHeight="1">
      <c r="A735" s="15" t="inlineStr">
        <is>
          <t>SOURCE-734</t>
        </is>
      </c>
      <c r="B735" s="5" t="n"/>
      <c r="C735" s="5" t="n"/>
      <c r="D735" s="5" t="inlineStr">
        <is>
          <t>Keshu Ramsay — Wikipedia</t>
        </is>
      </c>
      <c r="E735" s="5" t="inlineStr">
        <is>
          <t>Wikipedia</t>
        </is>
      </c>
      <c r="F735" s="5" t="n"/>
      <c r="G735" s="5" t="n"/>
      <c r="H735" s="22" t="inlineStr">
        <is>
          <t>https://en.wikipedia.org/wiki/Keshu_Ramsay</t>
        </is>
      </c>
      <c r="I735" s="16" t="n">
        <v>46283</v>
      </c>
      <c r="J735" s="5" t="inlineStr">
        <is>
          <t>Keshu Ramsay (1955 – 19 October 2010), Indian producer and film director, one of the Ramsay Brothers alongside Shyam, Kumar, Tulsi and Kiran Ramsay, married to Kavita Ramsay. Best known for producing the Khiladi series. Producer filmography including Guest House (1980), Saugandh (1991), Mr. Bond (1992), Sabse Bada Khiladi (1995), Khiladiyon Ka Khiladi (1996), International Khiladi (1999), Khakee (2004), Insan (2005) and Family: Ties of Blood (2006). Used for the producer entry.</t>
        </is>
      </c>
      <c r="K735" s="5" t="inlineStr">
        <is>
          <t>Encyclopedia article</t>
        </is>
      </c>
      <c r="L735" s="5" t="inlineStr">
        <is>
          <t>C</t>
        </is>
      </c>
      <c r="M735" s="5" t="inlineStr">
        <is>
          <t>Downloaded as raw wikitext. The producer table confirms both credits counted here, Khakee and Family. The article does not mention Bachchan.</t>
        </is>
      </c>
    </row>
    <row r="736" ht="169" customHeight="1">
      <c r="A736" s="15" t="inlineStr">
        <is>
          <t>SOURCE-735</t>
        </is>
      </c>
      <c r="B736" s="5" t="n"/>
      <c r="C736" s="5" t="n"/>
      <c r="D736" s="5" t="inlineStr">
        <is>
          <t>Ketan Desai (director) — Wikipedia</t>
        </is>
      </c>
      <c r="E736" s="5" t="inlineStr">
        <is>
          <t>Wikipedia</t>
        </is>
      </c>
      <c r="F736" s="5" t="n"/>
      <c r="G736" s="5" t="n"/>
      <c r="H736" s="22" t="inlineStr">
        <is>
          <t>https://en.wikipedia.org/wiki/Ketan_Desai_(director)</t>
        </is>
      </c>
      <c r="I736" s="16" t="n">
        <v>46283</v>
      </c>
      <c r="J736" s="5" t="inlineStr">
        <is>
          <t>Ketan Desai, born 29 June 1957, Indian film producer and director, son of the producer-director Manmohan Desai and married to Kanchan Kapoor, daughter of Shammi Kapoor and Geeta Bali, with two daughters. Filmography table crediting him as producer of Coolie (1983), executive producer of Mard (1985), director and producer of Allah-Rakha (1986), director of Toofan (1989) and Anmol (1993), and producer of Deewana Mastana (1997) and Yeh Hai Jalwa (2002). Used for the producer and director entry.</t>
        </is>
      </c>
      <c r="K736" s="5" t="inlineStr">
        <is>
          <t>Encyclopedia article</t>
        </is>
      </c>
      <c r="L736" s="5" t="inlineStr">
        <is>
          <t>C</t>
        </is>
      </c>
      <c r="M736" s="5" t="inlineStr">
        <is>
          <t>Downloaded as raw wikitext. The title had to be pinned, since a bare 'Ketan Desai' returns a different person. The filmography table confirms the split between his two credits here: producer on Coolie, director on Toofan. The article does not mention Bachchan.</t>
        </is>
      </c>
    </row>
    <row r="737" ht="214" customHeight="1">
      <c r="A737" s="15" t="inlineStr">
        <is>
          <t>SOURCE-736</t>
        </is>
      </c>
      <c r="B737" s="5" t="n"/>
      <c r="C737" s="5" t="n"/>
      <c r="D737" s="5" t="inlineStr">
        <is>
          <t>Krishan Kumar (actor) — Wikipedia</t>
        </is>
      </c>
      <c r="E737" s="5" t="inlineStr">
        <is>
          <t>Wikipedia</t>
        </is>
      </c>
      <c r="F737" s="5" t="n"/>
      <c r="G737" s="5" t="n"/>
      <c r="H737" s="22" t="inlineStr">
        <is>
          <t>https://en.wikipedia.org/wiki/Krishan_Kumar_(actor)</t>
        </is>
      </c>
      <c r="I737" s="16" t="n">
        <v>46283</v>
      </c>
      <c r="J737" s="5" t="inlineStr">
        <is>
          <t>Krishan Kumar Dua, Indian actor and producer active from 1982, born into a Punjabi Hindu family as the son of the fruit seller Chandrabhan, who migrated to Delhi from Lahore after Partition, and the younger brother of Gulshan Kumar, founder of Super Cassettes Industries / T-Series. Married to the actress Tanya Singh, daughter of the composer Ajit Singh; their only daughter Tishaa Kumar died on 18 July 2024 aged 21. Best known as an actor for Bewafa Sanam (1995) and as a producer of T-Series films including Ready (2011), Airlift (2016), De De Pyaar De and Marjaavaan (2019), Tanhaji and Thappad (2020). Used for the producer entry.</t>
        </is>
      </c>
      <c r="K737" s="5" t="inlineStr">
        <is>
          <t>Encyclopedia article</t>
        </is>
      </c>
      <c r="L737" s="5" t="inlineStr">
        <is>
          <t>C</t>
        </is>
      </c>
      <c r="M737" s="5" t="inlineStr">
        <is>
          <t>Downloaded as raw wikitext. The title had to be pinned to disambiguate him from the unrelated Krishna Kumar, a distinction the roster deliberately preserves. Neither of the two films counted here appears in the visible producer table, and the article does not mention Bachchan.</t>
        </is>
      </c>
    </row>
    <row r="738" ht="259" customHeight="1">
      <c r="A738" s="15" t="inlineStr">
        <is>
          <t>SOURCE-737</t>
        </is>
      </c>
      <c r="B738" s="5" t="n"/>
      <c r="C738" s="5" t="n"/>
      <c r="D738" s="5" t="inlineStr">
        <is>
          <t>Louis Banks — Wikipedia</t>
        </is>
      </c>
      <c r="E738" s="5" t="inlineStr">
        <is>
          <t>Wikipedia</t>
        </is>
      </c>
      <c r="F738" s="5" t="n"/>
      <c r="G738" s="5" t="n"/>
      <c r="H738" s="22" t="inlineStr">
        <is>
          <t>https://en.wikipedia.org/wiki/Louis_Banks</t>
        </is>
      </c>
      <c r="I738" s="16" t="n">
        <v>46283</v>
      </c>
      <c r="J738" s="5" t="inlineStr">
        <is>
          <t>Louis Banks, born Dambar Bahadur Budaprithi on 11 February 1941 in Calcutta to Nepali parents and raised in Darjeeling, Indian composer, record producer, keyboardist and singer called the 'Godfather of Indian jazz'. His father, the trumpeter Pushkal Budaprithi, renamed himself George Banks and renamed his son after Louis Armstrong; his great-grandfather composed the Nepalese national anthem. Played the Soaltee Hotel in Kathmandu in the late 1960s, declining an early offer from R. D. Burman, moved to Calcutta in 1971, formed The Louis Banks Brotherhood, joined Burman's troupe in Mumbai in 1977 and formed the Indo-Jazz Ensemble with Braz Gonsalves in 1979. Film filmography including New Delhi Times (1986), Hum (1991), Insaniyat (1994) and Duplicate (1998). Used for the background-score-composer entry.</t>
        </is>
      </c>
      <c r="K738" s="5" t="inlineStr">
        <is>
          <t>Encyclopedia article</t>
        </is>
      </c>
      <c r="L738" s="5" t="inlineStr">
        <is>
          <t>C</t>
        </is>
      </c>
      <c r="M738" s="5" t="inlineStr">
        <is>
          <t>Downloaded as raw wikitext. The filmography table confirms both credits counted here, Hum and Insaniyat. The article does not mention Bachchan.</t>
        </is>
      </c>
    </row>
    <row r="739" ht="214" customHeight="1">
      <c r="A739" s="15" t="inlineStr">
        <is>
          <t>SOURCE-738</t>
        </is>
      </c>
      <c r="B739" s="5" t="n"/>
      <c r="C739" s="5" t="n"/>
      <c r="D739" s="5" t="inlineStr">
        <is>
          <t>Manish Gupta (director) — Wikipedia</t>
        </is>
      </c>
      <c r="E739" s="5" t="inlineStr">
        <is>
          <t>Wikipedia</t>
        </is>
      </c>
      <c r="F739" s="5" t="n"/>
      <c r="G739" s="5" t="n"/>
      <c r="H739" s="22" t="inlineStr">
        <is>
          <t>https://en.wikipedia.org/wiki/Manish_Gupta_(director)</t>
        </is>
      </c>
      <c r="I739" s="16" t="n">
        <v>46283</v>
      </c>
      <c r="J739" s="5" t="inlineStr">
        <is>
          <t>Manish Gupta, born 12 May 1975 in Bombay, Indian film director and screenwriter active from 2005, who began as a screenwriter on the Bachchan film Sarkar and was nominated for its screenplay and dialogues. Directorial debut on Darna Zaroori Hai (2006), a six-story anthology with a separate director for each segment, of which he directed the framing story of a grandmother narrating to five children. Later directed The Stoneman Murders (2009), Hostel (2011), Rahasya (2015), 420 IPC (2021) and One Friday Night (2023), and wrote Section 375 (2019), for which he was nominated for the Filmfare Best Screenplay award. Used for the writer and director entry.</t>
        </is>
      </c>
      <c r="K739" s="5" t="inlineStr">
        <is>
          <t>Encyclopedia article</t>
        </is>
      </c>
      <c r="L739" s="5" t="inlineStr">
        <is>
          <t>C</t>
        </is>
      </c>
      <c r="M739" s="5" t="inlineStr">
        <is>
          <t>Downloaded as raw wikitext. The title had to be pinned to disambiguate him. The article covers both credits counted here and names Sarkar as the start of his career.</t>
        </is>
      </c>
    </row>
    <row r="740" ht="259" customHeight="1">
      <c r="A740" s="15" t="inlineStr">
        <is>
          <t>SOURCE-739</t>
        </is>
      </c>
      <c r="B740" s="5" t="n"/>
      <c r="C740" s="5" t="n"/>
      <c r="D740" s="5" t="inlineStr">
        <is>
          <t>Mehmood (actor) — Wikipedia</t>
        </is>
      </c>
      <c r="E740" s="5" t="inlineStr">
        <is>
          <t>Wikipedia</t>
        </is>
      </c>
      <c r="F740" s="5" t="n"/>
      <c r="G740" s="5" t="n"/>
      <c r="H740" s="22" t="inlineStr">
        <is>
          <t>https://en.wikipedia.org/wiki/Mehmood_(actor)</t>
        </is>
      </c>
      <c r="I740" s="16" t="n">
        <v>46283</v>
      </c>
      <c r="J740" s="5" t="inlineStr">
        <is>
          <t>Mehmood Ali (29 September 1932 – 23 July 2004), Indian actor, singer, director and producer known for comic, serious and emotional roles, who worked in over 300 Hindi films across four decades and was known as 'Bollywood's Original Bhaijaan'. Received 25 award nominations, 19 for best comic performance and 6 for best supporting actor, and died in Dunmore, Pennsylvania. Its Legacy section states that one of his most enduring legacies is his early support for Amitabh Bachchan: at a time when leading producers hesitated to cast him in prominent roles, Mehmood offered him the lead in Bombay to Goa, Bachchan's first major solo project, was taken aback by the raw intensity of his bus-crash scene, and was later called Bachchan's 'godfather' by Bachchan himself. Used for the producer and director entry.</t>
        </is>
      </c>
      <c r="K740" s="5" t="inlineStr">
        <is>
          <t>Encyclopedia article</t>
        </is>
      </c>
      <c r="L740" s="5" t="inlineStr">
        <is>
          <t>C</t>
        </is>
      </c>
      <c r="M740" s="5" t="inlineStr">
        <is>
          <t>Downloaded as raw wikitext. The title had to be pinned: the roster name 'Mehmood' is also piped in the film wikitext to 'Mehmood Ali'. The digest script copied the birth date into the death field, a known parser fault; both dates here come from the lead prose.</t>
        </is>
      </c>
    </row>
    <row r="741" ht="109" customHeight="1">
      <c r="A741" s="15" t="inlineStr">
        <is>
          <t>SOURCE-740</t>
        </is>
      </c>
      <c r="B741" s="5" t="n"/>
      <c r="C741" s="5" t="n"/>
      <c r="D741" s="5" t="inlineStr">
        <is>
          <t>Web search: BMB Productions, the banner of K. C. Bokadia</t>
        </is>
      </c>
      <c r="E741" s="5" t="inlineStr">
        <is>
          <t>Web search (Wikipedia articles on Aaj Ka Arjun and Lal Baadshah, Audiovisual Identity Database, TMDB)</t>
        </is>
      </c>
      <c r="F741" s="5" t="n"/>
      <c r="G741" s="5" t="n"/>
      <c r="H741" s="5" t="n"/>
      <c r="I741" s="16" t="n">
        <v>46283</v>
      </c>
      <c r="J741" s="5" t="inlineStr">
        <is>
          <t>Search summary: BMB Productions is the production company behind Aaj Ka Arjun (1990), directed and produced by K. C. Bokadia, and Lal Baadshah (1999), also directed by Bokadia and starring Amitabh Bachchan. The company also produced Teesri Begum (2026), which Bokadia wrote and directed.</t>
        </is>
      </c>
      <c r="K741" s="5" t="inlineStr">
        <is>
          <t>Search-result summary only</t>
        </is>
      </c>
      <c r="L741" s="5" t="inlineStr">
        <is>
          <t>D</t>
        </is>
      </c>
      <c r="M741" s="5" t="inlineStr">
        <is>
          <t>It has no Wikipedia article. The banner is effectively K. C. Bokadia's own house, and the two films counted for it are exactly the two counted for him as PERSON-169, so the two rows describe one working unit rather than two. No founding date or ownership detail was located.</t>
        </is>
      </c>
    </row>
    <row r="742" ht="124" customHeight="1">
      <c r="A742" s="15" t="inlineStr">
        <is>
          <t>SOURCE-741</t>
        </is>
      </c>
      <c r="B742" s="5" t="n"/>
      <c r="C742" s="5" t="n"/>
      <c r="D742" s="5" t="inlineStr">
        <is>
          <t>Web search: Boundscript Motion Pictures</t>
        </is>
      </c>
      <c r="E742" s="5" t="inlineStr">
        <is>
          <t>Web search (The Company Check corporate registry listing, Wikipedia article on Kahaani, Indiantelevision.com)</t>
        </is>
      </c>
      <c r="F742" s="5" t="n"/>
      <c r="G742" s="5" t="n"/>
      <c r="H742" s="5" t="n"/>
      <c r="I742" s="16" t="n">
        <v>46283</v>
      </c>
      <c r="J742" s="5" t="inlineStr">
        <is>
          <t>Search summary: Boundscript Motion Pictures Private Limited is a private limited Indian company incorporated on 29 May 2008 with its registered office in Mumbai, with Sujoy Ghosh and Suresh Nair as directors. It produced Aladin (2009) with Eros International and Kahaani (2012) with Pen India Private Limited, the latter co-produced by Ghosh with Kushal Kantilal Gada.</t>
        </is>
      </c>
      <c r="K742" s="5" t="inlineStr">
        <is>
          <t>Search-result summary only</t>
        </is>
      </c>
      <c r="L742" s="5" t="inlineStr">
        <is>
          <t>D</t>
        </is>
      </c>
      <c r="M742" s="5" t="inlineStr">
        <is>
          <t>It has no Wikipedia article. The Aladin wikitext pipes the banner's name to Sujoy Ghosh's article, the same banner-linked-to-founder pattern seen elsewhere in this filmography. Its two named directors are both already in this roster: Suresh Nair is PERSON-108 and its Kahaani co-producer Kushal Kantilal Gada is PERSON-174.</t>
        </is>
      </c>
    </row>
    <row r="743" ht="139" customHeight="1">
      <c r="A743" s="15" t="inlineStr">
        <is>
          <t>SOURCE-742</t>
        </is>
      </c>
      <c r="B743" s="5" t="n"/>
      <c r="C743" s="5" t="n"/>
      <c r="D743" s="5" t="inlineStr">
        <is>
          <t>Web search: C. J. Pavri, Hindi film writer</t>
        </is>
      </c>
      <c r="E743" s="5" t="inlineStr">
        <is>
          <t>Web search (Wikipedia articles on Zameer and The Great Gambler, IMDb, Cinemaazi, Letterboxd)</t>
        </is>
      </c>
      <c r="F743" s="5" t="n"/>
      <c r="G743" s="5" t="n"/>
      <c r="H743" s="5" t="n"/>
      <c r="I743" s="16" t="n">
        <v>46283</v>
      </c>
      <c r="J743" s="5" t="inlineStr">
        <is>
          <t>Search summary: C. J. Pavri wrote the story of Zameer (1975), directed by Ravi Chopra and produced by B. R. Chopra, a film based on O. Henry's short story 'A Double-Dyed Deceiver', which had earlier been adapted as Bombai Ka Babu (1960). Pavri also provided the adaptation for The Great Gambler (1979), directed by Shakti Samanta and based on Vikramaditya's Bengali novel Great Gambler.</t>
        </is>
      </c>
      <c r="K743" s="5" t="inlineStr">
        <is>
          <t>Search-result summary only</t>
        </is>
      </c>
      <c r="L743" s="5" t="inlineStr">
        <is>
          <t>D</t>
        </is>
      </c>
      <c r="M743" s="5" t="inlineStr">
        <is>
          <t>He has no Wikipedia article. No full name, birth or death date was located, so those fields are left blank and the entry is graded Low. Both credits are adaptations of existing literary material rather than original stories.</t>
        </is>
      </c>
    </row>
    <row r="744" ht="124" customHeight="1">
      <c r="A744" s="15" t="inlineStr">
        <is>
          <t>SOURCE-743</t>
        </is>
      </c>
      <c r="B744" s="5" t="n"/>
      <c r="C744" s="5" t="n"/>
      <c r="D744" s="5" t="inlineStr">
        <is>
          <t>Web search: C. V. K. Sastry, Hindi film producer</t>
        </is>
      </c>
      <c r="E744" s="5" t="inlineStr">
        <is>
          <t>Web search (Wikipedia articles on Naya Nasha and The Great Gambler, IMDb, Rotten Tomatoes)</t>
        </is>
      </c>
      <c r="F744" s="5" t="n"/>
      <c r="G744" s="5" t="n"/>
      <c r="H744" s="5" t="n"/>
      <c r="I744" s="16" t="n">
        <v>46283</v>
      </c>
      <c r="J744" s="5" t="inlineStr">
        <is>
          <t>Search summary: C. V. K. Sastry, also spelt Shastri, produced Naya Nasha (1973), directed by Hari Dutt and starring Nanda and Ranjit Mallick, and The Great Gambler (1979), directed by Shakti Samanta and starring Amitabh Bachchan in a double role with Zeenat Aman, Neetu Singh and Prem Chopra. He worked in Hindi films through the 1960s and 1970s.</t>
        </is>
      </c>
      <c r="K744" s="5" t="inlineStr">
        <is>
          <t>Search-result summary only</t>
        </is>
      </c>
      <c r="L744" s="5" t="inlineStr">
        <is>
          <t>D</t>
        </is>
      </c>
      <c r="M744" s="5" t="inlineStr">
        <is>
          <t>He has no Wikipedia article. No full name, birth or death date, or production-company name was located, so those fields are left blank and the entry is graded Low.</t>
        </is>
      </c>
    </row>
    <row r="745" ht="244" customHeight="1">
      <c r="A745" s="15" t="inlineStr">
        <is>
          <t>SOURCE-744</t>
        </is>
      </c>
      <c r="B745" s="5" t="n"/>
      <c r="C745" s="5" t="n"/>
      <c r="D745" s="5" t="inlineStr">
        <is>
          <t>Web search: Chandivali Studio, Mumbai</t>
        </is>
      </c>
      <c r="E745" s="5" t="inlineStr">
        <is>
          <t>Web search (chandivalistudio.com, Tripadvisor, LinkedIn, Mumbai Wiki)</t>
        </is>
      </c>
      <c r="F745" s="5" t="n"/>
      <c r="G745" s="5" t="n"/>
      <c r="H745" s="5" t="n"/>
      <c r="I745" s="16" t="n">
        <v>46283</v>
      </c>
      <c r="J745" s="5" t="inlineStr">
        <is>
          <t>Search summary: Chandivali Studio began when Chandrarao Kadam bought a large parcel of land at Chandivali near Powai Lake in 1940, intending to create many filming locations in one place for his own films and to rent to other producers; after roughly four years clearing and levelling forest land, the Chandivali Outdoor Location opened for business in 1944. It comprises indoor and outdoor locations including a den, garden, village, temple, pond side, roadside, godown and house and bedroom sets, is still managed by the Kadam family, and is also used for television serials and web series and hired for weddings and corporate events across five acres. The studio's own account states that Amitabh Bachchan began his career there with Saat Hindustani.</t>
        </is>
      </c>
      <c r="K745" s="5" t="inlineStr">
        <is>
          <t>Search-result summary only</t>
        </is>
      </c>
      <c r="L745" s="5" t="inlineStr">
        <is>
          <t>D</t>
        </is>
      </c>
      <c r="M745" s="5" t="inlineStr">
        <is>
          <t>It has no Wikipedia article. This is a shooting facility, not a production house: in both films counted for it, Zanjeer and Roti Kapda Aur Makaan, the name sits in the Wikipedia infobox 'studio' field alongside four or five other facilities. It is the fourth such case recorded in this workbook, after Mohan Studios, Filmistan Studio, R.K. Studios and Base Industries Group. The Saat Hindustani claim is the studio's own and is not independently corroborated.</t>
        </is>
      </c>
    </row>
    <row r="746" ht="154" customHeight="1">
      <c r="A746" s="15" t="inlineStr">
        <is>
          <t>SOURCE-745</t>
        </is>
      </c>
      <c r="B746" s="5" t="n"/>
      <c r="C746" s="5" t="n"/>
      <c r="D746" s="5" t="inlineStr">
        <is>
          <t>Web search: Debesh Ghosh, producer for Hrishikesh Mukherjee</t>
        </is>
      </c>
      <c r="E746" s="5" t="inlineStr">
        <is>
          <t>Web search (Wikipedia articles on Jurmana and Bemisal, IMDb trivia, Republic World)</t>
        </is>
      </c>
      <c r="F746" s="5" t="n"/>
      <c r="G746" s="5" t="n"/>
      <c r="H746" s="5" t="n"/>
      <c r="I746" s="16" t="n">
        <v>46283</v>
      </c>
      <c r="J746" s="5" t="inlineStr">
        <is>
          <t>Search summary: Debesh Ghosh, whose name is also spelt Debesh Gosh, produced Jurmana (1979) and then Bemisal (1982), both directed by Hrishikesh Mukherjee and starring Amitabh Bachchan; Bemisal was the second film of that producer, director and actor team and was Bachchan's last film with Mukherjee. The same team also made Jhooti with Rekha, and a further film, Auqaat, with Bachchan, Jaya Prada and Anita Raaj, was shelved following the Coolie accident.</t>
        </is>
      </c>
      <c r="K746" s="5" t="inlineStr">
        <is>
          <t>Search-result summary only</t>
        </is>
      </c>
      <c r="L746" s="5" t="inlineStr">
        <is>
          <t>D</t>
        </is>
      </c>
      <c r="M746" s="5" t="inlineStr">
        <is>
          <t>He has no Wikipedia article. No birth or death date was located. The Bemisal infobox spells his surname 'Gosh'; the roster spelling 'Ghosh' is retained. The shelved Auqaat is reported by IMDb trivia only and is recorded as such rather than asserted.</t>
        </is>
      </c>
    </row>
    <row r="747" ht="109" customHeight="1">
      <c r="A747" s="15" t="inlineStr">
        <is>
          <t>SOURCE-746</t>
        </is>
      </c>
      <c r="B747" s="5" t="n"/>
      <c r="C747" s="5" t="n"/>
      <c r="D747" s="5" t="inlineStr">
        <is>
          <t>Web search: DMS Films Private Limited</t>
        </is>
      </c>
      <c r="E747" s="5" t="inlineStr">
        <is>
          <t>Web search (Wikipedia articles on Khakee and Family (2006 film), Rotten Tomatoes, Fandango)</t>
        </is>
      </c>
      <c r="F747" s="5" t="n"/>
      <c r="G747" s="5" t="n"/>
      <c r="H747" s="5" t="n"/>
      <c r="I747" s="16" t="n">
        <v>46283</v>
      </c>
      <c r="J747" s="5" t="inlineStr">
        <is>
          <t>Search summary: DMS Films Private Limited is the production company behind Khakee (2004), a Hindi neo-noir action thriller produced by Keshu Ramsay, and Family: Ties of Blood (2006), also produced by Keshu Ramsay. Ramsay was one of the Ramsay Brothers.</t>
        </is>
      </c>
      <c r="K747" s="5" t="inlineStr">
        <is>
          <t>Search-result summary only</t>
        </is>
      </c>
      <c r="L747" s="5" t="inlineStr">
        <is>
          <t>D</t>
        </is>
      </c>
      <c r="M747" s="5" t="inlineStr">
        <is>
          <t>It has no Wikipedia article. As with BMB Productions and K. C. Bokadia, the banner's two films here are exactly the two counted for its producer, Keshu Ramsay (PERSON-171), so the two rows describe one working unit. No founding date or ownership detail was located.</t>
        </is>
      </c>
    </row>
    <row r="748" ht="229" customHeight="1">
      <c r="A748" s="15" t="inlineStr">
        <is>
          <t>SOURCE-747</t>
        </is>
      </c>
      <c r="B748" s="5" t="n"/>
      <c r="C748" s="5" t="n"/>
      <c r="D748" s="5" t="inlineStr">
        <is>
          <t>Web search: Entertainment One, the production subsidiary of Adlabs Films</t>
        </is>
      </c>
      <c r="E748" s="5" t="inlineStr">
        <is>
          <t>Web search (Academia.edu reproduction of an Adlabs Films company history, Wikipedia articles on Dev (2004 film) and Manmohan Shetty)</t>
        </is>
      </c>
      <c r="F748" s="5" t="n"/>
      <c r="G748" s="5" t="n"/>
      <c r="H748" s="5" t="n"/>
      <c r="I748" s="16" t="n">
        <v>46283</v>
      </c>
      <c r="J748" s="5" t="inlineStr">
        <is>
          <t>Search summary: Adlabs Films Ltd, founded in Mumbai by Manmohan Shetty as a film-processing business, moved into film production in 2002 through its wholly owned subsidiary Entertainment One. Films produced under that subsidiary include Main Madhuri Dixit Banna Chahti Hoon (2003), Munna Bhai M.B.B.S. (2003), Gangaajal (2003), Bluffmaster! (2005), Waqt: The Race Against Time (2005), Apaharan (2005) and Taxi No. 9211 (2006). Dev (2004), directed, co-written and produced by Govind Nihalani, also lists Entertainment One among its production companies.</t>
        </is>
      </c>
      <c r="K748" s="5" t="inlineStr">
        <is>
          <t>Search-result summary only</t>
        </is>
      </c>
      <c r="L748" s="5" t="inlineStr">
        <is>
          <t>D</t>
        </is>
      </c>
      <c r="M748" s="5" t="inlineStr">
        <is>
          <t>This is emphatically NOT the Canadian company Entertainment One (eOne, now Lionsgate Canada), whose Wikipedia article a direct fetch of the title returns; that article was fetched, identified as a different company and discarded. Wikipedia's own editors disagree about the entity: the Dev wikitext pipes the name to Reliance Entertainment and the Waqt wikitext pipes the same name to Manmohan Shetty. Both links are consistent with the Adlabs lineage — Shetty founded Adlabs and the Reliance ADA Group later acquired it — but neither is a link to an article about this subsidiary, which has none. The entry is graded Low.</t>
        </is>
      </c>
    </row>
    <row r="749" ht="184" customHeight="1">
      <c r="A749" s="15" t="inlineStr">
        <is>
          <t>SOURCE-748</t>
        </is>
      </c>
      <c r="B749" s="5" t="n"/>
      <c r="C749" s="5" t="n"/>
      <c r="D749" s="5" t="inlineStr">
        <is>
          <t>Web search: Gaurang Doshi, producer of Aankhen and Deewaar</t>
        </is>
      </c>
      <c r="E749" s="5" t="inlineStr">
        <is>
          <t>Web search (Wikipedia articles on Aankhen and Deewaar: Let's Bring Our Heroes Home, gaurangdoshiproductions.com, India Today NE, BollySpice)</t>
        </is>
      </c>
      <c r="F749" s="5" t="n"/>
      <c r="G749" s="5" t="n"/>
      <c r="H749" s="5" t="n"/>
      <c r="I749" s="16" t="n">
        <v>46283</v>
      </c>
      <c r="J749" s="5" t="inlineStr">
        <is>
          <t>Search summary: Gaurang Doshi produced Aankhen (2002), a heist thriller directed by Vipul Amrutlal Shah starring Amitabh Bachchan, Akshay Kumar, Arjun Rampal, Sushmita Sen, Paresh Rawal and Aditya Pancholi, and Deewaar: Let's Bring Our Heroes Home (2004), directed by Milan Luthria and written by Luthria, Doshi and S. Gopala Reddy. He works through Gaurang Doshi Productions. Accounts report that as a small-time producer he secured Bachchan for Aankhen on a single narration and a post-dated cheque, and that he holds four Limca Records.</t>
        </is>
      </c>
      <c r="K749" s="5" t="inlineStr">
        <is>
          <t>Search-result summary only</t>
        </is>
      </c>
      <c r="L749" s="5" t="inlineStr">
        <is>
          <t>D</t>
        </is>
      </c>
      <c r="M749" s="5" t="inlineStr">
        <is>
          <t>He has no Wikipedia article. No birth date was located. The post-dated-cheque and Limca Records claims come from promotional and trade coverage rather than an independent source and are recorded as reported. Search results also surfaced an allegation against him reported by india.com, which is not used here.</t>
        </is>
      </c>
    </row>
    <row r="750" ht="154" customHeight="1">
      <c r="A750" s="15" t="inlineStr">
        <is>
          <t>SOURCE-749</t>
        </is>
      </c>
      <c r="B750" s="5" t="n"/>
      <c r="C750" s="5" t="n"/>
      <c r="D750" s="5" t="inlineStr">
        <is>
          <t>Web search: George Joseph, film score composer</t>
        </is>
      </c>
      <c r="E750" s="5" t="inlineStr">
        <is>
          <t>Web search (IMDb, Wikipedia article on Uunchai, Filmy Focus, Celpox)</t>
        </is>
      </c>
      <c r="F750" s="5" t="n"/>
      <c r="G750" s="5" t="n"/>
      <c r="H750" s="5" t="n"/>
      <c r="I750" s="16" t="n">
        <v>46283</v>
      </c>
      <c r="J750" s="5" t="inlineStr">
        <is>
          <t>Search summary: George Joseph Olakkengil, credited professionally as George Joseph, is an Indian composer, programmer and music producer who works primarily in Hindi films. He made his debut as a score composer in 2012 and has composed or produced background scores for Hindi, Marathi, Punjabi, Telugu, Malayalam, Bengali and English-language films. He composed the score for 102 Not Out (2018) and for Uunchai (2022), on which Amit Trivedi composed the songs.</t>
        </is>
      </c>
      <c r="K750" s="5" t="inlineStr">
        <is>
          <t>Search-result summary only</t>
        </is>
      </c>
      <c r="L750" s="5" t="inlineStr">
        <is>
          <t>D</t>
        </is>
      </c>
      <c r="M750" s="5" t="inlineStr">
        <is>
          <t>He has no Wikipedia article; a fetch of the pinned title 'George Joseph (composer)' returned the Wikimedia error page. No birth date was located. Both films' wikitext separates the credits explicitly, listing him under 'Score' and other composers under 'Songs', which is why he appears as a background-score composer rather than a song composer.</t>
        </is>
      </c>
    </row>
    <row r="751" ht="154" customHeight="1">
      <c r="A751" s="15" t="inlineStr">
        <is>
          <t>SOURCE-750</t>
        </is>
      </c>
      <c r="B751" s="5" t="n"/>
      <c r="C751" s="5" t="n"/>
      <c r="D751" s="5" t="inlineStr">
        <is>
          <t>Web search: Good Co., the banner of Vikas Bahl</t>
        </is>
      </c>
      <c r="E751" s="5" t="inlineStr">
        <is>
          <t>Web search (Wikipedia articles on Goodbye (2022 film), Ganapath and Vikas Bahl)</t>
        </is>
      </c>
      <c r="F751" s="5" t="n"/>
      <c r="G751" s="5" t="n"/>
      <c r="H751" s="5" t="n"/>
      <c r="I751" s="16" t="n">
        <v>46283</v>
      </c>
      <c r="J751" s="5" t="inlineStr">
        <is>
          <t>Search summary: Good Co. is Vikas Bahl's production house. It produced Goodbye (2022), written and directed by Bahl and produced by him with Viraj Savant, Ekta Kapoor and Shobha Kapoor under the banners Good Co., Balaji Motion Pictures and Saraswati Entertainment Pvt Ltd, and Ganapath (2023), written and directed by Bahl and produced by him with Jackky Bhagnani, Vashu Bhagnani and Deepshikha Deshmukh alongside Pooja Entertainment.</t>
        </is>
      </c>
      <c r="K751" s="5" t="inlineStr">
        <is>
          <t>Search-result summary only</t>
        </is>
      </c>
      <c r="L751" s="5" t="inlineStr">
        <is>
          <t>D</t>
        </is>
      </c>
      <c r="M751" s="5" t="inlineStr">
        <is>
          <t>It has no Wikipedia article. No founding date was located. The Ganapath wikitext spells the name 'Good Co' without the full stop; the roster spelling is retained.</t>
        </is>
      </c>
    </row>
    <row r="752" ht="154" customHeight="1">
      <c r="A752" s="15" t="inlineStr">
        <is>
          <t>SOURCE-751</t>
        </is>
      </c>
      <c r="B752" s="5" t="n"/>
      <c r="C752" s="5" t="n"/>
      <c r="D752" s="5" t="inlineStr">
        <is>
          <t>Web search: Gyandev Agnihotri, Hindi film writer</t>
        </is>
      </c>
      <c r="E752" s="5" t="inlineStr">
        <is>
          <t>Web search (IMDb, Wikipedia articles on Mr. Natwarlal and Yaarana)</t>
        </is>
      </c>
      <c r="F752" s="5" t="n"/>
      <c r="G752" s="5" t="n"/>
      <c r="H752" s="5" t="n"/>
      <c r="I752" s="16" t="n">
        <v>46283</v>
      </c>
      <c r="J752" s="5" t="inlineStr">
        <is>
          <t>Search summary: Gyandev Agnihotri is known for Do Aur Do Paanch (1980), Mr. Natwarlal (1979) and Yaarana (1981). He wrote the story of Mr. Natwarlal, directed by Rakesh Kumar and starring Amitabh Bachchan and Rekha, and has a writing credit on Yaarana, also directed by Rakesh Kumar and starring Bachchan and Amjad Khan.</t>
        </is>
      </c>
      <c r="K752" s="5" t="inlineStr">
        <is>
          <t>Search-result summary only</t>
        </is>
      </c>
      <c r="L752" s="5" t="inlineStr">
        <is>
          <t>D</t>
        </is>
      </c>
      <c r="M752" s="5" t="inlineStr">
        <is>
          <t>He has no Wikipedia article and no biographical detail, birth date or death date was located. A credit conflict is recorded rather than resolved: IMDb lists him among the people known for Do Aur Do Paanch (1980), a Bachchan film in this workbook, whose writing credits in the Films sheet are Sachin Bhowmick and Kader Khan. The frozen roster therefore counts two films for him, not three.</t>
        </is>
      </c>
    </row>
    <row r="753" ht="154" customHeight="1">
      <c r="A753" s="15" t="inlineStr">
        <is>
          <t>SOURCE-752</t>
        </is>
      </c>
      <c r="B753" s="5" t="n"/>
      <c r="C753" s="5" t="n"/>
      <c r="D753" s="5" t="inlineStr">
        <is>
          <t>Web search: Hiroo Yash Johar</t>
        </is>
      </c>
      <c r="E753" s="5" t="inlineStr">
        <is>
          <t>Web search (Wikipedia articles on Kabhi Alvida Naa Kehna, Dharma Productions and Yash Johar)</t>
        </is>
      </c>
      <c r="F753" s="5" t="n"/>
      <c r="G753" s="5" t="n"/>
      <c r="H753" s="5" t="n"/>
      <c r="I753" s="16" t="n">
        <v>46283</v>
      </c>
      <c r="J753" s="5" t="inlineStr">
        <is>
          <t>Search summary: Hiroo Yash Johar is the wife of Yash Johar, who established Dharma Productions in 1976, and the mother of Karan Johar. Kabhi Alvida Naa Kehna (2006), directed by Karan Johar and featuring Amitabh Bachchan, Shah Rukh Khan, Abhishek Bachchan, Rani Mukerji, Preity Zinta and Kirron Kher, was produced by her and marked her debut as a producer under the Dharma Productions banner. She is also credited as a producer on Brahmastra: Part One – Shiva (2022).</t>
        </is>
      </c>
      <c r="K753" s="5" t="inlineStr">
        <is>
          <t>Search-result summary only</t>
        </is>
      </c>
      <c r="L753" s="5" t="inlineStr">
        <is>
          <t>D</t>
        </is>
      </c>
      <c r="M753" s="5" t="inlineStr">
        <is>
          <t>She has no Wikipedia article of her own; a fetch of the pinned title 'Hiroo Johar' returned the Wikimedia error page, and her details come from the articles on her husband, her son and the films. No birth date was located. Her producing debut at Dharma came after her husband's death, when the banner had passed to the family.</t>
        </is>
      </c>
    </row>
    <row r="754" ht="124" customHeight="1">
      <c r="A754" s="15" t="inlineStr">
        <is>
          <t>SOURCE-753</t>
        </is>
      </c>
      <c r="B754" s="5" t="n"/>
      <c r="C754" s="5" t="n"/>
      <c r="D754" s="5" t="inlineStr">
        <is>
          <t>Web search: Jai Pawar, Hindi film producer</t>
        </is>
      </c>
      <c r="E754" s="5" t="inlineStr">
        <is>
          <t>Web search (IMDb, Wikipedia article on Parwana (1971 film), TMDB)</t>
        </is>
      </c>
      <c r="F754" s="5" t="n"/>
      <c r="G754" s="5" t="n"/>
      <c r="H754" s="5" t="n"/>
      <c r="I754" s="16" t="n">
        <v>46283</v>
      </c>
      <c r="J754" s="5" t="inlineStr">
        <is>
          <t>Search summary: Jai Pawar is known for Mem-Didi (1961), Parwana (1971) and Manzil (1979) and was a producer on Parwana, whose production credits list R. L. Suri, Jai Pawar and N. C. Sippy. He was the son of the actress Lalita Pawar, became a producer and worked with his mother on films including Manzil. He had two sons, Sanjay and Manoj Pawar.</t>
        </is>
      </c>
      <c r="K754" s="5" t="inlineStr">
        <is>
          <t>Search-result summary only</t>
        </is>
      </c>
      <c r="L754" s="5" t="inlineStr">
        <is>
          <t>D</t>
        </is>
      </c>
      <c r="M754" s="5" t="inlineStr">
        <is>
          <t>He has no Wikipedia article. No birth or death date was located. The claim that he is Lalita Pawar's son comes from an IMDb biography and is recorded as reported rather than asserted.</t>
        </is>
      </c>
    </row>
    <row r="755" ht="199" customHeight="1">
      <c r="A755" s="15" t="inlineStr">
        <is>
          <t>SOURCE-754</t>
        </is>
      </c>
      <c r="B755" s="5" t="n"/>
      <c r="C755" s="5" t="n"/>
      <c r="D755" s="5" t="inlineStr">
        <is>
          <t>Web search: Jay Bodas, Gujarati film director</t>
        </is>
      </c>
      <c r="E755" s="5" t="inlineStr">
        <is>
          <t>Web search (IMDb, Wikipedia articles on Fakt Mahilao Maate and Fakt Purusho Maate, Filmy Focus)</t>
        </is>
      </c>
      <c r="F755" s="5" t="n"/>
      <c r="G755" s="5" t="n"/>
      <c r="H755" s="5" t="n"/>
      <c r="I755" s="16" t="n">
        <v>46283</v>
      </c>
      <c r="J755" s="5" t="inlineStr">
        <is>
          <t>Search summary: Jay Bodas is an Indian film director, writer, cinematographer and producer, a postgraduate of Xavier's Institute of Communications in Mumbai who worked in the industry for several years under other film-makers. His directorial debut was the Gujarati film Fakt Mahilao Maate ('For Women Only'), released on 19 August 2022, written by Karan Bhanushali and starring Amitabh Bachchan, Yash Soni and Deeksha Joshi. He then co-directed and co-wrote Fakt Purusho Maate ('For Men Only', 2024) with Parth Trivedi, a comedy drama concerned with gender equality and generational patriarchy.</t>
        </is>
      </c>
      <c r="K755" s="5" t="inlineStr">
        <is>
          <t>Search-result summary only</t>
        </is>
      </c>
      <c r="L755" s="5" t="inlineStr">
        <is>
          <t>D</t>
        </is>
      </c>
      <c r="M755" s="5" t="inlineStr">
        <is>
          <t>He has no Wikipedia article, though both of his films do, and the Fakt Mahilao Maate article's short description names him as its director. No birth date was located.</t>
        </is>
      </c>
    </row>
    <row r="756" ht="109" customHeight="1">
      <c r="A756" s="15" t="inlineStr">
        <is>
          <t>SOURCE-755</t>
        </is>
      </c>
      <c r="B756" s="5" t="n"/>
      <c r="C756" s="5" t="n"/>
      <c r="D756" s="5" t="inlineStr">
        <is>
          <t>Web search: Jayant Dharmadhikari, Hindi and Marathi screenwriter</t>
        </is>
      </c>
      <c r="E756" s="5" t="inlineStr">
        <is>
          <t>Web search (IMDb, Wikipedia article on Raaste Kaa Patthar, harimohanparuvu.blogspot.com)</t>
        </is>
      </c>
      <c r="F756" s="5" t="n"/>
      <c r="G756" s="5" t="n"/>
      <c r="H756" s="5" t="n"/>
      <c r="I756" s="16" t="n">
        <v>46283</v>
      </c>
      <c r="J756" s="5" t="inlineStr">
        <is>
          <t>Search summary: Jayant Dharmadhikari wrote the screenplay of Raaste Kaa Patthar (1972), on which Rahi Masoom Reza wrote the dialogue, and also wrote the screenplay of Benaam (1974). His other work includes Rafoo Chakkar and Ankahee, a National Award winner of 1984, along with other Hindi and Marathi films and stage plays.</t>
        </is>
      </c>
      <c r="K756" s="5" t="inlineStr">
        <is>
          <t>Search-result summary only</t>
        </is>
      </c>
      <c r="L756" s="5" t="inlineStr">
        <is>
          <t>D</t>
        </is>
      </c>
      <c r="M756" s="5" t="inlineStr">
        <is>
          <t>He has no Wikipedia article. No birth or death date was located. The claim that Ankahee won a National Award in 1984 is reported by the search summary and is not separately verified here.</t>
        </is>
      </c>
    </row>
    <row r="757" ht="139" customHeight="1">
      <c r="A757" s="15" t="inlineStr">
        <is>
          <t>SOURCE-756</t>
        </is>
      </c>
      <c r="B757" s="5" t="n"/>
      <c r="C757" s="5" t="n"/>
      <c r="D757" s="5" t="inlineStr">
        <is>
          <t>Web search: Jeevanprabha M. Desai, writer and wife of Manmohan Desai</t>
        </is>
      </c>
      <c r="E757" s="5" t="inlineStr">
        <is>
          <t>Web search (IMDb biography, Wikipedia article on Manmohan Desai)</t>
        </is>
      </c>
      <c r="F757" s="5" t="n"/>
      <c r="G757" s="5" t="n"/>
      <c r="H757" s="5" t="n"/>
      <c r="I757" s="16" t="n">
        <v>46283</v>
      </c>
      <c r="J757" s="5" t="inlineStr">
        <is>
          <t>Search summary: Jeevanprabha Desai, born Jeevanprabha Gandhi, was the wife of the director-producer Manmohan Desai and wrote for films he directed, including Sachaa Jhutha (1970), Aa Gale Lag Jaa (1973), Roti (1974), Amar Akbar Anthony (1977), Dharam Veer (1977) and Coolie (1983).</t>
        </is>
      </c>
      <c r="K757" s="5" t="inlineStr">
        <is>
          <t>Search-result summary only</t>
        </is>
      </c>
      <c r="L757" s="5" t="inlineStr">
        <is>
          <t>D</t>
        </is>
      </c>
      <c r="M757" s="5" t="inlineStr">
        <is>
          <t>She has no Wikipedia article. No birth or death date was located. She is the third member of the Desai family in this roster, alongside Manmohan Desai himself and their son Ketan Desai (PERSON-172), and her two credits here sit beside those of K. K. Shukla (PERSON-020), Manmohan Desai's house writer. The Coolie wikitext credits her as 'Smt. Jeevanprabha M. Desai'.</t>
        </is>
      </c>
    </row>
    <row r="758" ht="184" customHeight="1">
      <c r="A758" s="15" t="inlineStr">
        <is>
          <t>SOURCE-757</t>
        </is>
      </c>
      <c r="B758" s="5" t="n"/>
      <c r="C758" s="5" t="n"/>
      <c r="D758" s="5" t="inlineStr">
        <is>
          <t>Web search: Kedar–Bhargav, Gujarati composing duo</t>
        </is>
      </c>
      <c r="E758" s="5" t="inlineStr">
        <is>
          <t>Web search (Apple Music album credits, Viberate, Wikipedia articles on Fakt Mahilao Maate, Fakt Purusho Maate and Naadi Dosh)</t>
        </is>
      </c>
      <c r="F758" s="5" t="n"/>
      <c r="G758" s="5" t="n"/>
      <c r="H758" s="5" t="n"/>
      <c r="I758" s="16" t="n">
        <v>46283</v>
      </c>
      <c r="J758" s="5" t="inlineStr">
        <is>
          <t>Search summary: the soundtrack of Fakt Mahilao Maate is credited on Apple Music to Kedar Upadhyay and Bhargav Purohit, a Gujarati composing duo billed as 'Kedar–Bhargav'. The duo also composed Naadi Dosh, with lyrics by Bhargav Purohit, and Veer-Isha Nu Seemant, and scored Fakt Purusho Maate (2024), whose wikitext lists the music as 'Kedar- Bhargav' and the performing artists as 'Kedar and Bhargav'.</t>
        </is>
      </c>
      <c r="K758" s="5" t="inlineStr">
        <is>
          <t>Search-result summary only</t>
        </is>
      </c>
      <c r="L758" s="5" t="inlineStr">
        <is>
          <t>D</t>
        </is>
      </c>
      <c r="M758" s="5" t="inlineStr">
        <is>
          <t>Important: the roster name 'Kedar Bhargav' is a phase-1 parsing artifact. The credit is a two-person duo, Kedar Upadhyay and Bhargav Purohit, not a single person of that name, and the Fakt Mahilao Maate wikitext compounds the error by listing 'Kedar Bhargav' and 'Bhargav Purohit' as two separate composers when Bhargav Purohit is half of the duo. This is the same class of error as 'BapiTutul' recorded earlier. The roster is frozen, so the row stands under the artifact name and says so.</t>
        </is>
      </c>
    </row>
    <row r="759" ht="184" customHeight="1">
      <c r="A759" s="15" t="inlineStr">
        <is>
          <t>SOURCE-758</t>
        </is>
      </c>
      <c r="B759" s="5" t="n"/>
      <c r="C759" s="5" t="n"/>
      <c r="D759" s="5" t="inlineStr">
        <is>
          <t>Web search: Kushal Kantilal Gada, producer at Pen India</t>
        </is>
      </c>
      <c r="E759" s="5" t="inlineStr">
        <is>
          <t>Web search (penstudios.in team page, IMDb, Wikipedia article on Mahabharat (2013 film))</t>
        </is>
      </c>
      <c r="F759" s="5" t="n"/>
      <c r="G759" s="5" t="n"/>
      <c r="H759" s="5" t="n"/>
      <c r="I759" s="16" t="n">
        <v>46283</v>
      </c>
      <c r="J759" s="5" t="inlineStr">
        <is>
          <t>Search summary: Kushal Kantilal Gada joined Pen India in 2007 after graduating in management studies and has worked there in marketing, distribution and production. He is credited as a producer on Kahaani (2012), which he co-produced with Sujoy Ghosh under Boundscript Motion Pictures, and on the 2013 animated Mahabharat with Dhaval Jayantilal Gada, and as co-producer on It's Entertainment (2014); he is also associated with Kahaani 2 and Machine (2017). Dhaval Gada joined Pen India in 2009 after studying at Whistling Woods International.</t>
        </is>
      </c>
      <c r="K759" s="5" t="inlineStr">
        <is>
          <t>Search-result summary only</t>
        </is>
      </c>
      <c r="L759" s="5" t="inlineStr">
        <is>
          <t>D</t>
        </is>
      </c>
      <c r="M759" s="5" t="inlineStr">
        <is>
          <t>He has no Wikipedia article. No birth date was located, and no source consulted states his relationship, if any, to Jayantilal Gada (PERSON-165), the founder of Pen India, or to Dhaval Gada; the shared surname and company are recorded without inferring a family link.</t>
        </is>
      </c>
    </row>
    <row r="760" ht="124" customHeight="1">
      <c r="A760" s="15" t="inlineStr">
        <is>
          <t>SOURCE-759</t>
        </is>
      </c>
      <c r="B760" s="5" t="n"/>
      <c r="C760" s="5" t="n"/>
      <c r="D760" s="5" t="inlineStr">
        <is>
          <t>Web search: M. D. Sundar, Hindi and Kannada film writer</t>
        </is>
      </c>
      <c r="E760" s="5" t="inlineStr">
        <is>
          <t>Web search (IMDb, Wikipedia article on Inquilaab (1984 film), TMDB, Moviebuff)</t>
        </is>
      </c>
      <c r="F760" s="5" t="n"/>
      <c r="G760" s="5" t="n"/>
      <c r="H760" s="5" t="n"/>
      <c r="I760" s="16" t="n">
        <v>46283</v>
      </c>
      <c r="J760" s="5" t="inlineStr">
        <is>
          <t>Search summary: M. D. Sundar, also spelt Sunder, is known for Inquilaab (1984), Insaf Ki Pukar (1987) and Sikka (1989). He wrote the story of Inquilaab and its screenplay with Kader Khan; the film is a remake of the Kannada film Chakravyuha (1983), for which he wrote both story and screenplay and which was also produced by V. Ravichandran.</t>
        </is>
      </c>
      <c r="K760" s="5" t="inlineStr">
        <is>
          <t>Search-result summary only</t>
        </is>
      </c>
      <c r="L760" s="5" t="inlineStr">
        <is>
          <t>D</t>
        </is>
      </c>
      <c r="M760" s="5" t="inlineStr">
        <is>
          <t>He has no Wikipedia article and no birth or death date was located. The search did not corroborate his credit on Mahaan (1983), the other film counted for him here, which rests on that film's Wikipedia infobox alone; the gap is recorded rather than smoothed.</t>
        </is>
      </c>
    </row>
    <row r="761" ht="139" customHeight="1">
      <c r="A761" s="15" t="inlineStr">
        <is>
          <t>SOURCE-760</t>
        </is>
      </c>
      <c r="B761" s="5" t="n"/>
      <c r="C761" s="5" t="n"/>
      <c r="D761" s="5" t="inlineStr">
        <is>
          <t>Web search: M. Salim, Hindi film writer</t>
        </is>
      </c>
      <c r="E761" s="5" t="inlineStr">
        <is>
          <t>Web search (Wikipedia articles on Hey Bro and Wah Taj, Wikidata, Rotten Tomatoes)</t>
        </is>
      </c>
      <c r="F761" s="5" t="n"/>
      <c r="G761" s="5" t="n"/>
      <c r="H761" s="5" t="n"/>
      <c r="I761" s="16" t="n">
        <v>46283</v>
      </c>
      <c r="J761" s="5" t="inlineStr">
        <is>
          <t>Search summary: M. Salim, also listed as Mohammad Salim, wrote Hey Bro (2015), an action comedy directed by Ajay Chandhok and released on 6 March 2015, and Wah Taj (2016), a drama directed by Ajit Sinha.</t>
        </is>
      </c>
      <c r="K761" s="5" t="inlineStr">
        <is>
          <t>Search-result summary only</t>
        </is>
      </c>
      <c r="L761" s="5" t="inlineStr">
        <is>
          <t>D</t>
        </is>
      </c>
      <c r="M761" s="5" t="inlineStr">
        <is>
          <t>He has no Wikipedia article. Searches returned nothing biographical beyond the two film credits themselves — no birth date, no career detail and no other filmography — so the entry is the thinnest in this batch and is graded Low. Searches for this name are crowded out by the unrelated screenwriter Salim Khan of Salim–Javed, who is a separate entry in this roster.</t>
        </is>
      </c>
    </row>
    <row r="762" ht="244" customHeight="1">
      <c r="A762" s="15" t="inlineStr">
        <is>
          <t>SOURCE-761</t>
        </is>
      </c>
      <c r="B762" s="5" t="n"/>
      <c r="C762" s="5" t="n"/>
      <c r="D762" s="5" t="inlineStr">
        <is>
          <t>Web search: MAD Entertainment, the banner of Sunil Manchanda</t>
        </is>
      </c>
      <c r="E762" s="5" t="inlineStr">
        <is>
          <t>Web search (madfilms.in 'Our People', afaqs!, Wikipedia articles on Cheeni Kum and R. Balki, Variety)</t>
        </is>
      </c>
      <c r="F762" s="5" t="n"/>
      <c r="G762" s="5" t="n"/>
      <c r="H762" s="5" t="n"/>
      <c r="I762" s="16" t="n">
        <v>46283</v>
      </c>
      <c r="J762" s="5" t="inlineStr">
        <is>
          <t>Search summary: MAD Films, also credited as MAD Entertainment Ltd., is a film and television-commercial production house owned by Sunil Manchanda, who started it in 1991 with his childhood friend Mukul Anand and ran it alone after Anand's death in 1997. The company produced over 1,500 television commercials and eight feature films in about twenty years. Cheeni Kum (2007) was directed and written by R. Balki and produced by Sunil Manchanda under MAD Entertainment, with Manchanda and Anita Anand of the company, an advertising house, behind it. Paa (2009) was an AB Corp production in association with Reliance Big Pictures and Mad Entertainment, produced by Sunil Manchanda and Abhishek Bachchan, and won the National Award for Best Film.</t>
        </is>
      </c>
      <c r="K762" s="5" t="inlineStr">
        <is>
          <t>Search-result summary only</t>
        </is>
      </c>
      <c r="L762" s="5" t="inlineStr">
        <is>
          <t>D</t>
        </is>
      </c>
      <c r="M762" s="5" t="inlineStr">
        <is>
          <t>It has no Wikipedia article, and the Paa wikitext pipes the banner name to Sunil Manchanda's article, the banner-linked-to-founder pattern. Its co-founder Mukul Anand is the director Mukul S. Anand, already in this roster, which makes this banner a posthumous continuation of a partnership begun by a Bachchan director. The claim that Paa won the National Award for Best Film is reported by the search summary; the Awards sheet is the authority for that result.</t>
        </is>
      </c>
    </row>
    <row r="763" ht="229" customHeight="1">
      <c r="A763" s="15" t="inlineStr">
        <is>
          <t>SOURCE-762</t>
        </is>
      </c>
      <c r="B763" s="5" t="n"/>
      <c r="C763" s="5" t="n"/>
      <c r="D763" s="5" t="inlineStr">
        <is>
          <t>Mehul Kumar — Wikipedia</t>
        </is>
      </c>
      <c r="E763" s="5" t="inlineStr">
        <is>
          <t>Wikipedia</t>
        </is>
      </c>
      <c r="F763" s="5" t="n"/>
      <c r="G763" s="5" t="n"/>
      <c r="H763" s="22" t="inlineStr">
        <is>
          <t>https://en.wikipedia.org/wiki/Mehul_Kumar</t>
        </is>
      </c>
      <c r="I763" s="16" t="n">
        <v>46283</v>
      </c>
      <c r="J763" s="5" t="inlineStr">
        <is>
          <t>Mohammed Ibrahim Baloch, born 1 July 1949 in Jamnagar into a Makrani Baloch family, known as Mehul Kumar, Indian filmmaker and writer active from 1977. Graduated from Bombay University, worked as a journalist and film reviewer in the early 1970s, then in Gujarati theatre. Directorial debut with the Gujarati comedy Chandu Jamadar (1977); directed eighteen Gujarati films before moving to Hindi. Known for Marte Dam Tak (1987), Tirangaa (1993), Krantiveer (1994), Mrityudaata (1997), Kohram (1999) and Kitne Door Kitne Paas (2002). Runs Mehul Cinemax in Jamnagar through Mehul Entertainments. States that he brought Nana Patekar and Amitabh Bachchan together in Kohram. Used for the director and writer entry.</t>
        </is>
      </c>
      <c r="K763" s="5" t="inlineStr">
        <is>
          <t>Encyclopedia article</t>
        </is>
      </c>
      <c r="L763" s="5" t="inlineStr">
        <is>
          <t>C</t>
        </is>
      </c>
      <c r="M763" s="5" t="inlineStr">
        <is>
          <t>Downloaded as raw wikitext. His article gives the Krantiveer year as 1994 while the career section says 1993; both appear in the same article.</t>
        </is>
      </c>
    </row>
    <row r="764" ht="154" customHeight="1">
      <c r="A764" s="15" t="inlineStr">
        <is>
          <t>SOURCE-763</t>
        </is>
      </c>
      <c r="B764" s="5" t="n"/>
      <c r="C764" s="5" t="n"/>
      <c r="D764" s="5" t="inlineStr">
        <is>
          <t>Milap Zaveri — Wikipedia</t>
        </is>
      </c>
      <c r="E764" s="5" t="inlineStr">
        <is>
          <t>Wikipedia</t>
        </is>
      </c>
      <c r="F764" s="5" t="n"/>
      <c r="G764" s="5" t="n"/>
      <c r="H764" s="22" t="inlineStr">
        <is>
          <t>https://en.wikipedia.org/wiki/Milap_Zaveri</t>
        </is>
      </c>
      <c r="I764" s="16" t="n">
        <v>46283</v>
      </c>
      <c r="J764" s="5" t="inlineStr">
        <is>
          <t>Milap Milan Zaveri, Indian film director and writer active from 2002, who began as a dialogue writer on Yeh Mohabbat Hai and wrote Kaante (2002), Masti (2004), Kyun! Ho Gaya Na... (2004), Heyy Babyy (2007), Housefull (2010), Shootout at Wadala (2013), Grand Masti (2013), Main Tera Hero and Ek Villain (2014). Directorial debut Jaane Kahan Se Aayi Hai (2010) failed; Satyameva Jayate (2018) and Ek Deewane Ki Deewaniyat (2025) were hits. Used for the writer entry.</t>
        </is>
      </c>
      <c r="K764" s="5" t="inlineStr">
        <is>
          <t>Encyclopedia article</t>
        </is>
      </c>
      <c r="L764" s="5" t="inlineStr">
        <is>
          <t>C</t>
        </is>
      </c>
      <c r="M764" s="5" t="inlineStr">
        <is>
          <t>Downloaded as raw wikitext. The filmography table confirms both credits counted here. No birth date is given and the article does not mention Bachchan.</t>
        </is>
      </c>
    </row>
    <row r="765" ht="229" customHeight="1">
      <c r="A765" s="15" t="inlineStr">
        <is>
          <t>SOURCE-764</t>
        </is>
      </c>
      <c r="B765" s="5" t="n"/>
      <c r="C765" s="5" t="n"/>
      <c r="D765" s="5" t="inlineStr">
        <is>
          <t>Mushir Alam — Wikipedia</t>
        </is>
      </c>
      <c r="E765" s="5" t="inlineStr">
        <is>
          <t>Wikipedia</t>
        </is>
      </c>
      <c r="F765" s="5" t="n"/>
      <c r="G765" s="5" t="n"/>
      <c r="H765" s="22" t="inlineStr">
        <is>
          <t>https://en.wikipedia.org/wiki/Mushir_Alam</t>
        </is>
      </c>
      <c r="I765" s="16" t="n">
        <v>46283</v>
      </c>
      <c r="J765" s="5" t="inlineStr">
        <is>
          <t>Mushir Alam (died 20 February 2019), Indian film producer active 1970–1997, described as one of Bollywood's highest-profile and most successful producers of the 1970s and 1980s, buried in Jajmau after a nationally publicised funeral. His production shingle was Mushir-Riaz, a joint venture with the producer Mohammed Riaz (died 21 May 2022). He was kidnapped in Mumbai in 1982. The partnership's films include Safar (1970), Mehbooba and Bairaag (1976), Apne Paraye (1980), Rajput and Shakti (1982), Zabardast (1985), Samundar (1986), Commando (1988), Akayla (1991) and Virasat (1997). In 1983 Alam received the Filmfare Award for Best Film for Shakti. Used for the producer entry.</t>
        </is>
      </c>
      <c r="K765" s="5" t="inlineStr">
        <is>
          <t>Encyclopedia article</t>
        </is>
      </c>
      <c r="L765" s="5" t="inlineStr">
        <is>
          <t>C</t>
        </is>
      </c>
      <c r="M765" s="5" t="inlineStr">
        <is>
          <t>Downloaded as raw wikitext under the pinned title 'Mushir Alam': the roster name 'Mushir-Riaz' has no article of its own and the film wikitext pipes it to this one. The article is about one half of the duo, so the row is built from it plus the partnership details it gives.</t>
        </is>
      </c>
    </row>
    <row r="766" ht="79" customHeight="1">
      <c r="A766" s="15" t="inlineStr">
        <is>
          <t>SOURCE-765</t>
        </is>
      </c>
      <c r="B766" s="5" t="n"/>
      <c r="C766" s="5" t="n"/>
      <c r="D766" s="5" t="inlineStr">
        <is>
          <t>Mushtaq Shiekh — Wikipedia</t>
        </is>
      </c>
      <c r="E766" s="5" t="inlineStr">
        <is>
          <t>Wikipedia</t>
        </is>
      </c>
      <c r="F766" s="5" t="n"/>
      <c r="G766" s="5" t="n"/>
      <c r="H766" s="22" t="inlineStr">
        <is>
          <t>https://en.wikipedia.org/wiki/Mushtaq_Shiekh</t>
        </is>
      </c>
      <c r="I766" s="16" t="n">
        <v>46283</v>
      </c>
      <c r="J766" s="5" t="inlineStr">
        <is>
          <t>Mushtaq Shiekh, born in Mumbai, Indian screenwriter, author, producer and actor, known mainly for the screenplays of Om Shanti Om, Ra.One and Billu. Used for the writer entry.</t>
        </is>
      </c>
      <c r="K766" s="5" t="inlineStr">
        <is>
          <t>Encyclopedia article</t>
        </is>
      </c>
      <c r="L766" s="5" t="inlineStr">
        <is>
          <t>C</t>
        </is>
      </c>
      <c r="M766" s="5" t="inlineStr">
        <is>
          <t>Downloaded as raw wikitext. No birth date is given and the article does not mention Bachchan, whose appearances in both films counted here are a self appearance and a narration.</t>
        </is>
      </c>
    </row>
    <row r="767" ht="244" customHeight="1">
      <c r="A767" s="15" t="inlineStr">
        <is>
          <t>SOURCE-766</t>
        </is>
      </c>
      <c r="B767" s="5" t="n"/>
      <c r="C767" s="5" t="n"/>
      <c r="D767" s="5" t="inlineStr">
        <is>
          <t>Narendra Bedi — Wikipedia</t>
        </is>
      </c>
      <c r="E767" s="5" t="inlineStr">
        <is>
          <t>Wikipedia</t>
        </is>
      </c>
      <c r="F767" s="5" t="n"/>
      <c r="G767" s="5" t="n"/>
      <c r="H767" s="22" t="inlineStr">
        <is>
          <t>https://en.wikipedia.org/wiki/Narendra_Bedi</t>
        </is>
      </c>
      <c r="I767" s="16" t="n">
        <v>46283</v>
      </c>
      <c r="J767" s="5" t="inlineStr">
        <is>
          <t>Narendra Bedi (1 January 1937 – 21 October 1982), Bollywood director active 1965–1982 and son of the Urdu writer and screenwriter Rajinder Singh Bedi. Educated at the University of Mumbai, he began in G. P. Sippy's production team, and Sippy produced his debut film in 1969 starring Rajesh Khanna and Mumtaz. He worked in romantic comedy (Jawani Diwani, Dil Diwana, Sanam Teri Kasam) and action (Khotey Sikkay), with music frequently by R. D. Burman; Sanam Teri Kasam brought Burman his first Filmfare Best Music Director award. The article names Benaam (1974) and Adalat (1977) as his Amitabh Bachchan films. His only flop as director was Aakhri Sanghursh, released fifteen years after his death. Used for the director and writer entry.</t>
        </is>
      </c>
      <c r="K767" s="5" t="inlineStr">
        <is>
          <t>Encyclopedia article</t>
        </is>
      </c>
      <c r="L767" s="5" t="inlineStr">
        <is>
          <t>C</t>
        </is>
      </c>
      <c r="M767" s="5" t="inlineStr">
        <is>
          <t>Downloaded as raw wikitext. The digest script copied the birth date into the death field, a known parser fault; both dates here come from the lead prose. The article dates Adalat to 1977, while the Adalat article's own short description and lead date it to 1976, which is the year used in this workbook.</t>
        </is>
      </c>
    </row>
    <row r="768" ht="274" customHeight="1">
      <c r="A768" s="15" t="inlineStr">
        <is>
          <t>SOURCE-767</t>
        </is>
      </c>
      <c r="B768" s="5" t="n"/>
      <c r="C768" s="5" t="n"/>
      <c r="D768" s="5" t="inlineStr">
        <is>
          <t>Pradeep Sarkar — Wikipedia</t>
        </is>
      </c>
      <c r="E768" s="5" t="inlineStr">
        <is>
          <t>Wikipedia</t>
        </is>
      </c>
      <c r="F768" s="5" t="n"/>
      <c r="G768" s="5" t="n"/>
      <c r="H768" s="22" t="inlineStr">
        <is>
          <t>https://en.wikipedia.org/wiki/Pradeep_Sarkar</t>
        </is>
      </c>
      <c r="I768" s="16" t="n">
        <v>46283</v>
      </c>
      <c r="J768" s="5" t="inlineStr">
        <is>
          <t>Pradeep Sarkar (30 April 1955 – 24 March 2023), Indian director and screenwriter born in Kolkata, best known for Parineeta (2005). Graduated with a gold medal from Delhi College of Art in 1979, spent seventeen years in advertising as a creative director and shot over 1,000 commercials, including the Aaj Tak spots that won the Rapa Award and an Abby. A prolific music-video director (Shubha Mudgal's 'Ab Ke Saawan', Euphoria's 'Maaeri', Sultan Khan's 'Piya Basanti', Bhupen Hazarika's 'Ganga'). Directed songs in Mission Kashmir and Munna Bhai M.B.B.S. for Vidhu Vinod Chopra, who then chose him to direct Parineeta. Later films Laaga Chunari Mein Daag, Lafangey Parindey and Mardaani for Yash Raj Films, and Helicopter Eela (2018) for Ajay Devgn Films. Died at Lilavati Hospital, Mumbai. Used for the director and writer entry.</t>
        </is>
      </c>
      <c r="K768" s="5" t="inlineStr">
        <is>
          <t>Encyclopedia article</t>
        </is>
      </c>
      <c r="L768" s="5" t="inlineStr">
        <is>
          <t>C</t>
        </is>
      </c>
      <c r="M768" s="5" t="inlineStr">
        <is>
          <t>Downloaded as raw wikitext. The digest script copied the birth date into the death field; both dates here come from the lead prose. The prose states he won a National Film Award for Best Debut Film of a Director for Parineeta, but the article's own awards table leaves every Result cell blank, so the win is recorded as a prose claim. The article does not mention Bachchan.</t>
        </is>
      </c>
    </row>
    <row r="769" ht="274" customHeight="1">
      <c r="A769" s="15" t="inlineStr">
        <is>
          <t>SOURCE-768</t>
        </is>
      </c>
      <c r="B769" s="5" t="n"/>
      <c r="C769" s="5" t="n"/>
      <c r="D769" s="5" t="inlineStr">
        <is>
          <t>Prakash Jha — Wikipedia</t>
        </is>
      </c>
      <c r="E769" s="5" t="inlineStr">
        <is>
          <t>Wikipedia</t>
        </is>
      </c>
      <c r="F769" s="5" t="n"/>
      <c r="G769" s="5" t="n"/>
      <c r="H769" s="22" t="inlineStr">
        <is>
          <t>https://en.wikipedia.org/wiki/Prakash_Jha</t>
        </is>
      </c>
      <c r="I769" s="16" t="n">
        <v>46283</v>
      </c>
      <c r="J769" s="5" t="inlineStr">
        <is>
          <t>Prakash Jha, born 27 February 1952 in Bettiah, Bihar, Indian filmmaker and actor active from 1982, known for political and socio-political films including Hip Hip Hurray and Damul (1984), Mrityudand (1997), Gangaajal (2003), Apaharan (2005), Raajneeti (2010), Aarakshan (2011), Chakravyuh (2012) and Satyagraha (2013), and for National Award-winning documentaries Faces After The Storm (1984) and Sonal (2002). He runs Prakash Jha Productions and owns the P&amp;M malls in Patna and Jamshedpur. His National Film Awards include Best Non-Feature Film (1984), Best Feature Film for Damul (1985) and Best Non-Feature Film for Sonal (2002). States that Aarakshan starred Amitabh Bachchan, Saif Ali Khan, Deepika Padukone and Prateik Babbar, and that Satyagraha starred Bachchan and Ajay Devgn. Used for the director, writer and producer entry.</t>
        </is>
      </c>
      <c r="K769" s="5" t="inlineStr">
        <is>
          <t>Encyclopedia article</t>
        </is>
      </c>
      <c r="L769" s="5" t="inlineStr">
        <is>
          <t>C</t>
        </is>
      </c>
      <c r="M769" s="5" t="inlineStr">
        <is>
          <t>Downloaded as raw wikitext. Both of the films counted here are named in the article with their casts.</t>
        </is>
      </c>
    </row>
    <row r="770" ht="259" customHeight="1">
      <c r="A770" s="15" t="inlineStr">
        <is>
          <t>SOURCE-769</t>
        </is>
      </c>
      <c r="B770" s="5" t="n"/>
      <c r="C770" s="5" t="n"/>
      <c r="D770" s="5" t="inlineStr">
        <is>
          <t>Pritam — Wikipedia</t>
        </is>
      </c>
      <c r="E770" s="5" t="inlineStr">
        <is>
          <t>Wikipedia</t>
        </is>
      </c>
      <c r="F770" s="5" t="n"/>
      <c r="G770" s="5" t="n"/>
      <c r="H770" s="22" t="inlineStr">
        <is>
          <t>https://en.wikipedia.org/wiki/Pritam</t>
        </is>
      </c>
      <c r="I770" s="16" t="n">
        <v>46283</v>
      </c>
      <c r="J770" s="5" t="inlineStr">
        <is>
          <t>Pritam Chakraborty, born 14 June 1971 in Calcutta, Indian composer, songwriter, DJ and music producer active from 2001, a graduate of Presidency College and of FTII in sound engineering who began as an advertising jingle and television theme composer. Known for Dhoom, Life in a Metro, Love Aaj Kal, Cocktail, Barfi!, Yeh Jawaani Hai Deewani, Ae Dil Hai Mushkil, Jagga Jasoos, Kalank, Ludo and Brahmāstra: Part One – Shiva. Has received 55 awards from 118 nominations, including the National Film Award for Best Music Direction at the 70th National Film Awards, six Filmfare Awards for Best Music Director and three for Best Background Music. His style is described as a fusion of Indian classical music with contemporary idioms, across rock, Sufi and ghazal. Used for the song-composer entry.</t>
        </is>
      </c>
      <c r="K770" s="5" t="inlineStr">
        <is>
          <t>Encyclopedia article</t>
        </is>
      </c>
      <c r="L770" s="5" t="inlineStr">
        <is>
          <t>C</t>
        </is>
      </c>
      <c r="M770" s="5" t="inlineStr">
        <is>
          <t>Downloaded as raw wikitext. The article has a section devoted to Brahmāstra, one of the two films counted here, and records a National Film Award for Best Music Direction covering 2022. It also carries a section on plagiarism allegations, which is noted but not used. It does not mention Bachchan.</t>
        </is>
      </c>
    </row>
    <row r="771" ht="229" customHeight="1">
      <c r="A771" s="15" t="inlineStr">
        <is>
          <t>SOURCE-770</t>
        </is>
      </c>
      <c r="B771" s="5" t="n"/>
      <c r="C771" s="5" t="n"/>
      <c r="D771" s="5" t="inlineStr">
        <is>
          <t>Rajkamal Kalamandir — Wikipedia</t>
        </is>
      </c>
      <c r="E771" s="5" t="inlineStr">
        <is>
          <t>Wikipedia</t>
        </is>
      </c>
      <c r="F771" s="5" t="n"/>
      <c r="G771" s="5" t="n"/>
      <c r="H771" s="22" t="inlineStr">
        <is>
          <t>https://en.wikipedia.org/wiki/Rajkamal_Kalamandir</t>
        </is>
      </c>
      <c r="I771" s="16" t="n">
        <v>46283</v>
      </c>
      <c r="J771" s="5" t="inlineStr">
        <is>
          <t>Rajkamal Kalamandir was a film production company and studio in Mumbai, established by V. Shantaram in 1942 after he left the Prabhat Film Company, which he had co-founded in Kolhapur in 1929 with V. G. Damle. Shantaram bought the premises of Wadia Movietone, established in 1933 by J. B. H. and Homi Wadia. The studio produced in Hindi and Marathi and was best known for Shakuntala (1943), Dr. Kotnis Ki Amar Kahani (1946), Amar Bhoopali (1951), Jhanak Jhanak Payal Baaje (1955), Do Ankhen Barah Haath (1957), Navrang (1959) and Pinjra (1972). In its heyday it was among the most sophisticated studios in the country, and as of 2019 over 2,000 films had been shot there. Used for the production-banner entry.</t>
        </is>
      </c>
      <c r="K771" s="5" t="inlineStr">
        <is>
          <t>Encyclopedia article</t>
        </is>
      </c>
      <c r="L771" s="5" t="inlineStr">
        <is>
          <t>C</t>
        </is>
      </c>
      <c r="M771" s="5" t="inlineStr">
        <is>
          <t>Downloaded as raw wikitext under the resolved title 'Rajkamal Kalamandir'. Crucially, its own filmography is V. Shantaram's slate and contains neither of the two Bachchan films counted here: in both of those the name sits in the infobox 'studio' field among several facilities, so the credit is a shooting-location one. The article does not mention Bachchan.</t>
        </is>
      </c>
    </row>
    <row r="772" ht="214" customHeight="1">
      <c r="A772" s="15" t="inlineStr">
        <is>
          <t>SOURCE-771</t>
        </is>
      </c>
      <c r="B772" s="5" t="n"/>
      <c r="C772" s="5" t="n"/>
      <c r="D772" s="5" t="inlineStr">
        <is>
          <t>Rakeysh Omprakash Mehra — Wikipedia</t>
        </is>
      </c>
      <c r="E772" s="5" t="inlineStr">
        <is>
          <t>Wikipedia</t>
        </is>
      </c>
      <c r="F772" s="5" t="n"/>
      <c r="G772" s="5" t="n"/>
      <c r="H772" s="22" t="inlineStr">
        <is>
          <t>https://en.wikipedia.org/wiki/Rakeysh_Omprakash_Mehra</t>
        </is>
      </c>
      <c r="I772" s="16" t="n">
        <v>46283</v>
      </c>
      <c r="J772" s="5" t="inlineStr">
        <is>
          <t>Rakeysh Omprakash Mehra, born 7 July 1963 in Delhi, Indian film director, screenwriter and occasional actor active from 1986, best known for writing and directing Rang De Basanti (2006) and Bhaag Milkha Bhaag (2013), for which he won two Filmfare Awards for Best Director. He also wrote and directed the supernatural thriller Aks (2001), his directorial debut, starring Amitabh Bachchan, Raveena Tandon and Manoj Bajpayee, and the drama Delhi-6 (2009) with an ensemble led by Abhishek Bachchan. Before features he directed music videos, including 'Aby Baby' starring Amitabh Bachchan. Used for the director, writer and producer entry.</t>
        </is>
      </c>
      <c r="K772" s="5" t="inlineStr">
        <is>
          <t>Encyclopedia article</t>
        </is>
      </c>
      <c r="L772" s="5" t="inlineStr">
        <is>
          <t>C</t>
        </is>
      </c>
      <c r="M772" s="5" t="inlineStr">
        <is>
          <t>Downloaded as raw wikitext. The 'Aby Baby' music video predates Aks and is the earliest documented work between him and Bachchan, though it falls outside this filmography, which covers feature films.</t>
        </is>
      </c>
    </row>
    <row r="773" ht="274" customHeight="1">
      <c r="A773" s="15" t="inlineStr">
        <is>
          <t>SOURCE-772</t>
        </is>
      </c>
      <c r="B773" s="5" t="n"/>
      <c r="C773" s="5" t="n"/>
      <c r="D773" s="5" t="inlineStr">
        <is>
          <t>Ranjit Barot — Wikipedia</t>
        </is>
      </c>
      <c r="E773" s="5" t="inlineStr">
        <is>
          <t>Wikipedia</t>
        </is>
      </c>
      <c r="F773" s="5" t="n"/>
      <c r="G773" s="5" t="n"/>
      <c r="H773" s="22" t="inlineStr">
        <is>
          <t>https://en.wikipedia.org/wiki/Ranjit_Barot</t>
        </is>
      </c>
      <c r="I773" s="16" t="n">
        <v>46283</v>
      </c>
      <c r="J773" s="5" t="inlineStr">
        <is>
          <t>Ranjit Barot, born 1 January 1959 in Mumbai into a family of musicians and dancers, son of the Kathak dancer Sitara Devi, Indian film score composer, music director, arranger, drummer and singer active from 1980, a longtime associate of A. R. Rahman whom John McLaughlin called one of the 'leading edges' in drumming. Influenced by Indian classical percussionists including Alla Rakha and Zakir Hussain and by jazz drummers including Billy Cobham and Tony Williams. Worked as drummer, arranger and producer for R. D. Burman, Laxmikant–Pyarelal, Kalyanji–Anandji, Anu Malik and Ismail Darbar. Music director on Raakh (1989), Fiza (2000), Mumbai Se Aaya Mera Dost (2003) and Shaitan (2011), and background-score composer on Aks (2001), Main Hoon Na (2004), Dus (2005) and Bhool Bhulaiyaa (2007). Used for the background-score and song-composer entry.</t>
        </is>
      </c>
      <c r="K773" s="5" t="inlineStr">
        <is>
          <t>Encyclopedia article</t>
        </is>
      </c>
      <c r="L773" s="5" t="inlineStr">
        <is>
          <t>C</t>
        </is>
      </c>
      <c r="M773" s="5" t="inlineStr">
        <is>
          <t>Downloaded as raw wikitext. Its two lists confirm the split between his credits here: background score on Aks, songs on Mumbai Se Aaya Mera Dost. The article does not mention Bachchan.</t>
        </is>
      </c>
    </row>
    <row r="774" ht="214" customHeight="1">
      <c r="A774" s="15" t="inlineStr">
        <is>
          <t>SOURCE-773</t>
        </is>
      </c>
      <c r="B774" s="5" t="n"/>
      <c r="C774" s="5" t="n"/>
      <c r="D774" s="5" t="inlineStr">
        <is>
          <t>Ravi Tandon — Wikipedia</t>
        </is>
      </c>
      <c r="E774" s="5" t="inlineStr">
        <is>
          <t>Wikipedia</t>
        </is>
      </c>
      <c r="F774" s="5" t="n"/>
      <c r="G774" s="5" t="n"/>
      <c r="H774" s="22" t="inlineStr">
        <is>
          <t>https://en.wikipedia.org/wiki/Ravi_Tandon</t>
        </is>
      </c>
      <c r="I774" s="16" t="n">
        <v>46283</v>
      </c>
      <c r="J774" s="5" t="inlineStr">
        <is>
          <t>Ravi Tandon (17 February 1935 – 11 February 2022), Indian film director and producer active 1960–1987, born into a Punjabi family in Agra, who also worked as an assistant director and story writer. Father of the actress Raveena Tandon and of the producer-director Rajeev Tandon; married to Veena. Best known for Anhonee (1973), Majboor (1974), Khel Khel Mein (1975), Zindagi (1976), Khud-Daar (1982) and Nazrana (1987), the last being his twenty-second film as director and the fifth highest grosser of its year. He died of respiratory failure at his Mumbai home aged 86, having had pulmonary fibrosis. Used for the director entry.</t>
        </is>
      </c>
      <c r="K774" s="5" t="inlineStr">
        <is>
          <t>Encyclopedia article</t>
        </is>
      </c>
      <c r="L774" s="5" t="inlineStr">
        <is>
          <t>C</t>
        </is>
      </c>
      <c r="M774" s="5" t="inlineStr">
        <is>
          <t>Downloaded as raw wikitext. The digest script copied the birth date into the death field; both dates here come from the lead prose. The filmography confirms both credits counted here, and the article does not mention Bachchan.</t>
        </is>
      </c>
    </row>
    <row r="775" ht="229" customHeight="1">
      <c r="A775" s="15" t="inlineStr">
        <is>
          <t>SOURCE-774</t>
        </is>
      </c>
      <c r="B775" s="5" t="n"/>
      <c r="C775" s="5" t="n"/>
      <c r="D775" s="5" t="inlineStr">
        <is>
          <t>Ritesh Sidhwani — Wikipedia</t>
        </is>
      </c>
      <c r="E775" s="5" t="inlineStr">
        <is>
          <t>Wikipedia</t>
        </is>
      </c>
      <c r="F775" s="5" t="n"/>
      <c r="G775" s="5" t="n"/>
      <c r="H775" s="22" t="inlineStr">
        <is>
          <t>https://en.wikipedia.org/wiki/Ritesh_Sidhwani</t>
        </is>
      </c>
      <c r="I775" s="16" t="n">
        <v>46283</v>
      </c>
      <c r="J775" s="5" t="inlineStr">
        <is>
          <t>Ritesh Sidhwani, born 1973 in Mumbai, Indian film producer active from 2001 and co-founder of Excel Entertainment with Farhan Akhtar. His first film as producer, Dil Chahta Hai, won the National Film Award for Best Feature Film in Hindi, as did Rock On!! later. Excel became one of the first major Indian production companies in over-the-top content, with Inside Edge (2017) nominated for Best Drama Series at the 46th International Emmy Awards, followed by Mirzapur and Made in Heaven; its series Dahaad competed at the Berlinale and Bambai Meri Jaan premiered internationally in London. His slate includes Dil Dhadakne Do, Gully Boy, Don and Fukrey. Used for the producer entry.</t>
        </is>
      </c>
      <c r="K775" s="5" t="inlineStr">
        <is>
          <t>Encyclopedia article</t>
        </is>
      </c>
      <c r="L775" s="5" t="inlineStr">
        <is>
          <t>C</t>
        </is>
      </c>
      <c r="M775" s="5" t="inlineStr">
        <is>
          <t>Downloaded as raw wikitext. He is the business partner of Farhan Akhtar, PERSON-152, and the two share both of the films counted here. The article does not mention Bachchan.</t>
        </is>
      </c>
    </row>
    <row r="776" ht="304" customHeight="1">
      <c r="A776" s="15" t="inlineStr">
        <is>
          <t>SOURCE-775</t>
        </is>
      </c>
      <c r="B776" s="5" t="n"/>
      <c r="C776" s="5" t="n"/>
      <c r="D776" s="5" t="inlineStr">
        <is>
          <t>Romesh Sharma — Wikipedia</t>
        </is>
      </c>
      <c r="E776" s="5" t="inlineStr">
        <is>
          <t>Wikipedia</t>
        </is>
      </c>
      <c r="F776" s="5" t="n"/>
      <c r="G776" s="5" t="n"/>
      <c r="H776" s="22" t="inlineStr">
        <is>
          <t>https://en.wikipedia.org/wiki/Romesh_Sharma</t>
        </is>
      </c>
      <c r="I776" s="16" t="n">
        <v>46283</v>
      </c>
      <c r="J776" s="5" t="inlineStr">
        <is>
          <t>Romesh Brij Sharma, born 27 July 1947, Indian film producer, actor and director active from 1972, who has produced films and television for over thirty years under his banner Romesh Films. He became known as an actor in the 1972 American film Siddhartha, directed by Conrad Rooks. His most notable production is Hum (1991) starring Amitabh Bachchan, in which he also played a small role as Kimi Katkar's character's brother; he also produced Diljalaa (1987) and directed Dil Jo Bhi Kahey... (2005), which he wrote, based on the Mauritian television series C'est La Vie and featuring his son Karan Sharma. In the 1980s his company Sharma Limited founded Cloud 9 Studio at Baie du Tombeau, Mauritius, where Kuch Kuch Hota Hai, Armaan, Hello Brother and Kuch Naa Kaho were partly shot; in 2014 it announced plans to demolish it for a hotel. His daughter Neema is married to Ayaan Ali Khan. Used for the producer, director and writer entry.</t>
        </is>
      </c>
      <c r="K776" s="5" t="inlineStr">
        <is>
          <t>Encyclopedia article</t>
        </is>
      </c>
      <c r="L776" s="5" t="inlineStr">
        <is>
          <t>C</t>
        </is>
      </c>
      <c r="M776" s="5" t="inlineStr">
        <is>
          <t>Downloaded as raw wikitext. A credit conflict is recorded: the Silsila article states that the dialogue of Silsila (1981) was written by Romesh Sharma, a Bachchan film in this workbook whose writing credits do not include him, so the frozen roster counts two films rather than three.</t>
        </is>
      </c>
    </row>
    <row r="777" ht="274" customHeight="1">
      <c r="A777" s="15" t="inlineStr">
        <is>
          <t>SOURCE-776</t>
        </is>
      </c>
      <c r="B777" s="5" t="n"/>
      <c r="C777" s="5" t="n"/>
      <c r="D777" s="5" t="inlineStr">
        <is>
          <t>S. D. Burman — Wikipedia</t>
        </is>
      </c>
      <c r="E777" s="5" t="inlineStr">
        <is>
          <t>Wikipedia</t>
        </is>
      </c>
      <c r="F777" s="5" t="n"/>
      <c r="G777" s="5" t="n"/>
      <c r="H777" s="22" t="inlineStr">
        <is>
          <t>https://en.wikipedia.org/wiki/S._D._Burman</t>
        </is>
      </c>
      <c r="I777" s="16" t="n">
        <v>46283</v>
      </c>
      <c r="J777" s="5" t="inlineStr">
        <is>
          <t>Sachin Dev Burman (1 October 1906 – 31 October 1975), Indian music director and singer, a member of the Tripura royal family, born in Comilla in present-day Bangladesh and active 1932–1975. He began with Bengali films in 1937 and became one of the most successful and influential composers of Hindi film music, scoring over 100 films and singing 14 Hindi and 13 Bengali film songs in a folk and light semi-classical style. His son R. D. Burman was also a celebrated composer. Honours include the Sangeet Natak Akademi Award (1958), the Padma Shri (1969), the National Film Award for Best Male Playback Singer for Aradhana (1970) and the National Film Award for Best Music Direction for Zindagi Zindagi (1974), with a commemorative postage stamp issued in 2007. Used for both the S. D. Burman and the Sachin Dev Burman entries.</t>
        </is>
      </c>
      <c r="K777" s="5" t="inlineStr">
        <is>
          <t>Encyclopedia article</t>
        </is>
      </c>
      <c r="L777" s="5" t="inlineStr">
        <is>
          <t>C</t>
        </is>
      </c>
      <c r="M777" s="5" t="inlineStr">
        <is>
          <t>Downloaded as raw wikitext. This single article serves two collaborator rows, PERSON-206 and PERSON-207, because the frozen roster carries the same composer twice under two spellings of his name: a fetch of 'Sachin Dev Burman' redirects to 'S. D. Burman' and returns a byte-identical file. The digest script copied the birth date into the death field; both dates here come from the lead prose.</t>
        </is>
      </c>
    </row>
    <row r="778" ht="229" customHeight="1">
      <c r="A778" s="15" t="inlineStr">
        <is>
          <t>SOURCE-777</t>
        </is>
      </c>
      <c r="B778" s="5" t="n"/>
      <c r="C778" s="5" t="n"/>
      <c r="D778" s="5" t="inlineStr">
        <is>
          <t>Sagar Sarhadi — Wikipedia</t>
        </is>
      </c>
      <c r="E778" s="5" t="inlineStr">
        <is>
          <t>Wikipedia</t>
        </is>
      </c>
      <c r="F778" s="5" t="n"/>
      <c r="G778" s="5" t="n"/>
      <c r="H778" s="22" t="inlineStr">
        <is>
          <t>https://en.wikipedia.org/wiki/Sagar_Sarhadi</t>
        </is>
      </c>
      <c r="I778" s="16" t="n">
        <v>46283</v>
      </c>
      <c r="J778" s="5" t="inlineStr">
        <is>
          <t>Sagar Sarhadi, born Ganga Sagar Talwar (11 May 1933 – 22 March 2021), Indian short-story writer, playwright, and film writer, director and producer, born in Baffa, Mansehra district, in present-day Pakistan, son of Than Singh Talwar and Prem Dai and uncle of Ramesh Talwar. He began writing Urdu short stories and plays before entering film, becoming known with Yash Chopra's Kabhi Kabhi (1976), starring Amitabh Bachchan and Raakhee, for which he wrote screenplay and dialogue. He went on to write Noorie (1979), Silsila (1981), Chandni (1989), Faasle and Rang (1993), and directed Bazaar (1982). He received a Lifetime Achievement Award at the International Cultural Artifact Film Festival. Used for the writer entry.</t>
        </is>
      </c>
      <c r="K778" s="5" t="inlineStr">
        <is>
          <t>Encyclopedia article</t>
        </is>
      </c>
      <c r="L778" s="5" t="inlineStr">
        <is>
          <t>C</t>
        </is>
      </c>
      <c r="M778" s="5" t="inlineStr">
        <is>
          <t>Downloaded as raw wikitext. The digest script copied the birth date into the death field; both dates here come from the lead prose. Its filmography confirms both credits counted here, listing Kabhi Kabhi as screenplay and dialogue and Silsila as screenplay.</t>
        </is>
      </c>
    </row>
    <row r="779" ht="184" customHeight="1">
      <c r="A779" s="15" t="inlineStr">
        <is>
          <t>SOURCE-778</t>
        </is>
      </c>
      <c r="B779" s="5" t="n"/>
      <c r="C779" s="5" t="n"/>
      <c r="D779" s="5" t="inlineStr">
        <is>
          <t>Sahara Movie Studios — Wikipedia</t>
        </is>
      </c>
      <c r="E779" s="5" t="inlineStr">
        <is>
          <t>Wikipedia</t>
        </is>
      </c>
      <c r="F779" s="5" t="n"/>
      <c r="G779" s="5" t="n"/>
      <c r="H779" s="22" t="inlineStr">
        <is>
          <t>https://en.wikipedia.org/wiki/Sahara_Movie_Studios</t>
        </is>
      </c>
      <c r="I779" s="16" t="n">
        <v>46283</v>
      </c>
      <c r="J779" s="5" t="inlineStr">
        <is>
          <t>Sahara Movie Studios, also known as Sahara One Motion Pictures and Sahara Motion Pictures, was an Indian film production and distribution company owned by Sahara India Pariwar, with Subrata Roy as chief executive and Sandeep Bhargava as chief operating officer. It produced films from 2004 to 2014, its 2004 slate alone including Sheen, Kyun! Ho Gaya Na..., Run, Gayab, Naach, Inteqam and Phir Milenge, and its 2005 slate Home Delivery, No Entry, Film Star and others. Kyun! Ho Gaya Na... is recorded as co-produced by Boney Kapoor. Used for the production-banner entry.</t>
        </is>
      </c>
      <c r="K779" s="5" t="inlineStr">
        <is>
          <t>Encyclopedia article</t>
        </is>
      </c>
      <c r="L779" s="5" t="inlineStr">
        <is>
          <t>C</t>
        </is>
      </c>
      <c r="M779" s="5" t="inlineStr">
        <is>
          <t>Downloaded as raw wikitext under the resolved title 'Sahara Movie Studios'. Its filmography names Kyun! Ho Gaya Na..., one of the two films counted here, and records Boney Kapoor (PERSON-138) as co-producer, linking this row to his.</t>
        </is>
      </c>
    </row>
    <row r="780" ht="244" customHeight="1">
      <c r="A780" s="15" t="inlineStr">
        <is>
          <t>SOURCE-779</t>
        </is>
      </c>
      <c r="B780" s="5" t="n"/>
      <c r="C780" s="5" t="n"/>
      <c r="D780" s="5" t="inlineStr">
        <is>
          <t>Sajid-Farhad — Wikipedia</t>
        </is>
      </c>
      <c r="E780" s="5" t="inlineStr">
        <is>
          <t>Wikipedia</t>
        </is>
      </c>
      <c r="F780" s="5" t="n"/>
      <c r="G780" s="5" t="n"/>
      <c r="H780" s="22" t="inlineStr">
        <is>
          <t>https://en.wikipedia.org/wiki/Sajid-Farhad</t>
        </is>
      </c>
      <c r="I780" s="16" t="n">
        <v>46283</v>
      </c>
      <c r="J780" s="5" t="inlineStr">
        <is>
          <t>Sajid-Farhad is an Indian film director and writer duo consisting of the brothers Sajid Samji and Farhad Samji, born into an Aga Khani (Khoja) Nizari Ismaili family. They began as lyricists, brought in by David Dhawan for Hum Kisise Kum Nahin (2002), and first succeeded with the song 'M Bole Toh' from Munna Bhai M.B.B.S. Ram Gopal Varma then hired them for Shiva (2006) and Aag (2007), after which they wrote dialogue for Rohit Shetty's Sunday and Golmaal Returns (2008) and went on to Ready, Singham, Housefull 2, Bol Bachchan, Chashme Baddoor, Himmatwala and Chennai Express. Five of the films they wrote entered the 100-crore club. They began directing with Entertainment (2014), followed by Housefull 3 (2016). Used for the writer entry.</t>
        </is>
      </c>
      <c r="K780" s="5" t="inlineStr">
        <is>
          <t>Encyclopedia article</t>
        </is>
      </c>
      <c r="L780" s="5" t="inlineStr">
        <is>
          <t>C</t>
        </is>
      </c>
      <c r="M780" s="5" t="inlineStr">
        <is>
          <t>Downloaded as raw wikitext. Its lyricist and writer tables confirm both credits counted here, on Aag and Bol Bachchan, and show that they wrote dialogue and lyrics on both rather than full screenplays.</t>
        </is>
      </c>
    </row>
    <row r="781" ht="154" customHeight="1">
      <c r="A781" s="15" t="inlineStr">
        <is>
          <t>SOURCE-780</t>
        </is>
      </c>
      <c r="B781" s="5" t="n"/>
      <c r="C781" s="5" t="n"/>
      <c r="D781" s="5" t="inlineStr">
        <is>
          <t>Sajid–Wajid — Wikipedia</t>
        </is>
      </c>
      <c r="E781" s="5" t="inlineStr">
        <is>
          <t>Wikipedia</t>
        </is>
      </c>
      <c r="F781" s="5" t="n"/>
      <c r="G781" s="5" t="n"/>
      <c r="H781" s="22" t="inlineStr">
        <is>
          <t>https://en.wikipedia.org/wiki/Sajid%E2%80%93Wajid</t>
        </is>
      </c>
      <c r="I781" s="16" t="n">
        <v>46283</v>
      </c>
      <c r="J781" s="5" t="inlineStr">
        <is>
          <t>Sajid–Wajid was an Indian Hindi film music director duo consisting of the brothers Sajid Khan and Wajid Khan, sons of the tabla player Sharafat Ali Khan, active as a duo from 1998 until Wajid Khan's death on 1 June 2020, after which Sajid Khan has continued as a solo artist. Their awards list includes the 2011 Filmfare Award for Best Music Direction, Zee Cine, Guild and GiMA awards and two 2010 Mirchi Music Awards, all for Dabangg. Used for the song-composer entry.</t>
        </is>
      </c>
      <c r="K781" s="5" t="inlineStr">
        <is>
          <t>Encyclopedia article</t>
        </is>
      </c>
      <c r="L781" s="5" t="inlineStr">
        <is>
          <t>C</t>
        </is>
      </c>
      <c r="M781" s="5" t="inlineStr">
        <is>
          <t>Downloaded as raw wikitext. Its awards table lists award, category and film without a separate result column, so the entries are read as awards received rather than nominations. The article does not mention Bachchan.</t>
        </is>
      </c>
    </row>
    <row r="782" ht="319" customHeight="1">
      <c r="A782" s="15" t="inlineStr">
        <is>
          <t>SOURCE-781</t>
        </is>
      </c>
      <c r="B782" s="5" t="n"/>
      <c r="C782" s="5" t="n"/>
      <c r="D782" s="5" t="inlineStr">
        <is>
          <t>Salim Khan — Wikipedia</t>
        </is>
      </c>
      <c r="E782" s="5" t="inlineStr">
        <is>
          <t>Wikipedia</t>
        </is>
      </c>
      <c r="F782" s="5" t="n"/>
      <c r="G782" s="5" t="n"/>
      <c r="H782" s="22" t="inlineStr">
        <is>
          <t>https://en.wikipedia.org/wiki/Salim_Khan</t>
        </is>
      </c>
      <c r="I782" s="16" t="n">
        <v>46283</v>
      </c>
      <c r="J782" s="5" t="inlineStr">
        <is>
          <t>Salim Abdul Rashid Khan, born 24 November 1935 in Indore, Indian screenwriter, actor and film producer, best known as one half of the screenwriting duo Salim–Javed with Javed Akhtar, among the first Indian screenwriters to achieve star status. Within the partnership Salim Khan primarily developed stories and characters while Akhtar focused on dialogue and screenplay. The pair transformed the Hindi narrative formula, pioneered the blockbuster and masala forms, and were instrumental in creating the 'angry young man' archetype that defined Amitabh Bachchan's career. The article states that Salim Khan was instrumental in launching Bachchan, who was a struggling actor before Salim–Javed insisted on casting him in lead roles, and that Khan personally introduced Bachchan to directors including Prakash Mehra and Manmohan Desai. Their credits include Zanjeer (1973), Majboor (1974), Sholay (1975), Deewaar (1975), Immaan Dharam (1977), Trishul and Don (1978). Used for the writer entry.</t>
        </is>
      </c>
      <c r="K782" s="5" t="inlineStr">
        <is>
          <t>Encyclopedia article</t>
        </is>
      </c>
      <c r="L782" s="5" t="inlineStr">
        <is>
          <t>C</t>
        </is>
      </c>
      <c r="M782" s="5" t="inlineStr">
        <is>
          <t>Downloaded as raw wikitext. Its Filmfare table lists 1974 Zanjeer (Best Screenplay, Best Story), 1976 Deewaar (Best Dialogue, Screenplay, Story) and 1983 Shakti (Best Screenplay) but leaves every Outcome cell blank, so no win is asserted from it. Important for reading the row: the workbook counts Salim–Javed as a separate team entry, so only his two solo credits, Toofan and Akayla, fall under this person id.</t>
        </is>
      </c>
    </row>
    <row r="783" ht="244" customHeight="1">
      <c r="A783" s="15" t="inlineStr">
        <is>
          <t>SOURCE-782</t>
        </is>
      </c>
      <c r="B783" s="5" t="n"/>
      <c r="C783" s="5" t="n"/>
      <c r="D783" s="5" t="inlineStr">
        <is>
          <t>Sanchit Balhara and Ankit Balhara — Wikipedia</t>
        </is>
      </c>
      <c r="E783" s="5" t="inlineStr">
        <is>
          <t>Wikipedia</t>
        </is>
      </c>
      <c r="F783" s="5" t="n"/>
      <c r="G783" s="5" t="n"/>
      <c r="H783" s="22" t="inlineStr">
        <is>
          <t>https://en.wikipedia.org/wiki/Sanchit_Balhara_and_Ankit_Balhara</t>
        </is>
      </c>
      <c r="I783" s="16" t="n">
        <v>46283</v>
      </c>
      <c r="J783" s="5" t="inlineStr">
        <is>
          <t>Sanchit Balhara and Ankit Balhara are an Indian film score composer duo, brothers born in Sonipat, Haryana, to the Haryanvi singer, actor and filmmaker Bhal Singh Balhara and the national-level athlete Mukta Chaudhary. Sanchit studied classical music in London and began as a solo composer, becoming known for the score of Sanjay Leela Bhansali's Bajirao Mastani (2015); his elder brother Ankit joined him in 2018 and the two have composed together since Manikarnika: The Queen of Jhansi. Their scores include Padmaavat (2018), Kalank and War (2019), Panga and Khaali Peeli (2020), Radhe (2021), Gangubai Kathiawadi and Radhe Shyam (2022). Ankit is married to the field hockey player Savita Punia. Used for the background-score-composer entry.</t>
        </is>
      </c>
      <c r="K783" s="5" t="inlineStr">
        <is>
          <t>Encyclopedia article</t>
        </is>
      </c>
      <c r="L783" s="5" t="inlineStr">
        <is>
          <t>C</t>
        </is>
      </c>
      <c r="M783" s="5" t="inlineStr">
        <is>
          <t>Downloaded as raw wikitext under the resolved title, which names both brothers: the roster carries only 'Sanchit Balhara'. Its awards table leaves every Result cell blank while the personal-life prose claims IIFA, Mirchi, GIMA and Zee Cine awards for Bajirao Mastani, so those are recorded as prose claims. The table notes that Radhe Shyam's Telugu score is by S. Thaman and the Hindi one theirs.</t>
        </is>
      </c>
    </row>
    <row r="784" ht="169" customHeight="1">
      <c r="A784" s="15" t="inlineStr">
        <is>
          <t>SOURCE-783</t>
        </is>
      </c>
      <c r="B784" s="5" t="n"/>
      <c r="C784" s="5" t="n"/>
      <c r="D784" s="5" t="inlineStr">
        <is>
          <t>Sandeep Chowta — Wikipedia</t>
        </is>
      </c>
      <c r="E784" s="5" t="inlineStr">
        <is>
          <t>Wikipedia</t>
        </is>
      </c>
      <c r="F784" s="5" t="n"/>
      <c r="G784" s="5" t="n"/>
      <c r="H784" s="22" t="inlineStr">
        <is>
          <t>https://en.wikipedia.org/wiki/Sandeep_Chowta</t>
        </is>
      </c>
      <c r="I784" s="16" t="n">
        <v>46283</v>
      </c>
      <c r="J784" s="5" t="inlineStr">
        <is>
          <t>Sandeep Chowta, born 1967 or 1968 in Buduburam, Ghana, Indian music director working primarily in Hindi and Telugu cinema and active from 1996, and head of Columbia Records in India. He has composed for twelve Telugu films and has sung some of his own songs. In 2003 he produced the anti-substance-abuse documentary Dead End, and in 2004 he joined the world/new age group AO Music, whose releases crediting him have charted internationally since 2009. Used for the song-composer and background-score-composer entry.</t>
        </is>
      </c>
      <c r="K784" s="5" t="inlineStr">
        <is>
          <t>Encyclopedia article</t>
        </is>
      </c>
      <c r="L784" s="5" t="inlineStr">
        <is>
          <t>C</t>
        </is>
      </c>
      <c r="M784" s="5" t="inlineStr">
        <is>
          <t>Downloaded as raw wikitext. The article gives no year of birth more precisely than 1967 or 1968, so the birth year is left blank. It does not mention Bachchan or either of the two films counted here, whose credits come from the films' own articles.</t>
        </is>
      </c>
    </row>
    <row r="785" ht="274" customHeight="1">
      <c r="A785" s="15" t="inlineStr">
        <is>
          <t>SOURCE-784</t>
        </is>
      </c>
      <c r="B785" s="5" t="n"/>
      <c r="C785" s="5" t="n"/>
      <c r="D785" s="5" t="inlineStr">
        <is>
          <t>Sandesh Shandilya — Wikipedia</t>
        </is>
      </c>
      <c r="E785" s="5" t="inlineStr">
        <is>
          <t>Wikipedia</t>
        </is>
      </c>
      <c r="F785" s="5" t="n"/>
      <c r="G785" s="5" t="n"/>
      <c r="H785" s="22" t="inlineStr">
        <is>
          <t>https://en.wikipedia.org/wiki/Sandesh_Shandilya</t>
        </is>
      </c>
      <c r="I785" s="16" t="n">
        <v>46283</v>
      </c>
      <c r="J785" s="5" t="inlineStr">
        <is>
          <t>Sandesh Shandilya, born 19 February 1968 in Agra, Indian film composer, musician and singer active from 2001, who took basic training from the sarangi player Ustad Sultan Khan. He has composed for over twenty soundtracks and is known for Kabhi Khushi Kabhie Gham (2001), Chameli (2004), Socha Na Tha (2005) and Jab We Met (2007). He made his debut on Kabhi Khushi Kabhie Gham alongside Jatin–Lalit and Aadesh Shrivastava, composing four songs — 'Suraj Hua Maddham', 'You Are My Soniya', 'Deewana Hai Dekho' and 'Vande Mataram' — on a soundtrack that sold 2.5 million units in 30 days and 3.5 million in the year, and was nominated jointly for the Filmfare Award for Best Music Director. His 2001 album Piya Basanti won the International Viewers' Choice Award at the MTV Video Music Awards. Used for the song-composer entry.</t>
        </is>
      </c>
      <c r="K785" s="5" t="inlineStr">
        <is>
          <t>Encyclopedia article</t>
        </is>
      </c>
      <c r="L785" s="5" t="inlineStr">
        <is>
          <t>C</t>
        </is>
      </c>
      <c r="M785" s="5" t="inlineStr">
        <is>
          <t>Downloaded as raw wikitext. Its filmography confirms both credits counted here, listing Agnivarsha under 2002. The article does not mention Bachchan.</t>
        </is>
      </c>
    </row>
    <row r="786" ht="139" customHeight="1">
      <c r="A786" s="15" t="inlineStr">
        <is>
          <t>SOURCE-785</t>
        </is>
      </c>
      <c r="B786" s="5" t="n"/>
      <c r="C786" s="5" t="n"/>
      <c r="D786" s="5" t="inlineStr">
        <is>
          <t>Sanjay Gupta (director) — Wikipedia</t>
        </is>
      </c>
      <c r="E786" s="5" t="inlineStr">
        <is>
          <t>Wikipedia</t>
        </is>
      </c>
      <c r="F786" s="5" t="n"/>
      <c r="G786" s="5" t="n"/>
      <c r="H786" s="22" t="inlineStr">
        <is>
          <t>https://en.wikipedia.org/wiki/Sanjay_Gupta_(director)</t>
        </is>
      </c>
      <c r="I786" s="16" t="n">
        <v>46283</v>
      </c>
      <c r="J786" s="5" t="inlineStr">
        <is>
          <t>Sanjay Gupta, born 14 April 1967 in Mumbai, Indian filmmaker, producer and screenwriter in Hindi films, active from 1994 and known largely for remakes of American action-thriller and crime films, including Aatish, Kaante, Karam, Zinda, Shootout at Lokhandwala, Shootout at Wadala, Jazbaa, Kaabil and Mumbai Saga. He has frequently cast Sanjay Dutt and John Abraham. Used for the writer, director and producer entry.</t>
        </is>
      </c>
      <c r="K786" s="5" t="inlineStr">
        <is>
          <t>Encyclopedia article</t>
        </is>
      </c>
      <c r="L786" s="5" t="inlineStr">
        <is>
          <t>C</t>
        </is>
      </c>
      <c r="M786" s="5" t="inlineStr">
        <is>
          <t>Downloaded as raw wikitext under a pinned title, since a bare 'Sanjay Gupta' returns a different person; the film wikitext also pipes the name to this article. It does not mention Bachchan.</t>
        </is>
      </c>
    </row>
    <row r="787" ht="319" customHeight="1">
      <c r="A787" s="15" t="inlineStr">
        <is>
          <t>SOURCE-786</t>
        </is>
      </c>
      <c r="B787" s="5" t="n"/>
      <c r="C787" s="5" t="n"/>
      <c r="D787" s="5" t="inlineStr">
        <is>
          <t>Shaad Ali — Wikipedia</t>
        </is>
      </c>
      <c r="E787" s="5" t="inlineStr">
        <is>
          <t>Wikipedia</t>
        </is>
      </c>
      <c r="F787" s="5" t="n"/>
      <c r="G787" s="5" t="n"/>
      <c r="H787" s="22" t="inlineStr">
        <is>
          <t>https://en.wikipedia.org/wiki/Shaad_Ali</t>
        </is>
      </c>
      <c r="I787" s="16" t="n">
        <v>46283</v>
      </c>
      <c r="J787" s="5" t="inlineStr">
        <is>
          <t>Shaad Ali, born 14 March 1975 in Kanpur, Indian film director and screenwriter in Hindi films, son of the director Muzaffar Ali and the politician Subhashini Ali, grandson of the Azad Hind Fauj commander Lakshmi Sahgal and Colonel Prem Sahgal, and nephew of Kartikeya Sarabhai and Mallika Sarabhai; his paternal grandfather was the former ruling prince of Kotwara. Educated at Welham Boys' School and the Lawrence School, Sanawar. He began as an assistant to Mani Ratnam on Dil Se.. (1998) and made his directorial debut with Saathiya (2002), a remake of Ratnam's Alai Payuthey scripted by Ratnam. His second film, Bunty Aur Babli (2005), for the first time brought together the real-life father and son Amitabh Bachchan and Abhishek Bachchan alongside Rani Mukerji and was one of the year's biggest hits; his third, Jhoom Barabar Jhoom (2007), starred Abhishek Bachchan, Preity Zinta, Bobby Deol and Lara Dutta. Later films include Kill Dil, Ok Jaanu and Soorma. Used for the director and writer entry.</t>
        </is>
      </c>
      <c r="K787" s="5" t="inlineStr">
        <is>
          <t>Encyclopedia article</t>
        </is>
      </c>
      <c r="L787" s="5" t="inlineStr">
        <is>
          <t>C</t>
        </is>
      </c>
      <c r="M787" s="5" t="inlineStr">
        <is>
          <t>Downloaded as raw wikitext. It also records that he briefly dated Pooja Shetty, daughter of the Adlabs founder Manmohan Shetty, whose company's production subsidiary appears in this workbook as PERSON-151.</t>
        </is>
      </c>
    </row>
    <row r="788" ht="154" customHeight="1">
      <c r="A788" s="15" t="inlineStr">
        <is>
          <t>SOURCE-787</t>
        </is>
      </c>
      <c r="B788" s="5" t="n"/>
      <c r="C788" s="5" t="n"/>
      <c r="D788" s="5" t="inlineStr">
        <is>
          <t>Sneha Khanwalkar — Wikipedia</t>
        </is>
      </c>
      <c r="E788" s="5" t="inlineStr">
        <is>
          <t>Wikipedia</t>
        </is>
      </c>
      <c r="F788" s="5" t="n"/>
      <c r="G788" s="5" t="n"/>
      <c r="H788" s="22" t="inlineStr">
        <is>
          <t>https://en.wikipedia.org/wiki/Sneha_Khanwalkar</t>
        </is>
      </c>
      <c r="I788" s="16" t="n">
        <v>46283</v>
      </c>
      <c r="J788" s="5" t="inlineStr">
        <is>
          <t>Sneha Khanwalkar, born 28 April 1983 in Indore, Indian music director working in Hindi films and active from 2004, best known for Oye Lucky! Lucky Oye! and Gangs of Wasseypur Parts 1 and 2. She was nominated for Best Music Director at the 58th Filmfare Awards for Gangs of Wasseypur, becoming only the second woman nominated in that category, 28 years after Usha Khanna. She also made the television series Sound Trippin. Used for the song-composer entry.</t>
        </is>
      </c>
      <c r="K788" s="5" t="inlineStr">
        <is>
          <t>Encyclopedia article</t>
        </is>
      </c>
      <c r="L788" s="5" t="inlineStr">
        <is>
          <t>C</t>
        </is>
      </c>
      <c r="M788" s="5" t="inlineStr">
        <is>
          <t>Downloaded as raw wikitext. She is one of very few women composers in this filmography. The article does not mention Bachchan or either of the two films counted here.</t>
        </is>
      </c>
    </row>
    <row r="789" ht="154" customHeight="1">
      <c r="A789" s="15" t="inlineStr">
        <is>
          <t>SOURCE-788</t>
        </is>
      </c>
      <c r="B789" s="5" t="n"/>
      <c r="C789" s="5" t="n"/>
      <c r="D789" s="5" t="inlineStr">
        <is>
          <t>Web search: Mohini N. Sippy, writer for Hrishikesh Mukherjee</t>
        </is>
      </c>
      <c r="E789" s="5" t="inlineStr">
        <is>
          <t>Web search (Wikipedia articles on Abhimaan and Mili, Indiancine.ma, elCinema, Wikipedia article on N. C. Sippy)</t>
        </is>
      </c>
      <c r="F789" s="5" t="n"/>
      <c r="G789" s="5" t="n"/>
      <c r="H789" s="5" t="n"/>
      <c r="I789" s="16" t="n">
        <v>46283</v>
      </c>
      <c r="J789" s="5" t="inlineStr">
        <is>
          <t>Search summary: Mohini N. Sippy was credited as a writer on Abhimaan (1973), directed by Hrishikesh Mukherjee, alongside Nabendu Ghosh, Rajinder Singh Bedi and Biresh Chatterjee, and on Mili (1975), also directed by Mukherjee, alongside Bimal Dutta and Rahi Masoom Reza. She is described as a child of the producer N. C. Sippy, and is also credited as a writer on Chupke Chupke (1975).</t>
        </is>
      </c>
      <c r="K789" s="5" t="inlineStr">
        <is>
          <t>Search-result summary only</t>
        </is>
      </c>
      <c r="L789" s="5" t="inlineStr">
        <is>
          <t>D</t>
        </is>
      </c>
      <c r="M789" s="5" t="inlineStr">
        <is>
          <t>She has no Wikipedia article and no birth or death date was located. The parentage claim comes from a database listing rather than a strong source and is recorded as reported; N. C. Sippy is a separate entry in this roster and produced all three of the films named. The Chupke Chupke writing credit is not reflected in this workbook's Films sheet, so the frozen roster counts two films rather than three.</t>
        </is>
      </c>
    </row>
    <row r="790" ht="154" customHeight="1">
      <c r="A790" s="15" t="inlineStr">
        <is>
          <t>SOURCE-789</t>
        </is>
      </c>
      <c r="B790" s="5" t="n"/>
      <c r="C790" s="5" t="n"/>
      <c r="D790" s="5" t="inlineStr">
        <is>
          <t>Web search: Naresh Sharma, background-score composer</t>
        </is>
      </c>
      <c r="E790" s="5" t="inlineStr">
        <is>
          <t>Web search (IMDb, Wikipedia articles on Ek Rishtaa: The Bond of Love and Khushi (2003 Hindi film), TMDB)</t>
        </is>
      </c>
      <c r="F790" s="5" t="n"/>
      <c r="G790" s="5" t="n"/>
      <c r="H790" s="5" t="n"/>
      <c r="I790" s="16" t="n">
        <v>46283</v>
      </c>
      <c r="J790" s="5" t="inlineStr">
        <is>
          <t>Search summary: Naresh Sharma composed the background score for Ek Rishtaa: The Bond of Love (2001), whose songs were by Nadeem–Shravan, and for Khushi (2003), whose songs were by Anu Malik. He is described as the father of the music director Mithoon and a brother of the music directors Pyarelal and Ganesh.</t>
        </is>
      </c>
      <c r="K790" s="5" t="inlineStr">
        <is>
          <t>Search-result summary only</t>
        </is>
      </c>
      <c r="L790" s="5" t="inlineStr">
        <is>
          <t>D</t>
        </is>
      </c>
      <c r="M790" s="5" t="inlineStr">
        <is>
          <t>He has no Wikipedia article and no birth or death date was located. The family claims come from an IMDb biography and are recorded as reported rather than asserted; if correct they would make him a brother of Pyarelal Ramprasad Sharma of Laxmikant–Pyarelal, who is in this roster as part of that duo. Both films' wikitext separates 'Songs' from 'Background Score', which is why he is recorded as a background-score composer.</t>
        </is>
      </c>
    </row>
    <row r="791" ht="109" customHeight="1">
      <c r="A791" s="15" t="inlineStr">
        <is>
          <t>SOURCE-790</t>
        </is>
      </c>
      <c r="B791" s="5" t="n"/>
      <c r="C791" s="5" t="n"/>
      <c r="D791" s="5" t="inlineStr">
        <is>
          <t>Web search: Navjeevan Films</t>
        </is>
      </c>
      <c r="E791" s="5" t="inlineStr">
        <is>
          <t>Web search (Wikipedia articles on Do Anjaane and Insaniyat (1994 film), IMDb company credits, Letterboxd)</t>
        </is>
      </c>
      <c r="F791" s="5" t="n"/>
      <c r="G791" s="5" t="n"/>
      <c r="H791" s="5" t="n"/>
      <c r="I791" s="16" t="n">
        <v>46283</v>
      </c>
      <c r="J791" s="5" t="inlineStr">
        <is>
          <t>Search summary: Navjeevan Films was the production company behind Do Anjaane (1976), starring Amitabh Bachchan and Rekha, and Insaniyat (1994), starring Bachchan with Sunny Deol, Jaya Prada and Raveena Tandon.</t>
        </is>
      </c>
      <c r="K791" s="5" t="inlineStr">
        <is>
          <t>Search-result summary only</t>
        </is>
      </c>
      <c r="L791" s="5" t="inlineStr">
        <is>
          <t>D</t>
        </is>
      </c>
      <c r="M791" s="5" t="inlineStr">
        <is>
          <t>It has no Wikipedia article. No founding date, ownership or wider slate was located, and searches returned nothing beyond the two films themselves. In both films' wikitext the name sits in the infobox 'studio' field. The entry is among the thinnest in this batch.</t>
        </is>
      </c>
    </row>
    <row r="792" ht="139" customHeight="1">
      <c r="A792" s="15" t="inlineStr">
        <is>
          <t>SOURCE-791</t>
        </is>
      </c>
      <c r="B792" s="5" t="n"/>
      <c r="C792" s="5" t="n"/>
      <c r="D792" s="5" t="inlineStr">
        <is>
          <t>Web search: Nitin Raikwar, composer and lyricist</t>
        </is>
      </c>
      <c r="E792" s="5" t="inlineStr">
        <is>
          <t>Web search (IMDb, Wikipedia articles on Aankhen (2002 film) and Darna Zaroori Hai, NETTV4U)</t>
        </is>
      </c>
      <c r="F792" s="5" t="n"/>
      <c r="G792" s="5" t="n"/>
      <c r="H792" s="5" t="n"/>
      <c r="I792" s="16" t="n">
        <v>46283</v>
      </c>
      <c r="J792" s="5" t="inlineStr">
        <is>
          <t>Search summary: Nitin Raikwar is a Hindi film music composer and lyricist, reported born on 6 December 1977 in Mumbai. On Aankhen (2002) he appears in the music credits alongside Jatin–Lalit and Aadesh Shrivastava, and is credited on the song 'Phatela Jeb' as composer and performer with Arun Bakshi and Aadesh Shrivastava. He also worked on Darna Zaroori Hai (2006), where the music is credited to Salim–Sulaiman and him.</t>
        </is>
      </c>
      <c r="K792" s="5" t="inlineStr">
        <is>
          <t>Search-result summary only</t>
        </is>
      </c>
      <c r="L792" s="5" t="inlineStr">
        <is>
          <t>D</t>
        </is>
      </c>
      <c r="M792" s="5" t="inlineStr">
        <is>
          <t>He has no Wikipedia article. The birth date comes from an uncorroborated celebrity-database profile and is recorded but not used to fill the birth-year column with confidence. Sources differ on whether his contribution to these films is composing, lyric writing or both; the Aankhen wikitext credits him in the music field and as a song composer on one track.</t>
        </is>
      </c>
    </row>
    <row r="793" ht="139" customHeight="1">
      <c r="A793" s="15" t="inlineStr">
        <is>
          <t>SOURCE-792</t>
        </is>
      </c>
      <c r="B793" s="5" t="n"/>
      <c r="C793" s="5" t="n"/>
      <c r="D793" s="5" t="inlineStr">
        <is>
          <t>Web search: Prakash Jha Productions</t>
        </is>
      </c>
      <c r="E793" s="5" t="inlineStr">
        <is>
          <t>Web search (Wikipedia articles on Prakash Jha, Aarakshan, Satyagraha and Gangaajal, Moviebuff)</t>
        </is>
      </c>
      <c r="F793" s="5" t="n"/>
      <c r="G793" s="5" t="n"/>
      <c r="H793" s="5" t="n"/>
      <c r="I793" s="16" t="n">
        <v>46283</v>
      </c>
      <c r="J793" s="5" t="inlineStr">
        <is>
          <t>Search summary: Prakash Jha Productions is the production company run by the director Prakash Jha. It produced Gangaajal (2003) with Entertainment One, Aarakshan (2011) with Base Industries Group, and Satyagraha (2013) with UTV Motion Pictures, and stands behind his run of political and socio-political films including Mrityudand, Apaharan, Raajneeti and Chakravyuh.</t>
        </is>
      </c>
      <c r="K793" s="5" t="inlineStr">
        <is>
          <t>Search-result summary only</t>
        </is>
      </c>
      <c r="L793" s="5" t="inlineStr">
        <is>
          <t>D</t>
        </is>
      </c>
      <c r="M793" s="5" t="inlineStr">
        <is>
          <t>It has no Wikipedia article of its own. Its two films here are exactly the two counted for Prakash Jha himself (PERSON-191), so the two rows describe one working unit, the pattern already recorded for BMB Productions and DMS Films. Its Gangaajal co-producer, Entertainment One, is PERSON-151, and its Aarakshan co-banner, Base Industries Group, is PERSON-134.</t>
        </is>
      </c>
    </row>
    <row r="794" ht="139" customHeight="1">
      <c r="A794" s="15" t="inlineStr">
        <is>
          <t>SOURCE-793</t>
        </is>
      </c>
      <c r="B794" s="5" t="n"/>
      <c r="C794" s="5" t="n"/>
      <c r="D794" s="5" t="inlineStr">
        <is>
          <t>Web search: Prasanna Shekhar, composer for Ram Gopal Varma</t>
        </is>
      </c>
      <c r="E794" s="5" t="inlineStr">
        <is>
          <t>Web search (IMDb, Wikipedia articles on Sarkar (2005 film) and Aag (2007 film), Apple Music)</t>
        </is>
      </c>
      <c r="F794" s="5" t="n"/>
      <c r="G794" s="5" t="n"/>
      <c r="H794" s="5" t="n"/>
      <c r="I794" s="16" t="n">
        <v>46283</v>
      </c>
      <c r="J794" s="5" t="inlineStr">
        <is>
          <t>Search summary: Prasanna Shekhar is known for Sarkar (2005), Ram Gopal Varma Ki Aag (2007) and Darling (2007). He composed songs for Sarkar alongside Bapi–Tutul, with lyrics by Sandeep Nath, and for Aag alongside Ganesh Hegde and Amar Mohile, including the tracks 'Holi' and 'Jee Le'; the Aag soundtrack album is credited to Ganesh Hegde, Amar Mohile, Prasanna Shekhar and Nitin Raikwar.</t>
        </is>
      </c>
      <c r="K794" s="5" t="inlineStr">
        <is>
          <t>Search-result summary only</t>
        </is>
      </c>
      <c r="L794" s="5" t="inlineStr">
        <is>
          <t>D</t>
        </is>
      </c>
      <c r="M794" s="5" t="inlineStr">
        <is>
          <t>He has no Wikipedia article and no biographical detail or dates were located. Both of his credits here are for songs on films whose background score was written by Amar Mohile, Ram Gopal Varma's house composer, who is already in this roster; Bapi–Tutul, his Sarkar co-composer, appears in the roster under the parsing artifact 'BapiTutul'.</t>
        </is>
      </c>
    </row>
    <row r="795" ht="139" customHeight="1">
      <c r="A795" s="15" t="inlineStr">
        <is>
          <t>SOURCE-794</t>
        </is>
      </c>
      <c r="B795" s="5" t="n"/>
      <c r="C795" s="5" t="n"/>
      <c r="D795" s="5" t="inlineStr">
        <is>
          <t>Web search: Ranjit Kapoor, writer and director</t>
        </is>
      </c>
      <c r="E795" s="5" t="inlineStr">
        <is>
          <t>Web search (Wikipedia articles on Jaane Bhi Do Yaaro, Chehre and Jai Ho! Democracy, TMDB)</t>
        </is>
      </c>
      <c r="F795" s="5" t="n"/>
      <c r="G795" s="5" t="n"/>
      <c r="H795" s="5" t="n"/>
      <c r="I795" s="16" t="n">
        <v>46283</v>
      </c>
      <c r="J795" s="5" t="inlineStr">
        <is>
          <t>Search summary: Ranjit Kapoor is an Indian dialogue writer, screenwriter, director and actor. He wrote the dialogue of the 1983 satire Jaane Bhi Do Yaaro, wrote and directed Jai Ho! Democracy (2015), and wrote Chehre (2021), for which he is also credited with the story. He is credited with the dialogue of Tere Mere Sapne (1996).</t>
        </is>
      </c>
      <c r="K795" s="5" t="inlineStr">
        <is>
          <t>Search-result summary only</t>
        </is>
      </c>
      <c r="L795" s="5" t="inlineStr">
        <is>
          <t>D</t>
        </is>
      </c>
      <c r="M795" s="5" t="inlineStr">
        <is>
          <t>Important sourcing caution: a direct Wikipedia fetch of 'Ranjit Kapoor' returns the article for the 2021 film Chehre, not a biography, and that article was discarded; no biographical article for him was located and no birth date was found. Jaane Bhi Do Yaaro is not a Bachchan film and falls outside this filmography, but it is the work he is best known for.</t>
        </is>
      </c>
    </row>
    <row r="796" ht="124" customHeight="1">
      <c r="A796" s="15" t="inlineStr">
        <is>
          <t>SOURCE-795</t>
        </is>
      </c>
      <c r="B796" s="5" t="n"/>
      <c r="C796" s="5" t="n"/>
      <c r="D796" s="5" t="inlineStr">
        <is>
          <t>Web search: RGV Film Company, the banner of Ram Gopal Varma</t>
        </is>
      </c>
      <c r="E796" s="5" t="inlineStr">
        <is>
          <t>Web search (Wikipedia articles on Sarkar (2005 film), Darna Zaroori Hai, Shock and Aag, Ram Gopal Varma filmography)</t>
        </is>
      </c>
      <c r="F796" s="5" t="n"/>
      <c r="G796" s="5" t="n"/>
      <c r="H796" s="5" t="n"/>
      <c r="I796" s="16" t="n">
        <v>46283</v>
      </c>
      <c r="J796" s="5" t="inlineStr">
        <is>
          <t>Search summary: RGV Film Company is a production banner of the director Ram Gopal Varma. It produced Sarkar (2005) and was one of the production companies behind the anthology Darna Zaroori Hai (2006), alongside Sahara One Motion Pictures. Varma operated under several banner names in the same period, including RGV Film Factory, which is credited on Shock (2006) and Aag (2007).</t>
        </is>
      </c>
      <c r="K796" s="5" t="inlineStr">
        <is>
          <t>Search-result summary only</t>
        </is>
      </c>
      <c r="L796" s="5" t="inlineStr">
        <is>
          <t>D</t>
        </is>
      </c>
      <c r="M796" s="5" t="inlineStr">
        <is>
          <t>It has no Wikipedia article, and the Darna Zaroori Hai wikitext pipes the banner's name to Ram Gopal Varma's own article, the banner-linked-to-founder pattern. No founding date or corporate detail was located, and the coexistence of RGV Film Company and RGV Film Factory in the same years is recorded without being resolved.</t>
        </is>
      </c>
    </row>
    <row r="797" ht="109" customHeight="1">
      <c r="A797" s="15" t="inlineStr">
        <is>
          <t>SOURCE-796</t>
        </is>
      </c>
      <c r="B797" s="5" t="n"/>
      <c r="C797" s="5" t="n"/>
      <c r="D797" s="5" t="inlineStr">
        <is>
          <t>Web search: Rishi Virmani, screenwriter</t>
        </is>
      </c>
      <c r="E797" s="5" t="inlineStr">
        <is>
          <t>Web search (Wikipedia articles on Chup: Revenge of the Artist and Ghoomer, IMDb, Outlook India)</t>
        </is>
      </c>
      <c r="F797" s="5" t="n"/>
      <c r="G797" s="5" t="n"/>
      <c r="H797" s="5" t="n"/>
      <c r="I797" s="16" t="n">
        <v>46283</v>
      </c>
      <c r="J797" s="5" t="inlineStr">
        <is>
          <t>Search summary: Rishi Virmani co-wrote the screenplay of Chup: Revenge of the Artist (2022) with R. Balki and Raja Sen, and wrote Ghoomer (2023) with R. Balki and Rahul Sengupta, both films written and directed by Balki. He is also credited on Singh Is Kinng (2008), Lust Stories 2 (2023) and Chhaava (2025).</t>
        </is>
      </c>
      <c r="K797" s="5" t="inlineStr">
        <is>
          <t>Search-result summary only</t>
        </is>
      </c>
      <c r="L797" s="5" t="inlineStr">
        <is>
          <t>D</t>
        </is>
      </c>
      <c r="M797" s="5" t="inlineStr">
        <is>
          <t>He has no Wikipedia article and no birth date or biographical detail was located. Both of his credits here are R. Balki films in which Bachchan appears as himself.</t>
        </is>
      </c>
    </row>
    <row r="798" ht="184" customHeight="1">
      <c r="A798" s="15" t="inlineStr">
        <is>
          <t>SOURCE-797</t>
        </is>
      </c>
      <c r="B798" s="5" t="n"/>
      <c r="C798" s="5" t="n"/>
      <c r="D798" s="5" t="inlineStr">
        <is>
          <t>Web search: Rohan–Vinayak, music director duo</t>
        </is>
      </c>
      <c r="E798" s="5" t="inlineStr">
        <is>
          <t>Web search (Bollywood Hungama, Filmibeat, Wikipedia articles on Sarkar 3 and 102 Not Out, IMDb)</t>
        </is>
      </c>
      <c r="F798" s="5" t="n"/>
      <c r="G798" s="5" t="n"/>
      <c r="H798" s="5" t="n"/>
      <c r="I798" s="16" t="n">
        <v>46283</v>
      </c>
      <c r="J798" s="5" t="inlineStr">
        <is>
          <t>Search summary: Rohan–Vinayak is an Indian music director duo, described by Bollywood Hungama and Filmibeat as a 'music director duo' when covering their work on the Anil Kapoor series Subedaar. Their credits include Nil Battey Sannata, Sarkar 3 (2017), where the music is credited to Rohan Vinayak and Ravi Shankar, 102 Not Out (2018), where the songs are credited to Salim–Sulaiman, Amitabh Bachchan and Rohan-Vinayak and where the duo also produced the track 'Badumbaaa' composed by Bachchan himself, plus Lootcase, Tarla and the series Break Point.</t>
        </is>
      </c>
      <c r="K798" s="5" t="inlineStr">
        <is>
          <t>Search-result summary only</t>
        </is>
      </c>
      <c r="L798" s="5" t="inlineStr">
        <is>
          <t>D</t>
        </is>
      </c>
      <c r="M798" s="5" t="inlineStr">
        <is>
          <t>Important: the roster name 'Rohan Vinayak' is a phase-1 parsing artifact of the same class as 'BapiTutul' and 'Kedar Bhargav'. The credit is a two-person duo, and the two films disagree on the spelling — the 102 Not Out wikitext writes 'Rohan-Vinayak' with the hyphen, while the Sarkar 3 wikitext writes 'Rohan Vinayak' without it, which is where the artifact originates. The roster is frozen, so the row stands under the artifact name and records the correction.</t>
        </is>
      </c>
    </row>
    <row r="799" ht="124" customHeight="1">
      <c r="A799" s="15" t="inlineStr">
        <is>
          <t>SOURCE-798</t>
        </is>
      </c>
      <c r="B799" s="5" t="n"/>
      <c r="C799" s="5" t="n"/>
      <c r="D799" s="5" t="inlineStr">
        <is>
          <t>Web search: Rupam Chitra, production banner</t>
        </is>
      </c>
      <c r="E799" s="5" t="inlineStr">
        <is>
          <t>Web search (Wikipedia articles on Chupke Chupke and Satte Pe Satta, Moviebuff, Letterboxd, TMDB)</t>
        </is>
      </c>
      <c r="F799" s="5" t="n"/>
      <c r="G799" s="5" t="n"/>
      <c r="H799" s="5" t="n"/>
      <c r="I799" s="16" t="n">
        <v>46283</v>
      </c>
      <c r="J799" s="5" t="inlineStr">
        <is>
          <t>Search summary: Rupam Chitra, also listed as Rupam Chitra Productions, is the banner behind Chupke Chupke (1975), produced by Hrishikesh Mukherjee and N. C. Sippy, and Satte Pe Satta (1982), directed by Raj N. Sippy and produced by Romu N. Sippy.</t>
        </is>
      </c>
      <c r="K799" s="5" t="inlineStr">
        <is>
          <t>Search-result summary only</t>
        </is>
      </c>
      <c r="L799" s="5" t="inlineStr">
        <is>
          <t>D</t>
        </is>
      </c>
      <c r="M799" s="5" t="inlineStr">
        <is>
          <t>It has no Wikipedia article and no founding date or ownership record was located. Both films tie the banner to the same family and partnership: N. C. Sippy and his son Romu N. Sippy are both already in this roster, as is Hrishikesh Mukherjee. In both films' wikitext the name sits in the infobox 'studio' field.</t>
        </is>
      </c>
    </row>
    <row r="800" ht="184" customHeight="1">
      <c r="A800" s="15" t="inlineStr">
        <is>
          <t>SOURCE-799</t>
        </is>
      </c>
      <c r="B800" s="5" t="n"/>
      <c r="C800" s="5" t="n"/>
      <c r="D800" s="5" t="inlineStr">
        <is>
          <t>Web search: Sanjay Dayma, writer and director</t>
        </is>
      </c>
      <c r="E800" s="5" t="inlineStr">
        <is>
          <t>Web search (IMDb, Wikipedia articles on Lagaan and Ramji Londonwaley, TMDB)</t>
        </is>
      </c>
      <c r="F800" s="5" t="n"/>
      <c r="G800" s="5" t="n"/>
      <c r="H800" s="5" t="n"/>
      <c r="I800" s="16" t="n">
        <v>46283</v>
      </c>
      <c r="J800" s="5" t="inlineStr">
        <is>
          <t>Search summary: Sanjay Dayma is an Indian screenwriter, dialogue writer and director known for Lagaan: Once Upon a Time in India (2001), on which he shares the screenplay credit with Ashutosh Gowariker and Kumar Dave, and for Ramji Londonwaley (2005), which he directed and co-wrote and on which he worked on the screenplay and dialogue for the London sections.</t>
        </is>
      </c>
      <c r="K800" s="5" t="inlineStr">
        <is>
          <t>Search-result summary only</t>
        </is>
      </c>
      <c r="L800" s="5" t="inlineStr">
        <is>
          <t>D</t>
        </is>
      </c>
      <c r="M800" s="5" t="inlineStr">
        <is>
          <t>He has no Wikipedia article and no birth date was located. Two corrections are recorded rather than repeated. First, an IMDb biography states he was 'nominated at the Oscars for the Best Screenplay award for Lagaan in 2002'; this is wrong. Lagaan's own article states it was nominated for the Academy Award for Best Foreign Language Film, and there was no screenplay nomination. Second, the Lagaan wikitext spells the name 'Sanjay Damya', while this workbook and other sources use 'Sanjay Dayma'.</t>
        </is>
      </c>
    </row>
    <row r="801" ht="199" customHeight="1">
      <c r="A801" s="15" t="inlineStr">
        <is>
          <t>SOURCE-800</t>
        </is>
      </c>
      <c r="B801" s="5" t="n"/>
      <c r="C801" s="5" t="n"/>
      <c r="D801" s="5" t="inlineStr">
        <is>
          <t>Web search: Sanjeev Kohli, son of Madan Mohan</t>
        </is>
      </c>
      <c r="E801" s="5" t="inlineStr">
        <is>
          <t>Web search (Wikipedia articles on Veer-Zaara, Veer-Zaara (soundtrack), Madan Mohan (composer) and Rann, Bollywood Hungama, IMDb)</t>
        </is>
      </c>
      <c r="F801" s="5" t="n"/>
      <c r="G801" s="5" t="n"/>
      <c r="H801" s="5" t="n"/>
      <c r="I801" s="16" t="n">
        <v>46283</v>
      </c>
      <c r="J801" s="5" t="inlineStr">
        <is>
          <t>Search summary: Sanjeev Kohli is the son of the composer Madan Mohan and served as chief executive of Yash Raj Films from 2000 to 2009. He recreated eleven of his late father's unused compositions for the soundtrack of Yash Chopra's Veer-Zaara (2004): he had found the unused recordings shortly after Madan Mohan's death in 1975, and of more than a hundred tunes tested, about thirty were judged to fit the theme, with nine songs and two bonus tracks finalised. The soundtrack was a major success and introduced Madan Mohan's compositions to a new generation. He is also credited on Rann (2010) and Chintamani (2014).</t>
        </is>
      </c>
      <c r="K801" s="5" t="inlineStr">
        <is>
          <t>Search-result summary only</t>
        </is>
      </c>
      <c r="L801" s="5" t="inlineStr">
        <is>
          <t>D</t>
        </is>
      </c>
      <c r="M801" s="5" t="inlineStr">
        <is>
          <t>Critical sourcing caution: a direct Wikipedia fetch of 'Sanjeev Kohli' returns a Scottish actor born in 1971, a different and unrelated person, and that article was fetched, identified as wrong and discarded. No Wikipedia biography of this Sanjeev Kohli was located and no birth date was found. His father, Madan Mohan, is already in this roster, which makes Veer-Zaara a collaboration between a dead composer and his son.</t>
        </is>
      </c>
    </row>
    <row r="802" ht="169" customHeight="1">
      <c r="A802" s="15" t="inlineStr">
        <is>
          <t>SOURCE-801</t>
        </is>
      </c>
      <c r="B802" s="5" t="n"/>
      <c r="C802" s="5" t="n"/>
      <c r="D802" s="5" t="inlineStr">
        <is>
          <t>Web search: Sapan Chakraborty, composer and R. D. Burman associate</t>
        </is>
      </c>
      <c r="E802" s="5" t="inlineStr">
        <is>
          <t>Web search (BollywooDirect tribute article on Medium, IMDb, Hindigeetmala, MySwar, Last.fm)</t>
        </is>
      </c>
      <c r="F802" s="5" t="n"/>
      <c r="G802" s="5" t="n"/>
      <c r="H802" s="5" t="n"/>
      <c r="I802" s="16" t="n">
        <v>46283</v>
      </c>
      <c r="J802" s="5" t="inlineStr">
        <is>
          <t>Search summary: Sapan Chakraborty was a music composer, arranger, singer and lyricist in Hindi and Bengali films who rose to prominence after joining R. D. Burman's team as an assistant music director. He composed for about 5 Hindi and 15 Bengali films, the Hindi ones including Naya Nasha (1973), 36 Ghante (1974) and Zameer (1975); the accounts describe Zameer and 36 Ghante as the highlights of his career as a music director. He wrote many of R. D. Burman's Bengali puja songs and was also a singer.</t>
        </is>
      </c>
      <c r="K802" s="5" t="inlineStr">
        <is>
          <t>Search-result summary only</t>
        </is>
      </c>
      <c r="L802" s="5" t="inlineStr">
        <is>
          <t>D</t>
        </is>
      </c>
      <c r="M802" s="5" t="inlineStr">
        <is>
          <t>He has no Wikipedia article. No birth or death date could be fixed: the tribute article consulted is framed around a death anniversary but the summary did not give the year, so both date fields are left blank. R. D. Burman, whose team he joined, is PERSON-001 in this roster and its most frequent collaborator.</t>
        </is>
      </c>
    </row>
    <row r="803" ht="139" customHeight="1">
      <c r="A803" s="15" t="inlineStr">
        <is>
          <t>SOURCE-802</t>
        </is>
      </c>
      <c r="B803" s="5" t="n"/>
      <c r="C803" s="5" t="n"/>
      <c r="D803" s="5" t="inlineStr">
        <is>
          <t>Web search: Saraswati Entertainment Creations Limited</t>
        </is>
      </c>
      <c r="E803" s="5" t="inlineStr">
        <is>
          <t>Web search (Moviebuff, Wikipedia article on Piku, Business Standard, IMDb company credits)</t>
        </is>
      </c>
      <c r="F803" s="5" t="n"/>
      <c r="G803" s="5" t="n"/>
      <c r="H803" s="5" t="n"/>
      <c r="I803" s="16" t="n">
        <v>46283</v>
      </c>
      <c r="J803" s="5" t="inlineStr">
        <is>
          <t>Search summary: Saraswati Entertainment Creations Limited (SECL) was one of the production companies on Piku (2015), produced by N. P. Singh, Ronnie Lahiri and Sneha Rajani, for which MSM Motion Pictures joined with SECL and with Shoojit Sircar and Ronnie Lahiri's Rising Sun Films.</t>
        </is>
      </c>
      <c r="K803" s="5" t="inlineStr">
        <is>
          <t>Search-result summary only</t>
        </is>
      </c>
      <c r="L803" s="5" t="inlineStr">
        <is>
          <t>D</t>
        </is>
      </c>
      <c r="M803" s="5" t="inlineStr">
        <is>
          <t>It has no Wikipedia article, and searches returned nothing about its founding, ownership or wider slate, nor did they confirm its credit on Ghoomer (2023); that second credit rests on the Ghoomer wikitext, which lists it in the studio field alongside Hope Film Makers and Amitabh Bachchan Corporation. Its partners on Piku, Rising Sun Films and Ronnie Lahiri, are already in this roster.</t>
        </is>
      </c>
    </row>
    <row r="804" ht="94" customHeight="1">
      <c r="A804" s="15" t="inlineStr">
        <is>
          <t>SOURCE-803</t>
        </is>
      </c>
      <c r="B804" s="5" t="n"/>
      <c r="C804" s="5" t="n"/>
      <c r="D804" s="5" t="inlineStr">
        <is>
          <t>Web search: Shaktimaan Talwar, writer</t>
        </is>
      </c>
      <c r="E804" s="5" t="inlineStr">
        <is>
          <t>Web search (IMDb, Wikipedia articles on Ab Tumhare Hawale Watan Sathiyo and Family (2006 film), TMDB, Cinestaan)</t>
        </is>
      </c>
      <c r="F804" s="5" t="n"/>
      <c r="G804" s="5" t="n"/>
      <c r="H804" s="5" t="n"/>
      <c r="I804" s="16" t="n">
        <v>46283</v>
      </c>
      <c r="J804" s="5" t="inlineStr">
        <is>
          <t>Search summary: Shaktimaan Talwar wrote Ab Tumhare Hawale Watan Sathiyo (2004), the war film directed by Anil Sharma and released on 24 December 2004, contributing story, dialogue and screenplay, and wrote the story of Family: Ties of Blood (2006) with Ashok Raut.</t>
        </is>
      </c>
      <c r="K804" s="5" t="inlineStr">
        <is>
          <t>Search-result summary only</t>
        </is>
      </c>
      <c r="L804" s="5" t="inlineStr">
        <is>
          <t>D</t>
        </is>
      </c>
      <c r="M804" s="5" t="inlineStr">
        <is>
          <t>He has no Wikipedia article and no birth date or biographical detail was located. The Ab Tumhare Hawale wikitext credits him alone in the writer field, and the Family wikitext credits the story to him with Ashok Raut.</t>
        </is>
      </c>
    </row>
    <row r="805" ht="154" customHeight="1">
      <c r="A805" s="15" t="inlineStr">
        <is>
          <t>SOURCE-804</t>
        </is>
      </c>
      <c r="B805" s="5" t="n"/>
      <c r="C805" s="5" t="n"/>
      <c r="D805" s="5" t="inlineStr">
        <is>
          <t>Web search: Sheel Kumar, producer at Rising Sun Films</t>
        </is>
      </c>
      <c r="E805" s="5" t="inlineStr">
        <is>
          <t>Web search (Wikipedia articles on Gulabo Sitabo and Pink (2016 film), Rising Sun Films, Pinkvilla)</t>
        </is>
      </c>
      <c r="F805" s="5" t="n"/>
      <c r="G805" s="5" t="n"/>
      <c r="H805" s="5" t="n"/>
      <c r="I805" s="16" t="n">
        <v>46283</v>
      </c>
      <c r="J805" s="5" t="inlineStr">
        <is>
          <t>Search summary: Sheel Kumar is a producer associated with Shoojit Sircar and Ronnie Lahiri's Rising Sun Films. He produced Gulabo Sitabo (2020) with Ronnie Lahiri, directed by Shoojit Sircar. The Pink (2016) awards listings name him among the film's producers: its Filmfare Best Film nomination at the 62nd Filmfare Awards and its AACTA Best Asian Film nomination are credited to Rashmi Sharma, Pawan Kumar, Shoojit Sircar and Sheel Kumar.</t>
        </is>
      </c>
      <c r="K805" s="5" t="inlineStr">
        <is>
          <t>Search-result summary only</t>
        </is>
      </c>
      <c r="L805" s="5" t="inlineStr">
        <is>
          <t>D</t>
        </is>
      </c>
      <c r="M805" s="5" t="inlineStr">
        <is>
          <t>He has no Wikipedia article and no birth date or biographical detail was located. His Pink credit is documented here through the film article's own awards tables rather than through its infobox. Rising Sun Films, Shoojit Sircar and Ronnie Lahiri are all already in this roster.</t>
        </is>
      </c>
    </row>
    <row r="806" ht="244" customHeight="1">
      <c r="A806" s="15" t="inlineStr">
        <is>
          <t>SOURCE-805</t>
        </is>
      </c>
      <c r="B806" s="5" t="n"/>
      <c r="C806" s="5" t="n"/>
      <c r="D806" s="5" t="inlineStr">
        <is>
          <t>Web search: Sippy Films, the banner of G. P. Sippy</t>
        </is>
      </c>
      <c r="E806" s="5" t="inlineStr">
        <is>
          <t>Web search (Wikipedia articles on G. P. Sippy, Sholay and Shaan (1980 film), Variety, Adgully)</t>
        </is>
      </c>
      <c r="F806" s="5" t="n"/>
      <c r="G806" s="5" t="n"/>
      <c r="H806" s="5" t="n"/>
      <c r="I806" s="16" t="n">
        <v>46283</v>
      </c>
      <c r="J806" s="5" t="inlineStr">
        <is>
          <t>Search summary: G. P. Sippy produced his first film, Sazaa (1951), and its modest success led him to establish his banner, Sippy Films. Through it he produced Brahmachari (1968), Andaz (1971), Seeta Aur Geeta (1972), Sholay (1975), Shaan (1980) and Saagar (1985). Sholay is recorded as a United Producers and Sippy Films production, distributed by Sippy Films. Born in Karachi into a Sindhi Hindu trading family, Sippy moved to Mumbai at Partition in 1947 and had trained as a lawyer; he was president of the IMPPA in 1965–66 and of the Film Federation of India across four terms between 1972 and 1992. In 2026 Sippy Films secured investment and repositioned itself as a character-IP-led studio built on its legacy titles.</t>
        </is>
      </c>
      <c r="K806" s="5" t="inlineStr">
        <is>
          <t>Search-result summary only</t>
        </is>
      </c>
      <c r="L806" s="5" t="inlineStr">
        <is>
          <t>D</t>
        </is>
      </c>
      <c r="M806" s="5" t="inlineStr">
        <is>
          <t>The banner has no Wikipedia article of its own: the Sholay wikitext pipes its name to G. P. Sippy's article while the Shaan wikitext uses a bare link that resolves to nothing, the banner-linked-to-founder pattern. G. P. Sippy and his son Ramesh Sippy, who directed both films counted here, are already in this roster, and the workbook records the Sippys as two unrelated families.</t>
        </is>
      </c>
    </row>
    <row r="807" ht="169" customHeight="1">
      <c r="A807" s="15" t="inlineStr">
        <is>
          <t>SOURCE-806</t>
        </is>
      </c>
      <c r="B807" s="5" t="n"/>
      <c r="C807" s="5" t="n"/>
      <c r="D807" s="5" t="inlineStr">
        <is>
          <t>Web search: Sohel Don, dialogue writer</t>
        </is>
      </c>
      <c r="E807" s="5" t="inlineStr">
        <is>
          <t>Web search (IMDb name page; Wikipedia articles on Mard (1985 film) and Gangaa Jamunaa Saraswati)</t>
        </is>
      </c>
      <c r="F807" s="5" t="n"/>
      <c r="G807" s="5" t="n"/>
      <c r="H807" s="5" t="n"/>
      <c r="I807" s="16" t="n">
        <v>46283</v>
      </c>
      <c r="J807" s="5" t="inlineStr">
        <is>
          <t>Search summary: Sohel Don is a Hindi film writer credited on Mard (1985), Allah-Rakha (1986) and Gangaa Jamunaa Saraswathi (1988). On Gangaa Jamunaa Saraswati, directed by Manmohan Desai and released 23 December 1988, he is credited with the dialogues. The Mard wikitext credits him within a composite writing credit alongside Prayag Raj (story), Pushpa Raj Anand (additional story) and Inder Raj Anand (dialogues); the Gangaa Jamunaa Saraswati wikitext lists him among the dialogue writers with Kader Khan and Anil Nagrath.</t>
        </is>
      </c>
      <c r="K807" s="5" t="inlineStr">
        <is>
          <t>Search-result summary only</t>
        </is>
      </c>
      <c r="L807" s="5" t="inlineStr">
        <is>
          <t>D</t>
        </is>
      </c>
      <c r="M807" s="5" t="inlineStr">
        <is>
          <t>No Wikipedia article, no birth or death date, and no biographical detail of any kind was located; the only trace of him outside the two film articles is a three-title IMDb credit list. Both of his credits here are Manmohan Desai films, and the third title the search returns, Allah-Rakha (1986), is also a Desai production, which places him in the Desai writing room alongside K. K. Shukla (PERSON-011) and Prayag Raj (PERSON-018).</t>
        </is>
      </c>
    </row>
    <row r="808" ht="274" customHeight="1">
      <c r="A808" s="15" t="inlineStr">
        <is>
          <t>SOURCE-807</t>
        </is>
      </c>
      <c r="B808" s="5" t="n"/>
      <c r="C808" s="5" t="n"/>
      <c r="D808" s="5" t="inlineStr">
        <is>
          <t>Web search: SPE Films India, the Indian film production arm of Sony Pictures Entertainment</t>
        </is>
      </c>
      <c r="E808" s="5" t="inlineStr">
        <is>
          <t>Web search (Variety, Screen Daily; Wikipedia articles on Pad Man (film) and 102 Not Out)</t>
        </is>
      </c>
      <c r="F808" s="5" t="n"/>
      <c r="G808" s="5" t="n"/>
      <c r="H808" s="5" t="n"/>
      <c r="I808" s="16" t="n">
        <v>46283</v>
      </c>
      <c r="J808" s="5" t="inlineStr">
        <is>
          <t>Search summary: SPE Films India is Sony Pictures Entertainment's Indian film production and distribution arm. Sony relaunched its local Indian production business in 2018 with two releases, Pad Man and 102 Not Out; Variety reported in January 2018 that Sony had boarded 102 Not Out, starring Amitabh Bachchan and Rishi Kapoor, and Screen Daily reported the same. Variety's 2021 feature on Sony Pictures Films India describes the unit developing local-language Indian films while expanding its Hollywood footprint. 102 Not Out is credited to SPE Films India with Treetop Entertainment and Benchmark Pictures; Pad Man is credited to Columbia Pictures and SPE Films India alongside Mrs Funny Bones Movies, KriArj Entertainment, Cape of Good Films and Hope Productions.</t>
        </is>
      </c>
      <c r="K808" s="5" t="inlineStr">
        <is>
          <t>Search-result summary only</t>
        </is>
      </c>
      <c r="L808" s="5" t="inlineStr">
        <is>
          <t>D</t>
        </is>
      </c>
      <c r="M808" s="5" t="inlineStr">
        <is>
          <t>Wrong-entity trap, caught by the grep-first check and the short description. A bare Wikipedia fetch of 'SPE Films India' (via the pinned title Culver Max Entertainment) resolves to Sony Pictures Networks India, a 26-channel television conglomerate with the short description 'Indian media company' and no film-production content relevant here; it is a sibling Sony company, not this banner. The two film wikitexts also pipe the display name to two different targets, the batch-4 Entertainment One pattern: [[Culver Max Entertainment|SPE Films India]] in 102 Not Out and Pad Man, and [[Sony Pictures Networks|SPE Films India]] in Agni Varsha. Neither target is the entity, so no Wikipedia row was written for it and this search row carries the identification.</t>
        </is>
      </c>
    </row>
    <row r="809" ht="259" customHeight="1">
      <c r="A809" s="15" t="inlineStr">
        <is>
          <t>SOURCE-808</t>
        </is>
      </c>
      <c r="B809" s="5" t="n"/>
      <c r="C809" s="5" t="n"/>
      <c r="D809" s="5" t="inlineStr">
        <is>
          <t>Sunanda Murali Manohar</t>
        </is>
      </c>
      <c r="E809" s="5" t="inlineStr">
        <is>
          <t>Wikipedia</t>
        </is>
      </c>
      <c r="F809" s="5" t="n"/>
      <c r="G809" s="5" t="n"/>
      <c r="H809" s="22" t="inlineStr">
        <is>
          <t>https://en.wikipedia.org/wiki/Sunanda_Murali_Manohar</t>
        </is>
      </c>
      <c r="I809" s="16" t="n">
        <v>46283</v>
      </c>
      <c r="J809" s="5" t="inlineStr">
        <is>
          <t>Sunanda Murali Manohar, born Sunanda Mandre on 10 September 1957 and died 30 December 2017, was an Indian-British film producer and entrepreneur based in London. With her husband, the ENT surgeon Dr J. Murali Manohar, she produced Indian, American and British films including Indian Summer (1987), Blood Stone (1988), Jeans (Tamil, 1998), Jodi (1999), Minnale (2001), Jungle Boy (2001), Majnu (2002), Tropical Heat (2002), Arasatchi (2003), Backwaters (2004), Ramji Londonwaley (2005), Telling Lies (2005), Inferno (2006), Provoked (2006), Sajni (Kannada, 2007), Dhaam Dhoom (2008), Chikku Bukku (2010), Mirattal (2012) and Kochadaiiyaan (2014). In 2001 she launched South for You, a south Indian Tamil channel on the Sky network in Britain, running it until she sold it in 2011, after which UTV took it over.</t>
        </is>
      </c>
      <c r="K809" s="5" t="inlineStr">
        <is>
          <t>Encyclopedia article</t>
        </is>
      </c>
      <c r="L809" s="5" t="inlineStr">
        <is>
          <t>C</t>
        </is>
      </c>
      <c r="M809" s="5" t="inlineStr">
        <is>
          <t>The digest script's infobox parser again copied the birth date into the death field; the dates used are taken from the lead prose. The article does not mention Amitabh Bachchan.</t>
        </is>
      </c>
    </row>
    <row r="810" ht="124" customHeight="1">
      <c r="A810" s="15" t="inlineStr">
        <is>
          <t>SOURCE-809</t>
        </is>
      </c>
      <c r="B810" s="5" t="n"/>
      <c r="C810" s="5" t="n"/>
      <c r="D810" s="5" t="inlineStr">
        <is>
          <t>Sunil Manchanda</t>
        </is>
      </c>
      <c r="E810" s="5" t="inlineStr">
        <is>
          <t>Wikipedia</t>
        </is>
      </c>
      <c r="F810" s="5" t="n"/>
      <c r="G810" s="5" t="n"/>
      <c r="H810" s="22" t="inlineStr">
        <is>
          <t>https://en.wikipedia.org/wiki/Sunil_Manchanda</t>
        </is>
      </c>
      <c r="I810" s="16" t="n">
        <v>46283</v>
      </c>
      <c r="J810" s="5" t="inlineStr">
        <is>
          <t>Sunil Manchanda is an Indian film director, producer and advertising producer. The article's awards section records that Paa received 14 nominations at the 16th Star Screen Awards and won five, that Cheeni Kum won one award and received four nominations including the Apsara Award for Best Movie (2008), and that Tere Naam won four awards from 16 nominations.</t>
        </is>
      </c>
      <c r="K810" s="5" t="inlineStr">
        <is>
          <t>Encyclopedia article</t>
        </is>
      </c>
      <c r="L810" s="5" t="inlineStr">
        <is>
          <t>C</t>
        </is>
      </c>
      <c r="M810" s="5" t="inlineStr">
        <is>
          <t>A three-sentence stub with no birth date, no career narrative and no mention of his banner. His company MAD Entertainment was identified in batch 4 as piping to him. The article names Paa and Cheeni Kum but does not mention Bachchan by name.</t>
        </is>
      </c>
    </row>
    <row r="811" ht="304" customHeight="1">
      <c r="A811" s="15" t="inlineStr">
        <is>
          <t>SOURCE-810</t>
        </is>
      </c>
      <c r="B811" s="5" t="n"/>
      <c r="C811" s="5" t="n"/>
      <c r="D811" s="5" t="inlineStr">
        <is>
          <t>Swanand Kirkire</t>
        </is>
      </c>
      <c r="E811" s="5" t="inlineStr">
        <is>
          <t>Wikipedia</t>
        </is>
      </c>
      <c r="F811" s="5" t="n"/>
      <c r="G811" s="5" t="n"/>
      <c r="H811" s="22" t="inlineStr">
        <is>
          <t>https://en.wikipedia.org/wiki/Swanand_Kirkire</t>
        </is>
      </c>
      <c r="I811" s="16" t="n">
        <v>46283</v>
      </c>
      <c r="J811" s="5" t="inlineStr">
        <is>
          <t>Swanand Kirkire is an Indian lyricist, playback singer, writer, assistant director, actor and dialogue writer working in Marathi and Hindi film and television, born in Indore, Madhya Pradesh, and active since 2003. He won the National Film Award for Best Lyrics twice — in 2006 for 'Bande Me Tha Dum...Vande Mataram' from Lage Raho Munna Bhai and in 2009 for 'Behti Hawa Sa Tha Woh' from 3 Idiots — and won the National Film Award for Best Supporting Actor at the 66th National Film Awards for the Marathi film Chumbak (2018). He received a Filmfare nomination for Best Lyrics for 'Piyu Bole' from Parineeta (2005) and a Screen Award nomination for 'Maanjha' from Kai Po Che (2013). His lyric credits run from Hazaaron Khwaishein Aisi (2003) through Parineeta, Sehar, Lage Raho Munna Bhai, Laaga Chunari Mein Daag and Khoya Khoya Chand; he appeared as Sansad ji in Panchayat 3 and as Mansoor Khan Sahab in Qala, to whose soundtrack he also contributed.</t>
        </is>
      </c>
      <c r="K811" s="5" t="inlineStr">
        <is>
          <t>Encyclopedia article</t>
        </is>
      </c>
      <c r="L811" s="5" t="inlineStr">
        <is>
          <t>C</t>
        </is>
      </c>
      <c r="M811" s="5" t="inlineStr">
        <is>
          <t>The article contradicts itself on his birth year: the infobox gives 29 April 1970 and the lead 29 April 1972, so the birth year is left blank in his row. The article carries a distinct 'As dialogue writer' section, which is the function both of his credits in this filmography fall under — he is a writer here, not a lyricist. The two National Film Award wins are asserted in the lead prose, not read off the awards table, whose Result cells are blank.</t>
        </is>
      </c>
    </row>
    <row r="812" ht="154" customHeight="1">
      <c r="A812" s="15" t="inlineStr">
        <is>
          <t>SOURCE-811</t>
        </is>
      </c>
      <c r="B812" s="5" t="n"/>
      <c r="C812" s="5" t="n"/>
      <c r="D812" s="5" t="inlineStr">
        <is>
          <t>T. Rama Rao</t>
        </is>
      </c>
      <c r="E812" s="5" t="inlineStr">
        <is>
          <t>Wikipedia</t>
        </is>
      </c>
      <c r="F812" s="5" t="n"/>
      <c r="G812" s="5" t="n"/>
      <c r="H812" s="22" t="inlineStr">
        <is>
          <t>https://en.wikipedia.org/wiki/T._Rama_Rao</t>
        </is>
      </c>
      <c r="I812" s="16" t="n">
        <v>46283</v>
      </c>
      <c r="J812" s="5" t="inlineStr">
        <is>
          <t>Tatineni Rama Rao (29 May 1938 – 20 April 2022), born in Kapileswarapuram in the Madras Presidency and died in Chennai, was an Indian filmmaker who directed 75 Hindi and Telugu feature films between 1966 and 2000. The article carries Career, Filmography, Producer and Tamil sections.</t>
        </is>
      </c>
      <c r="K812" s="5" t="inlineStr">
        <is>
          <t>Encyclopedia article</t>
        </is>
      </c>
      <c r="L812" s="5" t="inlineStr">
        <is>
          <t>C</t>
        </is>
      </c>
      <c r="M812" s="5" t="inlineStr">
        <is>
          <t>The infobox death field is the birth date repeated, the known digest bug; the dates are taken from the lead. The article never mentions Bachchan, despite Rao having directed him twice. The Aakhree Raasta wikitext pipes his name to the production company credit, [[T. Rama Rao|Lakshmi Productions(Madras)(P).LTD]], so the banner that produced both Andha Kanoon and Aakhree Raasta is identified with him.</t>
        </is>
      </c>
    </row>
    <row r="813" ht="229" customHeight="1">
      <c r="A813" s="15" t="inlineStr">
        <is>
          <t>SOURCE-812</t>
        </is>
      </c>
      <c r="B813" s="5" t="n"/>
      <c r="C813" s="5" t="n"/>
      <c r="D813" s="5" t="inlineStr">
        <is>
          <t>T-Series (company)</t>
        </is>
      </c>
      <c r="E813" s="5" t="inlineStr">
        <is>
          <t>Wikipedia</t>
        </is>
      </c>
      <c r="F813" s="5" t="n"/>
      <c r="G813" s="5" t="n"/>
      <c r="H813" s="22" t="inlineStr">
        <is>
          <t>https://en.wikipedia.org/wiki/T-Series_(company)</t>
        </is>
      </c>
      <c r="I813" s="16" t="n">
        <v>46283</v>
      </c>
      <c r="J813" s="5" t="inlineStr">
        <is>
          <t>Super Cassettes Industries Private Limited, trading as T-Series, is an Indian record label and film studio founded by Gulshan Kumar in Delhi on 11 July 1983, primarily known for Hindi film soundtracks and Indi-pop. It is the largest music label in India with up to a 35 per cent share of the Indian music market, and as of August 2026 owns the most-viewed and second most-subscribed YouTube channel, with over 353 billion views and 314 million subscribers. Though best known as a music label, T-Series has produced more than 100 films and is a leading Hindi film production company. Its chairman and managing director is Bhushan Kumar, with Krishan Kumar and president Neeraj Kalyan among its key people.</t>
        </is>
      </c>
      <c r="K813" s="5" t="inlineStr">
        <is>
          <t>Encyclopedia article</t>
        </is>
      </c>
      <c r="L813" s="5" t="inlineStr">
        <is>
          <t>C</t>
        </is>
      </c>
      <c r="M813" s="5" t="inlineStr">
        <is>
          <t>The roster entry is the film arm, T-Series Films, which has no separate article; the Bhoothnath Returns wikitext uses a bare [[T-Series Films]] link and Radhe Shyam pipes [[T-Series (company)|T-Series Films]] to the parent. The article covers the whole company and does not mention Bachchan.</t>
        </is>
      </c>
    </row>
    <row r="814" ht="109" customHeight="1">
      <c r="A814" s="15" t="inlineStr">
        <is>
          <t>SOURCE-813</t>
        </is>
      </c>
      <c r="B814" s="5" t="n"/>
      <c r="C814" s="5" t="n"/>
      <c r="D814" s="5" t="inlineStr">
        <is>
          <t>Tarachand Barjatya</t>
        </is>
      </c>
      <c r="E814" s="5" t="inlineStr">
        <is>
          <t>Wikipedia</t>
        </is>
      </c>
      <c r="F814" s="5" t="n"/>
      <c r="G814" s="5" t="n"/>
      <c r="H814" s="22" t="inlineStr">
        <is>
          <t>https://en.wikipedia.org/wiki/Tarachand_Barjatya</t>
        </is>
      </c>
      <c r="I814" s="16" t="n">
        <v>46283</v>
      </c>
      <c r="J814" s="5" t="inlineStr">
        <is>
          <t>Tarachand Barjatya (10 May 1914 – 21 September 1992), born at Rajshri Bhawan in Kuchaman City, Jodhpur State, was an Indian film producer who produced many Hindi films from the 1960s to the 1980s. He founded Rajshri Productions, which continues to produce films, and his mainstay was family-oriented films built on family values.</t>
        </is>
      </c>
      <c r="K814" s="5" t="inlineStr">
        <is>
          <t>Encyclopedia article</t>
        </is>
      </c>
      <c r="L814" s="5" t="inlineStr">
        <is>
          <t>C</t>
        </is>
      </c>
      <c r="M814" s="5" t="inlineStr">
        <is>
          <t>The infobox death field repeats the birth date, the known digest bug; dates are from the lead. The article does not mention Bachchan. Rajshri Productions, the banner on both of his credits here, is a separate entity from the man.</t>
        </is>
      </c>
    </row>
    <row r="815" ht="304" customHeight="1">
      <c r="A815" s="15" t="inlineStr">
        <is>
          <t>SOURCE-814</t>
        </is>
      </c>
      <c r="B815" s="5" t="n"/>
      <c r="C815" s="5" t="n"/>
      <c r="D815" s="5" t="inlineStr">
        <is>
          <t>Meet producers Tito and Tony, who first brought Amitabh Bachchan, Rekha together on screen; defied Jaya Bachchan</t>
        </is>
      </c>
      <c r="E815" s="5" t="inlineStr">
        <is>
          <t>DNA India</t>
        </is>
      </c>
      <c r="F815" s="5" t="n"/>
      <c r="G815" s="5" t="n"/>
      <c r="H815" s="22" t="inlineStr">
        <is>
          <t>https://www.dnaindia.com/bollywood/report-meet-producers-tito-tony-first-brought-amitabh-bachchan-rekha-together-on-screen-went-against-jaya-bachchan-3069812</t>
        </is>
      </c>
      <c r="I815" s="16" t="n">
        <v>46283</v>
      </c>
      <c r="J815" s="5" t="inlineStr">
        <is>
          <t>The producer brothers credited simply as Tito and Tony were born Kushaljeet Singh Juneja and Ramanjit Singh Juneja in Punjab, sons of a liquor supplier to Army canteen stores and Indian Army troops who owned liquor warehouses in Nagaland. They began by producing Assamese films in Guwahati, moved to Bombay and worked at Roop Tara Studios, and in the 1970s launched their own banner, Navjeevan Films. Their debut production was Do Anjaane (1976), a commercial success that first paired Amitabh Bachchan and Rekha on screen; they followed it with Mr. Natwarlal (1979), a blockbuster made despite distributor skepticism, and Ram Balram (1980), 'a smashing hit'. Later productions — Ek Aur Sikander, Teri Kasam, Johny I Love You, Aasman, Babu, Abhimanyu, Ithihas, Ram Tera Desh, Insaniyat and Out of Control — 'didn't taste much success', and the brothers gradually distanced themselves from films as Bachchan's popularity waned in the late 1980s and 1990s.</t>
        </is>
      </c>
      <c r="K815" s="5" t="inlineStr">
        <is>
          <t>News feature</t>
        </is>
      </c>
      <c r="L815" s="5" t="inlineStr">
        <is>
          <t>B</t>
        </is>
      </c>
      <c r="M815" s="5" t="inlineStr">
        <is>
          <t>The article gives no birth or death dates. It documents two roster artifacts. First, the same producer appears in the Films sheet under two name strings — 'Tito' on Do Anjaane and Ram Balram, and 'Tito Juneja' on Insaniyat (FILM-127) — so the frozen roster counts two films for PERSON-234 when the workbook's own data supports three; this is the S. D. Burman / Sachin Dev Burman split of batch 5 in a new form. Second, the article credits the brothers with Mr. Natwarlal (1979), which the workbook (FILM-065) attributes to 'Tony Glaad' under the banner spelling 'Navjeevan Productions', so a fourth Bachchan film is theirs on this source's account. His brother Tony is in the roster separately as PERSON-284, Ramanjit 'Tony' Juneja, credited as director of Insaniyat; the banner Navjeevan Films is PERSON-188.</t>
        </is>
      </c>
    </row>
    <row r="816" ht="184" customHeight="1">
      <c r="A816" s="15" t="inlineStr">
        <is>
          <t>SOURCE-815</t>
        </is>
      </c>
      <c r="B816" s="5" t="n"/>
      <c r="C816" s="5" t="n"/>
      <c r="D816" s="5" t="inlineStr">
        <is>
          <t>Web search: Utpal Biswas, composer</t>
        </is>
      </c>
      <c r="E816" s="5" t="inlineStr">
        <is>
          <t>Web search (IMDb name and biography pages; Wikipedia articles on Shahenshah (1988 film) and Anil Biswas (composer))</t>
        </is>
      </c>
      <c r="F816" s="5" t="n"/>
      <c r="G816" s="5" t="n"/>
      <c r="H816" s="5" t="n"/>
      <c r="I816" s="16" t="n">
        <v>46283</v>
      </c>
      <c r="J816" s="5" t="inlineStr">
        <is>
          <t>Search summary: Utpal Biswas is a Hindi film composer and the son of the composer Anil Biswas. The music of Shahenshah (1988) was composed by Amar Haldipur and Utpal Biswas, with lyrics by Anand Bakshi; the pair are billed in some listings as the duo 'Amar–Utpal'. He is credited again on Main Azaad Hoon (1989), whose wikitext gives the composers as 'Amar Biswas' and Utpal Biswas.</t>
        </is>
      </c>
      <c r="K816" s="5" t="inlineStr">
        <is>
          <t>Search-result summary only</t>
        </is>
      </c>
      <c r="L816" s="5" t="inlineStr">
        <is>
          <t>D</t>
        </is>
      </c>
      <c r="M816" s="5" t="inlineStr">
        <is>
          <t>No Wikipedia article and no birth or death date located. A likely fourth instance of the flattened-duo artifact, and a name-variant conflict inside the workbook: his partner is 'Amar Haldipur' in the Shahenshah credits and 'Amar Biswas' in the Main Azaad Hoon credits, which are plainly meant to be one person — Amar Haldipur — with the surname of the wrong half of the duo attached. Both films are Tinnu Anand's (PERSON-068). The roster is frozen, so the credits stand as recorded.</t>
        </is>
      </c>
    </row>
    <row r="817" ht="274" customHeight="1">
      <c r="A817" s="15" t="inlineStr">
        <is>
          <t>SOURCE-816</t>
        </is>
      </c>
      <c r="B817" s="5" t="n"/>
      <c r="C817" s="5" t="n"/>
      <c r="D817" s="5" t="inlineStr">
        <is>
          <t>Vaishal Shah</t>
        </is>
      </c>
      <c r="E817" s="5" t="inlineStr">
        <is>
          <t>Wikipedia</t>
        </is>
      </c>
      <c r="F817" s="5" t="n"/>
      <c r="G817" s="5" t="n"/>
      <c r="H817" s="22" t="inlineStr">
        <is>
          <t>https://en.wikipedia.org/wiki/Vaishal_Shah</t>
        </is>
      </c>
      <c r="I817" s="16" t="n">
        <v>46283</v>
      </c>
      <c r="J817" s="5" t="inlineStr">
        <is>
          <t>Vaishal Shah, born 10 November 1984 in Ahmedabad and active since 2015, is an Indian film producer working in Gujarati, Marathi and Hindi cinema. His productions include Chhello Divas (2015), Karsandas Pay &amp; Use (2017), Shu Thayu? (2018), Fakt Mahilao Maate (2022), 3 Ekka (2023), Fakt Purusho Maate (2024) and Chaniya Toli (2025). He was the first producer to bring the actors Malhar Thakar, Yash Soni and Mitra Gadhavi together, in Chhello Divas, and again in Shu Thayu? and 3 Ekka, both of which rank among the ten highest-grossing Gujarati films. In 2021 he worked with the producer Anand Pandit as co-producer of the Hindi film Chehre, starring Amitabh Bachchan and Emraan Hashmi; the two went on to produce Fakt Mahilao Maate (2022), Fakt Purusho Maate (2024), Chaniya Toli (2025) and Asambhauuu (2026) together.</t>
        </is>
      </c>
      <c r="K817" s="5" t="inlineStr">
        <is>
          <t>Encyclopedia article</t>
        </is>
      </c>
      <c r="L817" s="5" t="inlineStr">
        <is>
          <t>C</t>
        </is>
      </c>
      <c r="M817" s="5" t="inlineStr">
        <is>
          <t>The article states he produces films that entertain while carrying a social message. It documents a third Bachchan film, Chehre (2021), that the frozen roster does not count for him: the Chehre wikitext links his name but the workbook's producer field for that film credits Anand Pandit's banner, so his roster count of two understates the working relationship.</t>
        </is>
      </c>
    </row>
    <row r="818" ht="289" customHeight="1">
      <c r="A818" s="15" t="inlineStr">
        <is>
          <t>SOURCE-817</t>
        </is>
      </c>
      <c r="B818" s="5" t="n"/>
      <c r="C818" s="5" t="n"/>
      <c r="D818" s="5" t="inlineStr">
        <is>
          <t>Vanraj Bhatia</t>
        </is>
      </c>
      <c r="E818" s="5" t="inlineStr">
        <is>
          <t>Wikipedia</t>
        </is>
      </c>
      <c r="F818" s="5" t="n"/>
      <c r="G818" s="5" t="n"/>
      <c r="H818" s="22" t="inlineStr">
        <is>
          <t>https://en.wikipedia.org/wiki/Vanraj_Bhatia</t>
        </is>
      </c>
      <c r="I818" s="16" t="n">
        <v>46283</v>
      </c>
      <c r="J818" s="5" t="inlineStr">
        <is>
          <t>Vanraj Bhatia (31 May 1927 – 7 May 2021), born and died in Bombay, was an Indian composer best known for his work in Indian New Wave cinema and one of the leading composers of Western classical music in India. He won the National Film Award for Best Music Direction for the television film Tamas (1988), the Sangeet Natak Akademi Award for Creative and Experimental Music (1989) and the Padma Shri (2012). His other awards include the Lili Boulanger Memorial Fund (1957), Bengal Film Journalists Association awards for the music of Manthan (1976) and Bhumika (1977), the Sur Singar Samsad Award for best classical score in 1986 and 1987, and the Maharashtra Rajya Puraskar (1990). The article lists his compositions across solo piano, chamber music, vocal music, large ensemble, opera, feature film scores, television scores, documentary scores, theatre music and albums.</t>
        </is>
      </c>
      <c r="K818" s="5" t="inlineStr">
        <is>
          <t>Encyclopedia article</t>
        </is>
      </c>
      <c r="L818" s="5" t="inlineStr">
        <is>
          <t>C</t>
        </is>
      </c>
      <c r="M818" s="5" t="inlineStr">
        <is>
          <t>The infobox death field repeats the birth date, the known digest bug; dates are from the lead. The article does not mention Bachchan. Both of his credits here are background scores, not songs, which is consistent with a composer whose reputation rests on art cinema and concert music rather than film songs.</t>
        </is>
      </c>
    </row>
    <row r="819" ht="244" customHeight="1">
      <c r="A819" s="15" t="inlineStr">
        <is>
          <t>SOURCE-818</t>
        </is>
      </c>
      <c r="B819" s="5" t="n"/>
      <c r="C819" s="5" t="n"/>
      <c r="D819" s="5" t="inlineStr">
        <is>
          <t>Viacom18 Studios</t>
        </is>
      </c>
      <c r="E819" s="5" t="inlineStr">
        <is>
          <t>Wikipedia</t>
        </is>
      </c>
      <c r="F819" s="5" t="n"/>
      <c r="G819" s="5" t="n"/>
      <c r="H819" s="22" t="inlineStr">
        <is>
          <t>https://en.wikipedia.org/wiki/Viacom18_Studios</t>
        </is>
      </c>
      <c r="I819" s="16" t="n">
        <v>46283</v>
      </c>
      <c r="J819" s="5" t="inlineStr">
        <is>
          <t>Viacom18 Studios, formerly Viacom18 Motion Pictures, was an Indian film production and distribution company based in Mumbai and a subsidiary of JioStar, the joint venture of Reliance Industries, Viacom18 and Disney India. It was one of the first studio-model motion picture and content production businesses in India, covering acquisition, production, syndication, marketing and worldwide distribution of feature films, digital-only films, web series and short films, and from 2011 it distributed Paramount Pictures films in India, Bangladesh and Sri Lanka, beginning with Transformers: Dark of the Moon. Its chief operating officer was Ajit Andhare. Following the merger of Viacom18 and Disney Star, the company was merged into Star Studios to form Star Studio18.</t>
        </is>
      </c>
      <c r="K819" s="5" t="inlineStr">
        <is>
          <t>Encyclopedia article</t>
        </is>
      </c>
      <c r="L819" s="5" t="inlineStr">
        <is>
          <t>C</t>
        </is>
      </c>
      <c r="M819" s="5" t="inlineStr">
        <is>
          <t>The roster carries the studio under its former name, Viacom18 Motion Pictures, which is what both film wikitexts use; the Boss wikitext pipes [[Viacom18 Studios|Viacom18 Motion Pictures]]. The article does not mention Bachchan. The company no longer exists under either name.</t>
        </is>
      </c>
    </row>
    <row r="820" ht="154" customHeight="1">
      <c r="A820" s="15" t="inlineStr">
        <is>
          <t>SOURCE-819</t>
        </is>
      </c>
      <c r="B820" s="5" t="n"/>
      <c r="C820" s="5" t="n"/>
      <c r="D820" s="5" t="inlineStr">
        <is>
          <t>Vijay Raghav Rao</t>
        </is>
      </c>
      <c r="E820" s="5" t="inlineStr">
        <is>
          <t>Wikipedia</t>
        </is>
      </c>
      <c r="F820" s="5" t="n"/>
      <c r="G820" s="5" t="n"/>
      <c r="H820" s="22" t="inlineStr">
        <is>
          <t>https://en.wikipedia.org/wiki/Vijay_Raghav_Rao</t>
        </is>
      </c>
      <c r="I820" s="16" t="n">
        <v>46283</v>
      </c>
      <c r="J820" s="5" t="inlineStr">
        <is>
          <t>Pandit Vijay Raghav Rao, born Vijaya Raghava Rao in Chennai on 3 November 1925 and died 30 November 2011, was an Indian flautist, composer, choreographer, musicologist, poet and fiction writer. He was awarded the Padma Shri in 1970 and the Sangeet Natak Akademi Award in the Creative and Experimental Music category in 1982, the academy's highest honour for a performing artist. His students included G. S. Sachdev, Ronu Majumdar and Deepak Ram.</t>
        </is>
      </c>
      <c r="K820" s="5" t="inlineStr">
        <is>
          <t>Encyclopedia article</t>
        </is>
      </c>
      <c r="L820" s="5" t="inlineStr">
        <is>
          <t>C</t>
        </is>
      </c>
      <c r="M820" s="5" t="inlineStr">
        <is>
          <t>A short article with no short description and only a Personal life section; the infobox death field repeats the birth date, the known digest bug, so dates are from the lead. It does not mention either of the films counted here, nor Bachchan. The credits rest on the film articles themselves: the Bhuvan Shome and Cinema Cinema wikitexts both give him as composer.</t>
        </is>
      </c>
    </row>
    <row r="821" ht="199" customHeight="1">
      <c r="A821" s="15" t="inlineStr">
        <is>
          <t>SOURCE-820</t>
        </is>
      </c>
      <c r="B821" s="5" t="n"/>
      <c r="C821" s="5" t="n"/>
      <c r="D821" s="5" t="inlineStr">
        <is>
          <t>Viju Shah</t>
        </is>
      </c>
      <c r="E821" s="5" t="inlineStr">
        <is>
          <t>Wikipedia</t>
        </is>
      </c>
      <c r="F821" s="5" t="n"/>
      <c r="G821" s="5" t="n"/>
      <c r="H821" s="22" t="inlineStr">
        <is>
          <t>https://en.wikipedia.org/wiki/Viju_Shah</t>
        </is>
      </c>
      <c r="I821" s="16" t="n">
        <v>46283</v>
      </c>
      <c r="J821" s="5" t="inlineStr">
        <is>
          <t>Vijay Shah, known as Viju Shah, born 5 June 1959 and active since 1989, is an Indian composer in the Hindi film industry and the son of Kalyanji Virji Shah, one half of the composer duo Kalyanji–Anandji. He has composed soundtracks for more than 20 Hindi films, among them Tridev (1989), Vishwatma (1992), Mohra (1994), Gupt: The Hidden Truth (1997) and Bade Miyan Chote Miyan (1998), and won the Filmfare Award for Best Background Score in 1998 for Gupt. The article notes that he composed the soundtrack for the romantic drama Tere Mere Sapne (1996), produced by Amitabh Bachchan's ABCL.</t>
        </is>
      </c>
      <c r="K821" s="5" t="inlineStr">
        <is>
          <t>Encyclopedia article</t>
        </is>
      </c>
      <c r="L821" s="5" t="inlineStr">
        <is>
          <t>C</t>
        </is>
      </c>
      <c r="M821" s="5" t="inlineStr">
        <is>
          <t>His father's duo, Kalyanji–Anandji, is PERSON-005 in this roster with a large Bachchan filmography of its own, so the two credits counted here are the second generation of an established Bachchan collaboration. The article explicitly ties Tere Mere Sapne to ABCL, Bachchan's company, which is PERSON-015.</t>
        </is>
      </c>
    </row>
    <row r="822" ht="259" customHeight="1">
      <c r="A822" s="15" t="inlineStr">
        <is>
          <t>SOURCE-821</t>
        </is>
      </c>
      <c r="B822" s="5" t="n"/>
      <c r="C822" s="5" t="n"/>
      <c r="D822" s="5" t="inlineStr">
        <is>
          <t>Vipul Shah</t>
        </is>
      </c>
      <c r="E822" s="5" t="inlineStr">
        <is>
          <t>Wikipedia</t>
        </is>
      </c>
      <c r="F822" s="5" t="n"/>
      <c r="G822" s="5" t="n"/>
      <c r="H822" s="22" t="inlineStr">
        <is>
          <t>https://en.wikipedia.org/wiki/Vipul_Shah</t>
        </is>
      </c>
      <c r="I822" s="16" t="n">
        <v>46283</v>
      </c>
      <c r="J822" s="5" t="inlineStr">
        <is>
          <t>Vipul Amrutlal Shah is an Indian film producer and director of Hindi films who began in Gujarati theatre, directing a number of well-received Gujarati plays, and made his film debut with the Gujarati film Dariya Chhoru in the late 1990s with J. D. Majethia in the lead. As of 2010 he had directed six Hindi films, four of them starring Akshay Kumar. His directing credits include Dariya Chhoru (1999), Aankhen (2002) with Amitabh Bachchan, Sushmita Sen, Akshay Kumar, Arjun Rampal and Paresh Rawal, Waqt: The Race Against Time (2005) with Amitabh Bachchan, Akshay Kumar, Priyanka Chopra and Shefali Shah, Namastey London (2007), London Dreams (2009) and Action Replayy (2010). He produced and wrote The Kerala Story and is associated with its sequel, The Kerala Story 2 Goes Beyond.</t>
        </is>
      </c>
      <c r="K822" s="5" t="inlineStr">
        <is>
          <t>Encyclopedia article</t>
        </is>
      </c>
      <c r="L822" s="5" t="inlineStr">
        <is>
          <t>C</t>
        </is>
      </c>
      <c r="M822" s="5" t="inlineStr">
        <is>
          <t>The article's short description gives his birth year as 1973, which the body does not corroborate. He directed both of his Bachchan films and also produced Waqt, so the roster's combined Director; Writer; Producer function is accurate. His wife, the actress Shefali Shah, appears in both films.</t>
        </is>
      </c>
    </row>
    <row r="823" ht="409" customHeight="1">
      <c r="A823" s="15" t="inlineStr">
        <is>
          <t>SOURCE-822</t>
        </is>
      </c>
      <c r="B823" s="5" t="n"/>
      <c r="C823" s="5" t="n"/>
      <c r="D823" s="5" t="inlineStr">
        <is>
          <t>Vishal Bhardwaj</t>
        </is>
      </c>
      <c r="E823" s="5" t="inlineStr">
        <is>
          <t>Wikipedia</t>
        </is>
      </c>
      <c r="F823" s="5" t="n"/>
      <c r="G823" s="5" t="n"/>
      <c r="H823" s="22" t="inlineStr">
        <is>
          <t>https://en.wikipedia.org/wiki/Vishal_Bhardwaj</t>
        </is>
      </c>
      <c r="I823" s="16" t="n">
        <v>46283</v>
      </c>
      <c r="J823" s="5" t="inlineStr">
        <is>
          <t>Vishal Bhardwaj, born 4 August 1965 in Chandpur, Uttar Pradesh, and active since 1995, is an Indian filmmaker, music composer and playback singer, the recipient of nine National Film Awards and a Filmfare Award. He debuted as a composer on the children's film Abhay (1995) and gained wider recognition with Gulzar's Maachis (1996), for which he won the Filmfare R. D. Burman Award for New Music Talent, then composed for Satya (1998) and Godmother (1999), winning the National Film Award for Best Music Direction for the latter. He made his directorial debut with Makdee (2002) and won acclaim for his Indian adaptations of three Shakespeare tragedies — Maqbool (2003) from Macbeth, Omkara (2006) from Othello and Haider (2014) from Hamlet. He won further National Film Awards for The Blue Umbrella, a Special Jury Award for Omkara, Best Music Direction for Ishqiya and, at the 62nd National Film Awards, Best Music Direction and Best Screenplay for Haider. His films are described as twisted, with grey-shaded characters, frequently adapting short stories and plays — The Blue Umbrella and 7 Khoon Maaf from Ruskin Bond — and drawing on real events, with the Kashmir conflict in Haider, the Mumbai underworld in Maqbool and the 2008 Noida double murder in Talvar. He collaborates frequently with the writer-lyricist Gulzar, whom he calls his father. He is married to the singer Rekha Bhardwaj.</t>
        </is>
      </c>
      <c r="K823" s="5" t="inlineStr">
        <is>
          <t>Encyclopedia article</t>
        </is>
      </c>
      <c r="L823" s="5" t="inlineStr">
        <is>
          <t>C</t>
        </is>
      </c>
      <c r="M823" s="5" t="inlineStr">
        <is>
          <t>The article does not mention Bachchan. Both credits counted here are composing jobs on other directors' films, not his own directing work, so this is one of the clearest cases in the batch where the collaboration is marginal to the collaborator's real significance.</t>
        </is>
      </c>
    </row>
    <row r="824" ht="199" customHeight="1">
      <c r="A824" s="15" t="inlineStr">
        <is>
          <t>SOURCE-823</t>
        </is>
      </c>
      <c r="B824" s="5" t="n"/>
      <c r="C824" s="5" t="n"/>
      <c r="D824" s="5" t="inlineStr">
        <is>
          <t>Web search: White Feather Films, Sanjay Gupta's production banner</t>
        </is>
      </c>
      <c r="E824" s="5" t="inlineStr">
        <is>
          <t>Web search (ZEE Entertainment corporate site, Screen Daily, ZoomInfo, IMDb; Wikipedia article on The Miranda Brothers)</t>
        </is>
      </c>
      <c r="F824" s="5" t="n"/>
      <c r="G824" s="5" t="n"/>
      <c r="H824" s="5" t="n"/>
      <c r="I824" s="16" t="n">
        <v>46283</v>
      </c>
      <c r="J824" s="5" t="inlineStr">
        <is>
          <t>Search summary: White Feather Films is the production banner founded by the writer-director-producer Sanjay Gupta, and has produced more than ten films. Gupta has worked through it in partnership with Pritish Nandy's Essel Vision since Kaante (2002); ZEE announced a multi-film deal between Essel Vision and White Feather Films, and Screen reported an Eros tie-up. Films produced under the banner include Kaante (2002), Shootout at Lokhandwala (2007), directed by Apoorva Lakhia, and Shootout at Wadala; its recent output includes the 2024 sports drama The Miranda Brothers, directed by Gupta.</t>
        </is>
      </c>
      <c r="K824" s="5" t="inlineStr">
        <is>
          <t>Search-result summary only</t>
        </is>
      </c>
      <c r="L824" s="5" t="inlineStr">
        <is>
          <t>D</t>
        </is>
      </c>
      <c r="M824" s="5" t="inlineStr">
        <is>
          <t>No Wikipedia article of its own — the banner-pipes-to-its-founder pattern of batch 4, here resolving to Sanjay Gupta, who is already in the roster as PERSON-217. Banner and producer are therefore the same collaboration counted twice: PERSON-243 and PERSON-217 share both films, Kaante and Shootout at Lokhandwala, the fifth such pair after BMB/Bokadia, DMS/Keshu Ramsay, Good Co./Vikas Bahl and Prakash Jha/Prakash Jha Productions.</t>
        </is>
      </c>
    </row>
    <row r="825" ht="184" customHeight="1">
      <c r="A825" s="15" t="inlineStr">
        <is>
          <t>SOURCE-824</t>
        </is>
      </c>
      <c r="B825" s="5" t="n"/>
      <c r="C825" s="5" t="n"/>
      <c r="D825" s="5" t="inlineStr">
        <is>
          <t>Web search: Yash-Vinay, screenwriting duo</t>
        </is>
      </c>
      <c r="E825" s="5" t="inlineStr">
        <is>
          <t>Web search (IMDbPro credits for Kaante; Bollywood Hungama review of Viruddh; Wikipedia articles on Kaante and Viruddh)</t>
        </is>
      </c>
      <c r="F825" s="5" t="n"/>
      <c r="G825" s="5" t="n"/>
      <c r="H825" s="5" t="n"/>
      <c r="I825" s="16" t="n">
        <v>46283</v>
      </c>
      <c r="J825" s="5" t="inlineStr">
        <is>
          <t>Search summary: Yash-Vinay are credited on the screenplay of Kaante (2002) alongside its director Sanjay Gupta, and on the writing of Viruddh (2005) alongside Mahesh Manjrekar, whose review coverage refers to 'Manjrekar and Yash-Vinay's screenplay'. IMDbPro lists the Kaante screenplay credit under two separate names, Yash Keswani and Vinay, indicating two individual writers billed jointly as a hyphenated duo.</t>
        </is>
      </c>
      <c r="K825" s="5" t="inlineStr">
        <is>
          <t>Search-result summary only</t>
        </is>
      </c>
      <c r="L825" s="5" t="inlineStr">
        <is>
          <t>D</t>
        </is>
      </c>
      <c r="M825" s="5" t="inlineStr">
        <is>
          <t>No Wikipedia article, no birth dates and no biography located; the only substantive trace is the pair of screenplay credits. A fourth flattened-duo case after BapiTutul, Kedar Bhargav and Rohan Vinayak, but the opposite way round: here the roster name keeps its hyphen, so the entry is correctly recorded as a team rather than mistaken for one person. IMDbPro's split into 'Yash Keswani' and 'Vinay' is the only evidence of the members' individual names and is uncorroborated.</t>
        </is>
      </c>
    </row>
    <row r="826" ht="184" customHeight="1">
      <c r="A826" s="15" t="inlineStr">
        <is>
          <t>SOURCE-825</t>
        </is>
      </c>
      <c r="B826" s="5" t="n"/>
      <c r="C826" s="5" t="n"/>
      <c r="D826" s="5" t="inlineStr">
        <is>
          <t>Aniruddha Roy Chowdhury</t>
        </is>
      </c>
      <c r="E826" s="5" t="inlineStr">
        <is>
          <t>Wikipedia</t>
        </is>
      </c>
      <c r="F826" s="5" t="n"/>
      <c r="G826" s="5" t="n"/>
      <c r="H826" s="22" t="inlineStr">
        <is>
          <t>https://en.wikipedia.org/wiki/Aniruddha_Roy_Chowdhury</t>
        </is>
      </c>
      <c r="I826" s="16" t="n">
        <v>46283</v>
      </c>
      <c r="J826" s="5" t="inlineStr">
        <is>
          <t>Aniruddha Roy Chowdhury, born 31 July 1964 in Kolkata, is an Indian film director and producer of Bengali and Hindi films who directed the Hindi film Pink, which was widely praised by critics. The article states that he has won three national awards, the Aravindan Puraskaram, an International Indian Film Academy award, two Zee Cine Awards, two ETC Bollywood Business Awards and a Stardust Award, and best director at the Jagran Film Festival, and that he received National Film Awards for Pink and for his 2008 film Antaheen, the latter in the Best Film category.</t>
        </is>
      </c>
      <c r="K826" s="5" t="inlineStr">
        <is>
          <t>Encyclopedia article</t>
        </is>
      </c>
      <c r="L826" s="5" t="inlineStr">
        <is>
          <t>C</t>
        </is>
      </c>
      <c r="M826" s="5" t="inlineStr">
        <is>
          <t>The awards section is written as unsourced prose with one visibly truncated sentence ('Aniruddha received National Film Awards for both Pink and .'), so the award claims are reported as the article's own and not treated as verified. The article does not mention Bachchan by name despite Pink being its headline credit.</t>
        </is>
      </c>
    </row>
    <row r="827" ht="259" customHeight="1">
      <c r="A827" s="15" t="inlineStr">
        <is>
          <t>SOURCE-826</t>
        </is>
      </c>
      <c r="B827" s="5" t="n"/>
      <c r="C827" s="5" t="n"/>
      <c r="D827" s="5" t="inlineStr">
        <is>
          <t>Web search: Anthony D'Souza, director</t>
        </is>
      </c>
      <c r="E827" s="5" t="inlineStr">
        <is>
          <t>Web search (IMDb name page and trade interview, Variety, The Hollywood Reporter, nettv4u; Wikipedia articles on Boss (2013 Hindi film) and Blue (2009 film))</t>
        </is>
      </c>
      <c r="F827" s="5" t="n"/>
      <c r="G827" s="5" t="n"/>
      <c r="H827" s="5" t="n"/>
      <c r="I827" s="16" t="n">
        <v>46283</v>
      </c>
      <c r="J827" s="5" t="inlineStr">
        <is>
          <t>Search summary: Anthony D'Souza, also credited as Tony D'Souza, is an Indian writer, director and producer who came to features from advertising, having shot more than a hundred music videos and more than a hundred commercials. He made his directorial debut with Blue (2009), an underwater action film starring Akshay Kumar and Sanjay Dutt, reported at the time as the most expensive Indian film made and noted for its aquatic stunts. He then directed Boss (2013), an action comedy starring Akshay Kumar, written by Farhad-Sajid and produced by Ashwin Varde, a remake of the 2010 Malayalam film Pokkiri Raja; Variety and The Hollywood Reporter both reviewed it. In 2016 he directed Azhar, a biographical sports drama about the cricketer Mohammad Azharuddin, starring Emraan Hashmi.</t>
        </is>
      </c>
      <c r="K827" s="5" t="inlineStr">
        <is>
          <t>Search-result summary only</t>
        </is>
      </c>
      <c r="L827" s="5" t="inlineStr">
        <is>
          <t>D</t>
        </is>
      </c>
      <c r="M827" s="5" t="inlineStr">
        <is>
          <t>No Wikipedia article: the pinned title 'Anthony D'Souza (director)' returned the 1929-byte Wikimedia error page, and a bare fetch was not attempted because the name is shared with several unrelated public figures. No birth date located. Both of his Akshay Kumar films sit outside this filmography; Boss is his only Bachchan credit and uses him only as an off-screen narrator.</t>
        </is>
      </c>
    </row>
    <row r="828" ht="199" customHeight="1">
      <c r="A828" s="15" t="inlineStr">
        <is>
          <t>SOURCE-827</t>
        </is>
      </c>
      <c r="B828" s="5" t="n"/>
      <c r="C828" s="5" t="n"/>
      <c r="D828" s="5" t="inlineStr">
        <is>
          <t>Anubhav Sinha</t>
        </is>
      </c>
      <c r="E828" s="5" t="inlineStr">
        <is>
          <t>Wikipedia</t>
        </is>
      </c>
      <c r="F828" s="5" t="n"/>
      <c r="G828" s="5" t="n"/>
      <c r="H828" s="22" t="inlineStr">
        <is>
          <t>https://en.wikipedia.org/wiki/Anubhav_Sinha</t>
        </is>
      </c>
      <c r="I828" s="16" t="n">
        <v>46283</v>
      </c>
      <c r="J828" s="5" t="inlineStr">
        <is>
          <t>Anubhav Sinha, born 22 June 1965 in Allahabad and active since 1993, is an Indian film director, producer and writer working in Hindi cinema. His films include Tum Bin (2001), Dus (2005) and Ra.One (2011), after which he directed a run of socio-political films — Mulk (2018), Article 15 (2019), Thappad (2020), Anek (2022) and Bheed (2023) — and the Netflix series IC 814: The Kandahar Hijack (2024). His awards table lists an AACTA nomination for Best Asian Film for Thappad (2020) and IIFA nominations for Article 15 in Best Film, Best Director, Best Story and Best Screenplay.</t>
        </is>
      </c>
      <c r="K828" s="5" t="inlineStr">
        <is>
          <t>Encyclopedia article</t>
        </is>
      </c>
      <c r="L828" s="5" t="inlineStr">
        <is>
          <t>C</t>
        </is>
      </c>
      <c r="M828" s="5" t="inlineStr">
        <is>
          <t>Every Result cell in the awards table is blank, so no win is asserted from it. The article does not mention Bachchan; Ra.One uses him only as an off-screen narrator.</t>
        </is>
      </c>
    </row>
    <row r="829" ht="139" customHeight="1">
      <c r="A829" s="15" t="inlineStr">
        <is>
          <t>SOURCE-828</t>
        </is>
      </c>
      <c r="B829" s="5" t="n"/>
      <c r="C829" s="5" t="n"/>
      <c r="D829" s="5" t="inlineStr">
        <is>
          <t>Web search: Arabind Sen, director and producer</t>
        </is>
      </c>
      <c r="E829" s="5" t="inlineStr">
        <is>
          <t>Web search (IMDb name page, Letterboxd, Rotten Tomatoes; Wikipedia articles on Kasauti and List of Hindi films of 1974)</t>
        </is>
      </c>
      <c r="F829" s="5" t="n"/>
      <c r="G829" s="5" t="n"/>
      <c r="H829" s="5" t="n"/>
      <c r="I829" s="16" t="n">
        <v>46283</v>
      </c>
      <c r="J829" s="5" t="inlineStr">
        <is>
          <t>Search summary: Kasauti (1974), starring Amitabh Bachchan, Hema Malini and Pran, was directed and produced by Arabind Sen. The same filmmaker is indexed under the spelling Aravind Sen, with directing credits running from the early 1950s to the 1980s, including Jaal Saz (1959), Jaal Saaz (1969), Kasauti (1974) and Nasihat (1986); the producer credit on Kasauti is recorded as 'credited as Arabind Sen'.</t>
        </is>
      </c>
      <c r="K829" s="5" t="inlineStr">
        <is>
          <t>Search-result summary only</t>
        </is>
      </c>
      <c r="L829" s="5" t="inlineStr">
        <is>
          <t>D</t>
        </is>
      </c>
      <c r="M829" s="5" t="inlineStr">
        <is>
          <t>No Wikipedia article under either spelling, and no birth or death date located. The database listings are the only evidence of a career beyond the single Bachchan film, and they disagree with each other on the spelling of his name; the workbook keeps the spelling the Kasauti article uses. Nasihat (1986) is a separate Rajesh Khanna film and not part of this filmography.</t>
        </is>
      </c>
    </row>
    <row r="830" ht="244" customHeight="1">
      <c r="A830" s="15" t="inlineStr">
        <is>
          <t>SOURCE-829</t>
        </is>
      </c>
      <c r="B830" s="5" t="n"/>
      <c r="C830" s="5" t="n"/>
      <c r="D830" s="5" t="inlineStr">
        <is>
          <t>Web search: Ashok Gupta and the production history of Yaar Meri Zindagi</t>
        </is>
      </c>
      <c r="E830" s="5" t="inlineStr">
        <is>
          <t>Web search (IMDb, Filmibeat, Rotten Tomatoes, Amazon; Wikipedia article on Yaar Meri Zindagi)</t>
        </is>
      </c>
      <c r="F830" s="5" t="n"/>
      <c r="G830" s="5" t="n"/>
      <c r="H830" s="5" t="n"/>
      <c r="I830" s="16" t="n">
        <v>46283</v>
      </c>
      <c r="J830" s="5" t="inlineStr">
        <is>
          <t>Search summary: Yaar Meri Zindagi is a 2008 Hindi action film directed by Ashok Gupta, starring Amitabh Bachchan, Shatrughan Sinha, Sharada and Sudha Chandran, released on 22 April 2008 with a limited run of about 20 prints in Mumbai and the rest of Maharashtra; its story follows two friends, a Thakur and a doctor, whose egos clash until they turn on each other. The Wikipedia article's production section states that shooting began in 1976 under the director Mukul Dutt, who left the project in 1984 after 'numerous problems and creative differences'; Ashok Gupta then took over as director in 1998 and completed the film within a year, but had further difficulty getting it released. The score is by R. D. Burman, who died in 1994.</t>
        </is>
      </c>
      <c r="K830" s="5" t="inlineStr">
        <is>
          <t>Search-result summary only</t>
        </is>
      </c>
      <c r="L830" s="5" t="inlineStr">
        <is>
          <t>D</t>
        </is>
      </c>
      <c r="M830" s="5" t="inlineStr">
        <is>
          <t>No Wikipedia article and no biographical detail whatever for Ashok Gupta himself — not a birth year, not another credit. The film is his only trace. Do not confuse him with the editor 'Nipun Ashok Gupta', a different person credited on Aag (2007), Sarkar Raj and Ghoomer, whose name matches on a substring search of the cached wikitext. The 32-year production span, 1976 to 2008, is the longest of any film in this filmography and explains the posthumous R. D. Burman score; Wikipedia files the film under 'Rediscovered Indian films' and '1970s rediscovered films'.</t>
        </is>
      </c>
    </row>
    <row r="831" ht="274" customHeight="1">
      <c r="A831" s="15" t="inlineStr">
        <is>
          <t>SOURCE-830</t>
        </is>
      </c>
      <c r="B831" s="5" t="n"/>
      <c r="C831" s="5" t="n"/>
      <c r="D831" s="5" t="inlineStr">
        <is>
          <t>Ayan Mukerji</t>
        </is>
      </c>
      <c r="E831" s="5" t="inlineStr">
        <is>
          <t>Wikipedia</t>
        </is>
      </c>
      <c r="F831" s="5" t="n"/>
      <c r="G831" s="5" t="n"/>
      <c r="H831" s="22" t="inlineStr">
        <is>
          <t>https://en.wikipedia.org/wiki/Ayan_Mukerji</t>
        </is>
      </c>
      <c r="I831" s="16" t="n">
        <v>46283</v>
      </c>
      <c r="J831" s="5" t="inlineStr">
        <is>
          <t>Ayan Deb Mukerji, born 15 August 1983 in Calcutta and active since 2004, is an Indian filmmaker in Hindi cinema and a member of the Mukherjee-Samarth family, known for his collaborations with the actor Ranbir Kapoor under Karan Johar's Dharma Productions. He made his directorial debut with the coming-of-age film Wake Up Sid (2009), which drew strong reviews and box-office returns, and followed it with the romantic comedy-drama Yeh Jawaani Hai Deewani (2013) and the fantasy action-adventure Brahmāstra: Part One – Shiva (2022), both among the highest-grossing Hindi films. All three earned him Filmfare Best Director nominations, and Wake Up Sid won him the Filmfare Award for Best Debut Director. The article states that he wrote and directed Brahmāstra: Part One – Shiva starring Kapoor, Amitabh Bachchan, Alia Bhatt, Mouni Roy and Nagarjuna.</t>
        </is>
      </c>
      <c r="K831" s="5" t="inlineStr">
        <is>
          <t>Encyclopedia article</t>
        </is>
      </c>
      <c r="L831" s="5" t="inlineStr">
        <is>
          <t>C</t>
        </is>
      </c>
      <c r="M831" s="5" t="inlineStr">
        <is>
          <t>The Filmfare Best Debut Director win is asserted in the lead prose; the awards table's Result cells are blank, so nothing is read off it.</t>
        </is>
      </c>
    </row>
    <row r="832" ht="214" customHeight="1">
      <c r="A832" s="15" t="inlineStr">
        <is>
          <t>SOURCE-831</t>
        </is>
      </c>
      <c r="B832" s="5" t="n"/>
      <c r="C832" s="5" t="n"/>
      <c r="D832" s="5" t="inlineStr">
        <is>
          <t>B. R. Ishara</t>
        </is>
      </c>
      <c r="E832" s="5" t="inlineStr">
        <is>
          <t>Wikipedia</t>
        </is>
      </c>
      <c r="F832" s="5" t="n"/>
      <c r="G832" s="5" t="n"/>
      <c r="H832" s="22" t="inlineStr">
        <is>
          <t>https://en.wikipedia.org/wiki/B._R._Ishara</t>
        </is>
      </c>
      <c r="I832" s="16" t="n">
        <v>46283</v>
      </c>
      <c r="J832" s="5" t="inlineStr">
        <is>
          <t>Babu Ram Ishara, born Roshan Lal Sharma on 7 September 1934 at Bharwain, Chintpurni, in Una district, Himachal Pradesh, and died in Mumbai on 25 July 2012, was an Indian film director and screenwriter best known for his 1970s films. He made 35 Hindi films between 1964 and 1996, among them Chetana, Log Kya Kahenge, Milap, Man Jaiye, Ghar Ki Laaj, Woh Phir Aayegi and Sautela Bhai. The article records that he worked with a number of newcomers including Danny Denzongpa, Rakesh Pandey, Vijay Arora, Jaya Bhaduri, Amitabh Bachchan, Reena Roy, Shatrughan Sinha, Raj Kiran and Raza Murad. He was married to the actress Rehana Sultan.</t>
        </is>
      </c>
      <c r="K832" s="5" t="inlineStr">
        <is>
          <t>Encyclopedia article</t>
        </is>
      </c>
      <c r="L832" s="5" t="inlineStr">
        <is>
          <t>C</t>
        </is>
      </c>
      <c r="M832" s="5" t="inlineStr">
        <is>
          <t>The infobox death field repeats the birth date, the known digest bug; dates are from the lead. The article's one Bachchan sentence places him among newcomers Ishara cast, which matches Ek Nazar (1972), made before Zanjeer and before Bachchan was a star.</t>
        </is>
      </c>
    </row>
    <row r="833" ht="274" customHeight="1">
      <c r="A833" s="15" t="inlineStr">
        <is>
          <t>SOURCE-832</t>
        </is>
      </c>
      <c r="B833" s="5" t="n"/>
      <c r="C833" s="5" t="n"/>
      <c r="D833" s="5" t="inlineStr">
        <is>
          <t>Bejoy Nambiar</t>
        </is>
      </c>
      <c r="E833" s="5" t="inlineStr">
        <is>
          <t>Wikipedia</t>
        </is>
      </c>
      <c r="F833" s="5" t="n"/>
      <c r="G833" s="5" t="n"/>
      <c r="H833" s="22" t="inlineStr">
        <is>
          <t>https://en.wikipedia.org/wiki/Bejoy_Nambiar</t>
        </is>
      </c>
      <c r="I833" s="16" t="n">
        <v>46283</v>
      </c>
      <c r="J833" s="5" t="inlineStr">
        <is>
          <t>Bejoy Nambiar, born 12 April 1979 in Mumbai, is an Indian film director and screenwriter working in Hindi films, known for his critically acclaimed short films Rahu and Reflections, both starring Mohanlal. He won Sony PIX's Gateway to Hollywood as best director, judged by Ashok Amritraj, Rajat Kapoor and Anurag Basu. He made his feature debut with the thriller Shaitan (2011), followed by the bilingual anthology drama David in Hindi and Tamil, and Taish (2020), released on ZEE5. The article records that he directed Wazir (2016), starring Amitabh Bachchan and Farhan Akhtar, and the short video 'Sachinocalypse' for All India Bakchod. His awards table lists 2012 nominations for Shaitan: Producers Guild Best Screenplay, Screen Awards for Best Director, Most Promising Debut Director and Best Screenplay, and a Stardust Best Director nomination.</t>
        </is>
      </c>
      <c r="K833" s="5" t="inlineStr">
        <is>
          <t>Encyclopedia article</t>
        </is>
      </c>
      <c r="L833" s="5" t="inlineStr">
        <is>
          <t>C</t>
        </is>
      </c>
      <c r="M833" s="5" t="inlineStr">
        <is>
          <t>Every Result cell in the awards table is blank, so no win is asserted from it. Wazir was written and produced by Vidhu Vinod Chopra, and the article treats it as a directing assignment rather than an authored film.</t>
        </is>
      </c>
    </row>
    <row r="834" ht="379" customHeight="1">
      <c r="A834" s="15" t="inlineStr">
        <is>
          <t>SOURCE-833</t>
        </is>
      </c>
      <c r="B834" s="5" t="n"/>
      <c r="C834" s="5" t="n"/>
      <c r="D834" s="5" t="inlineStr">
        <is>
          <t>C. V. Sridhar</t>
        </is>
      </c>
      <c r="E834" s="5" t="inlineStr">
        <is>
          <t>Wikipedia</t>
        </is>
      </c>
      <c r="F834" s="5" t="n"/>
      <c r="G834" s="5" t="n"/>
      <c r="H834" s="22" t="inlineStr">
        <is>
          <t>https://en.wikipedia.org/wiki/C._V._Sridhar</t>
        </is>
      </c>
      <c r="I834" s="16" t="n">
        <v>46283</v>
      </c>
      <c r="J834" s="5" t="inlineStr">
        <is>
          <t>Chithamur Vijayaraghavalu Sridhar (22 July 1933 – 20 October 2008), born in Chithamur in the Madras Presidency and died in Chennai, was an Indian screenwriter and film director who directed nearly 60 films in Tamil, Hindi and Telugu between 1959 and 1991. He worked through the banners Venus Pictures and his own Chitralaya. He won a Certificate of Merit for Best Feature Film in Tamil for Kalyana Parisu (1959), the President's Silver Medal for Best Feature Film in Tamil for Nenjil Or Aalayam (1962), the Filmfare Award for Best Story for Nazrana (1961), the Kalaimamani Award and the Tamil Nadu State Arignar Anna Award in 1997, and was nominated for the Filmfare Awards for Best Director and Best Story for Dil Ek Mandir (1963) and for Filmfare Best Tamil Director for Urimai Kural (1975) and Ilamai Oonjal Aadukirathu. He was known as the 'nava-rasa director' for working across registers from the comedy Kaadhalikka Neramillai to the serious Kalai-kovil and Nenjil Or Aalayam, the last of which he remade in Hindi as Dil Ek Mandir; he drew out the comedians T. R. Ramachandran, K. A. Thangavelu and Nagesh and introduced Murthy and Nirmala in Vennira Aadai.</t>
        </is>
      </c>
      <c r="K834" s="5" t="inlineStr">
        <is>
          <t>Encyclopedia article</t>
        </is>
      </c>
      <c r="L834" s="5" t="inlineStr">
        <is>
          <t>C</t>
        </is>
      </c>
      <c r="M834" s="5" t="inlineStr">
        <is>
          <t>The infobox death field gives 16 August 1933, which is neither his birth date nor his death date; the lead's dates are used. The article does not mention Bachchan. Chitralaya, the banner on Gehri Chaal, is his own company, so director, producer and banner on that film are one person.</t>
        </is>
      </c>
    </row>
    <row r="835" ht="274" customHeight="1">
      <c r="A835" s="15" t="inlineStr">
        <is>
          <t>SOURCE-834</t>
        </is>
      </c>
      <c r="B835" s="5" t="n"/>
      <c r="C835" s="5" t="n"/>
      <c r="D835" s="5" t="inlineStr">
        <is>
          <t>Chandra Barot</t>
        </is>
      </c>
      <c r="E835" s="5" t="inlineStr">
        <is>
          <t>Wikipedia</t>
        </is>
      </c>
      <c r="F835" s="5" t="n"/>
      <c r="G835" s="5" t="n"/>
      <c r="H835" s="22" t="inlineStr">
        <is>
          <t>https://en.wikipedia.org/wiki/Chandra_Barot</t>
        </is>
      </c>
      <c r="I835" s="16" t="n">
        <v>46283</v>
      </c>
      <c r="J835" s="5" t="inlineStr">
        <is>
          <t>Chandra Barot (1939 – 20 July 2025), born and raised in the Tanganyika Territory and died in Bandra, Mumbai, was an Indian film director in the Hindi film industry, active from 1970 to 2025 and best known for directing Don (1978), which attained cult status and inspired remakes and sequels including the 2006 Shah Rukh Khan version, which caused some controversy. He moved from Tanzania to India and joined the actor-director Manoj Kumar as an assistant director, assisting him on Purab Aur Pachhim (1970), Yaadgaar (1970), Shor (1972) and Roti Kapda Aur Makaan (1974). Before Don was completed, its producer Nariman Irani died: during the shooting of Manoj Kumar's Kranti in November 1977 at Rajkamal Kalamandir Studios in Bombay, a sudden cloudburst brought a wall down on him and he was seriously injured and hospitalised.</t>
        </is>
      </c>
      <c r="K835" s="5" t="inlineStr">
        <is>
          <t>Encyclopedia article</t>
        </is>
      </c>
      <c r="L835" s="5" t="inlineStr">
        <is>
          <t>C</t>
        </is>
      </c>
      <c r="M835" s="5" t="inlineStr">
        <is>
          <t>The article does not mention Bachchan by name even though Don is its subject. It links two other roster rows: Nariman Irani, Don's producer, and Rajkamal Studios, the sixth studio-field facility identified in batch 5, where the accident that killed Irani happened. Don was Barot's directorial debut and he directed only a handful of films afterwards.</t>
        </is>
      </c>
    </row>
    <row r="836" ht="199" customHeight="1">
      <c r="A836" s="15" t="inlineStr">
        <is>
          <t>SOURCE-835</t>
        </is>
      </c>
      <c r="B836" s="5" t="n"/>
      <c r="C836" s="5" t="n"/>
      <c r="D836" s="5" t="inlineStr">
        <is>
          <t>Web search: Desh Mukherjee, art director and director of Immaan Dharam</t>
        </is>
      </c>
      <c r="E836" s="5" t="inlineStr">
        <is>
          <t>Web search (IMDb name page, Letterboxd, bachchansir.blogspot.com, brns.com; Wikipedia article on Immaan Dharam)</t>
        </is>
      </c>
      <c r="F836" s="5" t="n"/>
      <c r="G836" s="5" t="n"/>
      <c r="H836" s="5" t="n"/>
      <c r="I836" s="16" t="n">
        <v>46283</v>
      </c>
      <c r="J836" s="5" t="inlineStr">
        <is>
          <t>Search summary: Immaan Dharam (1977), written by Salim–Javed and starring Shashi Kapoor, Sanjeev Kumar, Amitabh Bachchan and Rekha, was directed by Desh Mukherjee and released on 14 January 1977. Mukherjee was principally an art director and production designer — IMDb indexes him under those functions — and is best known in that capacity for Deewaar (1975). Immaan Dharam was his directorial debut; the film failed at the box office and he returned to set design, directing only one more film, Aatank (1996), about twenty years later. His name is also spelt Desh Mukerji in some listings.</t>
        </is>
      </c>
      <c r="K836" s="5" t="inlineStr">
        <is>
          <t>Search-result summary only</t>
        </is>
      </c>
      <c r="L836" s="5" t="inlineStr">
        <is>
          <t>D</t>
        </is>
      </c>
      <c r="M836" s="5" t="inlineStr">
        <is>
          <t>No Wikipedia article and no birth or death date located. The claim that he designed Deewaar and that Immaan Dharam was a one-off directorial attempt comes from database listings and a fan blog rather than a reported source, so it is graded D; it is nonetheless consistent, since Deewaar and Immaan Dharam share Salim–Javed as writers. Immaan Dharam is his only credit in this filmography.</t>
        </is>
      </c>
    </row>
    <row r="837" ht="214" customHeight="1">
      <c r="A837" s="15" t="inlineStr">
        <is>
          <t>SOURCE-836</t>
        </is>
      </c>
      <c r="B837" s="5" t="n"/>
      <c r="C837" s="5" t="n"/>
      <c r="D837" s="5" t="inlineStr">
        <is>
          <t>E. V. V. Satyanarayana</t>
        </is>
      </c>
      <c r="E837" s="5" t="inlineStr">
        <is>
          <t>Wikipedia</t>
        </is>
      </c>
      <c r="F837" s="5" t="n"/>
      <c r="G837" s="5" t="n"/>
      <c r="H837" s="22" t="inlineStr">
        <is>
          <t>https://en.wikipedia.org/wiki/E._V._V._Satyanarayana</t>
        </is>
      </c>
      <c r="I837" s="16" t="n">
        <v>46283</v>
      </c>
      <c r="J837" s="5" t="inlineStr">
        <is>
          <t>Edara Veera Venkata Satyanarayana (10 June 1956 – 21 January 2011), born in Korumamidi, Andhra State, and died in Hyderabad, was an Indian film director, screenwriter and producer active from 1982 to 2011. He directed 51 Telugu films, introduced many actors to Telugu cinema and was known for comedy and melodrama. In 2000 he founded his own production company, E. V. V. Cinema. He was awarded a Nandi Award in 1994 for the film Aame. The article records that he directed Hello Brother, Alluda Majaka, Intlo Illalu Vantintlo Priyuralu, Goppinti Alludu and Varasudu, and the Hindi film Sooryavansham, starring Amitabh Bachchan and Soundarya.</t>
        </is>
      </c>
      <c r="K837" s="5" t="inlineStr">
        <is>
          <t>Encyclopedia article</t>
        </is>
      </c>
      <c r="L837" s="5" t="inlineStr">
        <is>
          <t>C</t>
        </is>
      </c>
      <c r="M837" s="5" t="inlineStr">
        <is>
          <t>The infobox death field repeats the birth date, the known digest bug; dates are from the lead. Sooryavansham is his only Hindi film and his only credit in this filmography, and it is a remake of the Tamil Suryavamsam.</t>
        </is>
      </c>
    </row>
    <row r="838" ht="304" customHeight="1">
      <c r="A838" s="15" t="inlineStr">
        <is>
          <t>SOURCE-837</t>
        </is>
      </c>
      <c r="B838" s="5" t="n"/>
      <c r="C838" s="5" t="n"/>
      <c r="D838" s="5" t="inlineStr">
        <is>
          <t>Farah Khan</t>
        </is>
      </c>
      <c r="E838" s="5" t="inlineStr">
        <is>
          <t>Wikipedia</t>
        </is>
      </c>
      <c r="F838" s="5" t="n"/>
      <c r="G838" s="5" t="n"/>
      <c r="H838" s="22" t="inlineStr">
        <is>
          <t>https://en.wikipedia.org/wiki/Farah_Khan</t>
        </is>
      </c>
      <c r="I838" s="16" t="n">
        <v>46283</v>
      </c>
      <c r="J838" s="5" t="inlineStr">
        <is>
          <t>Farah Khan Kunder, born 9 January 1965 in Bombay and active since 1987, is an Indian film director, choreographer, dancer, writer, producer and actress working primarily in Hindi cinema. She made her directorial debut with the commercially successful Main Hoon Na (2004), followed by Om Shanti Om (2007), both of which earned her Filmfare Best Director nominations, and later directed Tees Maar Khan (2010) and the ensemble heist musical Happy New Year (2014). She has choreographed more than a hundred songs in over 80 films and has won the National Film Award for Best Choreography and seven Filmfare Awards. She has also worked in Telugu and Tamil cinema and on international projects including Monsoon Wedding (2001), Bombay Dreams (2002), Vanity Fair (2004), the Chinese film Perhaps Love (2005), Marigold: An Adventure in India (2007) and Kung Fu Yoga (2017), and has been nominated at the Tony Awards and the Golden Horse Awards.</t>
        </is>
      </c>
      <c r="K838" s="5" t="inlineStr">
        <is>
          <t>Encyclopedia article</t>
        </is>
      </c>
      <c r="L838" s="5" t="inlineStr">
        <is>
          <t>C</t>
        </is>
      </c>
      <c r="M838" s="5" t="inlineStr">
        <is>
          <t>The article does not mention Bachchan. Om Shanti Om is her only credit in this filmography and he appears in it as himself, so the collaboration is a guest appearance in a film about the film industry rather than a working relationship.</t>
        </is>
      </c>
    </row>
    <row r="839" ht="169" customHeight="1">
      <c r="A839" s="15" t="inlineStr">
        <is>
          <t>SOURCE-838</t>
        </is>
      </c>
      <c r="B839" s="5" t="n"/>
      <c r="C839" s="5" t="n"/>
      <c r="D839" s="5" t="inlineStr">
        <is>
          <t>Gennady Vasilyev</t>
        </is>
      </c>
      <c r="E839" s="5" t="inlineStr">
        <is>
          <t>Wikipedia</t>
        </is>
      </c>
      <c r="F839" s="5" t="n"/>
      <c r="G839" s="5" t="n"/>
      <c r="H839" s="22" t="inlineStr">
        <is>
          <t>https://en.wikipedia.org/wiki/Gennady_Vasilyev</t>
        </is>
      </c>
      <c r="I839" s="16" t="n">
        <v>46283</v>
      </c>
      <c r="J839" s="5" t="inlineStr">
        <is>
          <t>Gennadi Leonidovich Vasilyev (31 August 1940 – 21 October 1999) was a Russian film director, best known for his film Finist, the Brave Falcon (1975).</t>
        </is>
      </c>
      <c r="K839" s="5" t="inlineStr">
        <is>
          <t>Encyclopedia article</t>
        </is>
      </c>
      <c r="L839" s="5" t="inlineStr">
        <is>
          <t>C</t>
        </is>
      </c>
      <c r="M839" s="5" t="inlineStr">
        <is>
          <t>A two-sentence stub of about 1.7 KB with no sections beyond References and External links, no filmography and no mention of Ajooba, Bachchan or Indian cinema. The Ajooba credit rests entirely on that film's own article, which describes him as the Soviet co-director alongside Shashi Kapoor. His name was also the phase-1 parsing artifact repaired in batch 1, where the director field had been stored as three fragments, 'Russian film director', 'Gennady' and 'Vasilyev'.</t>
        </is>
      </c>
    </row>
    <row r="840" ht="214" customHeight="1">
      <c r="A840" s="15" t="inlineStr">
        <is>
          <t>SOURCE-839</t>
        </is>
      </c>
      <c r="B840" s="5" t="n"/>
      <c r="C840" s="5" t="n"/>
      <c r="D840" s="5" t="inlineStr">
        <is>
          <t>Govind Nihalani</t>
        </is>
      </c>
      <c r="E840" s="5" t="inlineStr">
        <is>
          <t>Wikipedia</t>
        </is>
      </c>
      <c r="F840" s="5" t="n"/>
      <c r="G840" s="5" t="n"/>
      <c r="H840" s="22" t="inlineStr">
        <is>
          <t>https://en.wikipedia.org/wiki/Govind_Nihalani</t>
        </is>
      </c>
      <c r="I840" s="16" t="n">
        <v>46283</v>
      </c>
      <c r="J840" s="5" t="inlineStr">
        <is>
          <t>Govind Nihalani, born 19 December 1940 in Karachi and active since 1962, is an Indian film director, cinematographer, screenwriter and producer known for his work in the parallel cinema movement, and the recipient of six National Film Awards and five Filmfare Awards. He was awarded the Padma Shri in 2002. His National Film Awards are for Best Cinematography for Junoon (1979), Best Feature Film in Hindi as director for Aakrosh (1980), Ardh Satya (1983), Drishti (1990) and Hazaar Chaurasi Ki Maa (1998), and the Nargis Dutt Award for Best Feature Film on National Integration for Tamas (1988). He also won the Filmfare Best Cinematographer award for Junoon.</t>
        </is>
      </c>
      <c r="K840" s="5" t="inlineStr">
        <is>
          <t>Encyclopedia article</t>
        </is>
      </c>
      <c r="L840" s="5" t="inlineStr">
        <is>
          <t>C</t>
        </is>
      </c>
      <c r="M840" s="5" t="inlineStr">
        <is>
          <t>The article does not mention Bachchan. Dev (2004) is his only credit in this filmography, and he directed, produced, co-wrote and shot it — the cinematography credit in the Films sheet is his as well.</t>
        </is>
      </c>
    </row>
    <row r="841" ht="259" customHeight="1">
      <c r="A841" s="15" t="inlineStr">
        <is>
          <t>SOURCE-840</t>
        </is>
      </c>
      <c r="B841" s="5" t="n"/>
      <c r="C841" s="5" t="n"/>
      <c r="D841" s="5" t="inlineStr">
        <is>
          <t>Web search: Harish Razdan, credited co-director of Baghban (negative result)</t>
        </is>
      </c>
      <c r="E841" s="5" t="inlineStr">
        <is>
          <t>Web search (Wikipedia articles on Baghban (2003 film) and Ravi Chopra, Letterboxd, Wikidata, Indiancine.ma, Cinemaazi)</t>
        </is>
      </c>
      <c r="F841" s="5" t="n"/>
      <c r="G841" s="5" t="n"/>
      <c r="H841" s="5" t="n"/>
      <c r="I841" s="16" t="n">
        <v>46283</v>
      </c>
      <c r="J841" s="5" t="inlineStr">
        <is>
          <t>Search summary: no information about Harish Razdan was located. Every source found for Baghban (2003) — the Wikipedia article's own prose, Letterboxd, Wikidata, Indiancine.ma and press coverage — names Ravi Chopra as the film's sole director, with B. R. Chopra as producer and co-writer and B. R. Films as the banner.</t>
        </is>
      </c>
      <c r="K841" s="5" t="inlineStr">
        <is>
          <t>Search-result summary only</t>
        </is>
      </c>
      <c r="L841" s="5" t="inlineStr">
        <is>
          <t>D</t>
        </is>
      </c>
      <c r="M841" s="5" t="inlineStr">
        <is>
          <t>Credit conflict recorded rather than smoothed. Baghban's Wikipedia infobox lists four names in its director field — Ravi Chopra, Harish Razdan, Vishal Desai and Yatin Dang — and phase 1 copied all four into the Films sheet, which is why Harish Razdan entered the frozen roster at all. No other source credits any director but Ravi Chopra, and nothing whatever about Razdan could be found: no article, no other credit, no birth date, not even a confirmation that he worked on the film. The three additional names are most likely assistant or second-unit directors promoted into the infobox. His row is graded Unknown and Vishal Desai and Yatin Dang, who have one credit each, did not meet the roster's two-film threshold.</t>
        </is>
      </c>
    </row>
    <row r="842" ht="259" customHeight="1">
      <c r="A842" s="15" t="inlineStr">
        <is>
          <t>SOURCE-841</t>
        </is>
      </c>
      <c r="B842" s="5" t="n"/>
      <c r="C842" s="5" t="n"/>
      <c r="D842" s="5" t="inlineStr">
        <is>
          <t>J. D. Chakravarthy</t>
        </is>
      </c>
      <c r="E842" s="5" t="inlineStr">
        <is>
          <t>Wikipedia</t>
        </is>
      </c>
      <c r="F842" s="5" t="n"/>
      <c r="G842" s="5" t="n"/>
      <c r="H842" s="22" t="inlineStr">
        <is>
          <t>https://en.wikipedia.org/wiki/J._D._Chakravarthy</t>
        </is>
      </c>
      <c r="I842" s="16" t="n">
        <v>46283</v>
      </c>
      <c r="J842" s="5" t="inlineStr">
        <is>
          <t>Nagulapati Srinivasa Chakravarthy, known professionally as J. D. Chakravarthy, born 16 April 1970 in Hyderabad and active since 1989, is an Indian actor, filmmaker, screenwriter and musician working primarily in Telugu cinema as well as Hindi, Tamil and Malayalam films. He made his screen debut in Ram Gopal Varma's Telugu action blockbuster Siva, screened at the 12th IFFI, and his Bollywood debut in that film's Hindi remake Shiva (1990). He starred in Satya, screened in the Indian Panorama at the 29th IFFI and listed among CNN-IBN's 100 greatest Indian films. He has appeared in more than seventy films, with hits including Neti Siddhartha (1990), Money (1993), One by Two (1993), Money Money (1994), Gulabi (1995), Bombay Priyudu (1996) and Anaganaga Oka Roju (1997).</t>
        </is>
      </c>
      <c r="K842" s="5" t="inlineStr">
        <is>
          <t>Encyclopedia article</t>
        </is>
      </c>
      <c r="L842" s="5" t="inlineStr">
        <is>
          <t>C</t>
        </is>
      </c>
      <c r="M842" s="5" t="inlineStr">
        <is>
          <t>The article does not mention Bachchan and its Filmography and Other credits sections are where his directing work sits; he is primarily an actor, and the roster counts him here only as one of the seven segment directors of Darna Zaroori Hai. He is a long-standing Ram Gopal Varma collaborator, which is how he came to the film.</t>
        </is>
      </c>
    </row>
    <row r="843" ht="169" customHeight="1">
      <c r="A843" s="15" t="inlineStr">
        <is>
          <t>SOURCE-842</t>
        </is>
      </c>
      <c r="B843" s="5" t="n"/>
      <c r="C843" s="5" t="n"/>
      <c r="D843" s="5" t="inlineStr">
        <is>
          <t>Web search: Jiji Philip, segment director of Darna Zaroori Hai</t>
        </is>
      </c>
      <c r="E843" s="5" t="inlineStr">
        <is>
          <t>Web search (Letterboxd, IMDb full credits, Moviebuff, Heroic Cinema; Wikipedia article on Darna Zaroori Hai)</t>
        </is>
      </c>
      <c r="F843" s="5" t="n"/>
      <c r="G843" s="5" t="n"/>
      <c r="H843" s="5" t="n"/>
      <c r="I843" s="16" t="n">
        <v>46283</v>
      </c>
      <c r="J843" s="5" t="inlineStr">
        <is>
          <t>Search summary: Darna Zaroori Hai (2006) is a Ram Gopal Varma-produced portmanteau horror film of six stories inside a frame narrative, released on 28 April 2006, with each story taken by a different director — Ram Gopal Varma, Sajid Khan, Prawaal Raman, Vivek Shah, Jiji Philip, J. D. Chakravarthy and Manish Gupta. Jiji Philip, also credited as Jijy Philip, directed the fourth story, 'Ghostly Audition', in which a film director named Karan Chopra gives a lift to a young woman, Riya, who pretends to be a ghost.</t>
        </is>
      </c>
      <c r="K843" s="5" t="inlineStr">
        <is>
          <t>Search-result summary only</t>
        </is>
      </c>
      <c r="L843" s="5" t="inlineStr">
        <is>
          <t>D</t>
        </is>
      </c>
      <c r="M843" s="5" t="inlineStr">
        <is>
          <t>No Wikipedia article, no birth date and no other credit located; the name is spelt Jiji Philip in the film's wikitext and Jijy Philip in the database listings. Amitabh Bachchan does not appear in 'Ghostly Audition': he plays Professor Sunil Khanna in the frame story, the schoolteacher telling the six tales, which Ram Gopal Varma directed. The collaboration is therefore nominal — director and actor share a film but not a scene — and the row says so.</t>
        </is>
      </c>
    </row>
    <row r="844" ht="349" customHeight="1">
      <c r="A844" s="15" t="inlineStr">
        <is>
          <t>SOURCE-843</t>
        </is>
      </c>
      <c r="B844" s="5" t="n"/>
      <c r="C844" s="5" t="n"/>
      <c r="D844" s="5" t="inlineStr">
        <is>
          <t>K. Bhagyaraj</t>
        </is>
      </c>
      <c r="E844" s="5" t="inlineStr">
        <is>
          <t>Wikipedia</t>
        </is>
      </c>
      <c r="F844" s="5" t="n"/>
      <c r="G844" s="5" t="n"/>
      <c r="H844" s="22" t="inlineStr">
        <is>
          <t>https://en.wikipedia.org/wiki/K._Bhagyaraj</t>
        </is>
      </c>
      <c r="I844" s="16" t="n">
        <v>46283</v>
      </c>
      <c r="J844" s="5" t="inlineStr">
        <is>
          <t>Krishnaswamy Bhagyaraj (7 January 1953 – 27 June 2026), born in Vellankoil near Gobichettipalayam and died in Chennai, was an Indian filmmaker, actor, musician and politician who worked predominantly in Tamil cinema while also directing and acting in other languages. He wrote and directed more than 25 films and acted in over 75, and was regarded as one of the most influential writer-directors in Tamil cinema in the 1980s. He edited the Tamil weekly magazine Bhagya and wrote several novels. He entered the industry in the mid-1970s as an assistant director under G. Ramakrishnan and Bharathiraja, wrote scripts and dialogues while taking small acting roles, and from the early 1980s directed films in which he usually played the lead, including remakes of his own films in other languages. The article records that he set out to direct a Hindi remake of Bharathiraja's 1984 film Oru Kaidhiyin Diary with Rajesh Khanna in the lead in 1985, but Khanna dropped out over dates and Bhagyaraj cast Amitabh Bachchan instead, in Aakhree Raasta (1986). His son is the actor Shanthanu.</t>
        </is>
      </c>
      <c r="K844" s="5" t="inlineStr">
        <is>
          <t>Encyclopedia article</t>
        </is>
      </c>
      <c r="L844" s="5" t="inlineStr">
        <is>
          <t>C</t>
        </is>
      </c>
      <c r="M844" s="5" t="inlineStr">
        <is>
          <t>The infobox death field repeats the birth date, the known digest bug; dates are from the lead. He died on 27 June 2026, less than three months before this research date. The article's account that Bachchan was cast only after Rajesh Khanna dropped out is the single most substantive statement about the collaboration found anywhere in this batch.</t>
        </is>
      </c>
    </row>
    <row r="845" ht="214" customHeight="1">
      <c r="A845" s="15" t="inlineStr">
        <is>
          <t>SOURCE-844</t>
        </is>
      </c>
      <c r="B845" s="5" t="n"/>
      <c r="C845" s="5" t="n"/>
      <c r="D845" s="5" t="inlineStr">
        <is>
          <t>K. V. Raju</t>
        </is>
      </c>
      <c r="E845" s="5" t="inlineStr">
        <is>
          <t>Wikipedia</t>
        </is>
      </c>
      <c r="F845" s="5" t="n"/>
      <c r="G845" s="5" t="n"/>
      <c r="H845" s="22" t="inlineStr">
        <is>
          <t>https://en.wikipedia.org/wiki/K._V._Raju</t>
        </is>
      </c>
      <c r="I845" s="16" t="n">
        <v>46283</v>
      </c>
      <c r="J845" s="5" t="inlineStr">
        <is>
          <t>K. V. Raju (1954 – 24 December 2021) was an Indian film director, screenwriter and dialogue writer who worked in Kannada and Hindi cinema. He began in the Kannada industry in 1982 as associate director on Baadada Hoo, directed by his brother K. V. Jayaram, and made his own debut as director and scriptwriter with Olave Baduku (1984), going on to direct many acclaimed Kannada films in the 1980s and 1990s. He entered the Hindi industry in 1991 as director of Indrajeet, and his two other Hindi films are Udhaar Ki Zindagi and Khooni Jung. He died of a heart attack at his Rajajinagar residence in Bengaluru on 24 December 2021, aged 67.</t>
        </is>
      </c>
      <c r="K845" s="5" t="inlineStr">
        <is>
          <t>Encyclopedia article</t>
        </is>
      </c>
      <c r="L845" s="5" t="inlineStr">
        <is>
          <t>C</t>
        </is>
      </c>
      <c r="M845" s="5" t="inlineStr">
        <is>
          <t>The article does not mention Bachchan, but it names Indrajeet explicitly as his Hindi debut, which confirms the identification against a common name. This is the correct K. V. Raju and not the economist of the same name.</t>
        </is>
      </c>
    </row>
    <row r="846" ht="199" customHeight="1">
      <c r="A846" s="15" t="inlineStr">
        <is>
          <t>SOURCE-845</t>
        </is>
      </c>
      <c r="B846" s="5" t="n"/>
      <c r="C846" s="5" t="n"/>
      <c r="D846" s="5" t="inlineStr">
        <is>
          <t>Kaizad Gustad</t>
        </is>
      </c>
      <c r="E846" s="5" t="inlineStr">
        <is>
          <t>Wikipedia</t>
        </is>
      </c>
      <c r="F846" s="5" t="n"/>
      <c r="G846" s="5" t="n"/>
      <c r="H846" s="22" t="inlineStr">
        <is>
          <t>https://en.wikipedia.org/wiki/Kaizad_Gustad</t>
        </is>
      </c>
      <c r="I846" s="16" t="n">
        <v>46283</v>
      </c>
      <c r="J846" s="5" t="inlineStr">
        <is>
          <t>Kaizad Gustad, born 1968 in Bombay and active since 1998, is an Indian film director and author based in Mumbai, best known for his 1998 comedy Bombay Boys. As an author he has written three books: Of No Fixed Address, published by HarperCollins in 1998, The Road to Mandalay and 7 Storeys. The article records that his next film after Bombay Boys was the black-comedy thriller Boom, with an ensemble cast of Amitabh Bachchan, Zeenat Aman, Jackie Shroff, Gulshan Grover and Javed Jaffrey, along with the debuts of the supermodels Padma Lakshmi, Madhu Sapre and Katrina Kaif as its female leads.</t>
        </is>
      </c>
      <c r="K846" s="5" t="inlineStr">
        <is>
          <t>Encyclopedia article</t>
        </is>
      </c>
      <c r="L846" s="5" t="inlineStr">
        <is>
          <t>C</t>
        </is>
      </c>
      <c r="M846" s="5" t="inlineStr">
        <is>
          <t>The article carries an 'Incidents' section, which is not quoted here. Boom is his only credit in this filmography and is the film in which Bachchan plays the antagonist Bade Mia; it is also Katrina Kaif's debut.</t>
        </is>
      </c>
    </row>
    <row r="847" ht="244" customHeight="1">
      <c r="A847" s="15" t="inlineStr">
        <is>
          <t>SOURCE-846</t>
        </is>
      </c>
      <c r="B847" s="5" t="n"/>
      <c r="C847" s="5" t="n"/>
      <c r="D847" s="5" t="inlineStr">
        <is>
          <t>Kangana Ranaut</t>
        </is>
      </c>
      <c r="E847" s="5" t="inlineStr">
        <is>
          <t>Wikipedia</t>
        </is>
      </c>
      <c r="F847" s="5" t="n"/>
      <c r="G847" s="5" t="n"/>
      <c r="H847" s="22" t="inlineStr">
        <is>
          <t>https://en.wikipedia.org/wiki/Kangana_Ranaut</t>
        </is>
      </c>
      <c r="I847" s="16" t="n">
        <v>46283</v>
      </c>
      <c r="J847" s="5" t="inlineStr">
        <is>
          <t>Kangna Amardeep Ranaut, born 23 March 1986 in Mandi, Himachal Pradesh, and active since 2006, is an Indian actress, filmmaker and politician, a Member of Parliament in the Lok Sabha from Mandi since June 2024. Known for portraying strong-willed, unconventional women in female-led Hindi films, she has won four National Film Awards and four Filmfare Awards, has appeared six times in the Forbes India Celebrity 100 list, and was awarded the Padma Shri in 2020. She modelled briefly at sixteen before training in acting under the theatre director Arvind Gaur, made her film debut in the thriller Gangster (2006), winning the Filmfare Award for Best Female Debut, and drew praise for Woh Lamhe... (2006), Life in a... Metro (2007) and Fashion (2008).</t>
        </is>
      </c>
      <c r="K847" s="5" t="inlineStr">
        <is>
          <t>Encyclopedia article</t>
        </is>
      </c>
      <c r="L847" s="5" t="inlineStr">
        <is>
          <t>C</t>
        </is>
      </c>
      <c r="M847" s="5" t="inlineStr">
        <is>
          <t>A 183 KB article that does not mention Bachchan once. She is in this roster solely as a director: she took over the direction of Manikarnika: The Queen of Jhansi from Krish Jagarlamudi and is credited as co-director, while Bachchan narrates the film. The article's very large Film career section is written about her acting and is not the basis of this row.</t>
        </is>
      </c>
    </row>
    <row r="848" ht="409" customHeight="1">
      <c r="A848" s="15" t="inlineStr">
        <is>
          <t>SOURCE-847</t>
        </is>
      </c>
      <c r="B848" s="5" t="n"/>
      <c r="C848" s="5" t="n"/>
      <c r="D848" s="5" t="inlineStr">
        <is>
          <t>Khwaja Ahmad Abbas</t>
        </is>
      </c>
      <c r="E848" s="5" t="inlineStr">
        <is>
          <t>Wikipedia</t>
        </is>
      </c>
      <c r="F848" s="5" t="n"/>
      <c r="G848" s="5" t="n"/>
      <c r="H848" s="22" t="inlineStr">
        <is>
          <t>https://en.wikipedia.org/wiki/Khwaja_Ahmad_Abbas</t>
        </is>
      </c>
      <c r="I848" s="16" t="n">
        <v>46283</v>
      </c>
      <c r="J848" s="5" t="inlineStr">
        <is>
          <t>Khwaja Ahmad Abbas (7 June 1914 – 1 June 1987), born in Panipat, Punjab, and died in Bombay, was an Indian film director, screenwriter, novelist and journalist working in Urdu, Hindi and English, active from 1935 to 1987. He won four National Film Awards; internationally his films won the Palme d'Or at Cannes, from three nominations, and the Crystal Globe at Karlovy Vary. He is considered a pioneer of Indian parallel or neo-realist cinema. As a director he made Dharti Ke Lal (1946), about the Bengal famine of 1943, one of Indian cinema's first social-realist films, which opened the Soviet market to Indian films; Pardesi (1957) was nominated at Cannes; Shehar Aur Sapna (1963) won the National Film Award for Best Feature Film; and Saat Hindustani (1969) and Do Boond Pani (1972) both won the National Film Award for Best Feature Film on National Integration. In 1951 he founded his own production company, Naya Sansar, which produced socially engaged films including Anhonee, Munna, Rahi (1953), Shehar Aur Sapna and Saat Hindustani. As a screenwriter he wrote Naya Sansar (1941), for which he won a BFJA Best Screenplay award in 1942, Awaara (1951), nominated at Cannes, and Jagte Raho (1956), which won the Crystal Globe at Karlovy Vary in 1957 and a Certificate of Merit at the fourth National Film Awards.</t>
        </is>
      </c>
      <c r="K848" s="5" t="inlineStr">
        <is>
          <t>Encyclopedia article</t>
        </is>
      </c>
      <c r="L848" s="5" t="inlineStr">
        <is>
          <t>C</t>
        </is>
      </c>
      <c r="M848" s="5" t="inlineStr">
        <is>
          <t>The infobox is malformed — the birth_date field contains the birth_place text and the death_date field holds the birth date — so all dates are taken from the lead. Saat Hindustani, his only credit here, is Amitabh Bachchan's screen debut, and the article names the film repeatedly without naming Bachchan.</t>
        </is>
      </c>
    </row>
    <row r="849" ht="274" customHeight="1">
      <c r="A849" s="15" t="inlineStr">
        <is>
          <t>SOURCE-848</t>
        </is>
      </c>
      <c r="B849" s="5" t="n"/>
      <c r="C849" s="5" t="n"/>
      <c r="D849" s="5" t="inlineStr">
        <is>
          <t>Krish Jagarlamudi</t>
        </is>
      </c>
      <c r="E849" s="5" t="inlineStr">
        <is>
          <t>Wikipedia</t>
        </is>
      </c>
      <c r="F849" s="5" t="n"/>
      <c r="G849" s="5" t="n"/>
      <c r="H849" s="22" t="inlineStr">
        <is>
          <t>https://en.wikipedia.org/wiki/Krish_Jagarlamudi</t>
        </is>
      </c>
      <c r="I849" s="16" t="n">
        <v>46283</v>
      </c>
      <c r="J849" s="5" t="inlineStr">
        <is>
          <t>Radhakrishna 'Krish' Jagarlamudi, born 10 November 1978 in Guntur and active since 2008, is an Indian film director and screenwriter working predominantly in Telugu cinema as well as Hindi and Tamil films, with a National Film Award and two Filmfare Awards South among his accolades. He began with the road film Gamyam (2008) and the hyperlink film Vedam (2010), both critically acclaimed; his 2015 period war drama Kanche, set against Nazi Germany, won the National Film Award for Best Feature Film in Telugu. His other films include Vaanam (2011), Krishnam Vande Jagadgurum (2012), Gabbar Is Back (2015), Gautamiputra Satakarni (2017), Manikarnika: The Queen of Jhansi (2019) and the back-to-back biographical dramas NTR: Kathanayakudu and NTR: Mahanayakudu (2019); in 2020 he began filming the historical fiction Hari Hara Veera Mallu with Pawan Kalyan.</t>
        </is>
      </c>
      <c r="K849" s="5" t="inlineStr">
        <is>
          <t>Encyclopedia article</t>
        </is>
      </c>
      <c r="L849" s="5" t="inlineStr">
        <is>
          <t>C</t>
        </is>
      </c>
      <c r="M849" s="5" t="inlineStr">
        <is>
          <t>The article does not mention Bachchan. It lists Manikarnika among his films without noting that he left the production and shares the director credit with its star, Kangana Ranaut, who is PERSON-266 in this same batch.</t>
        </is>
      </c>
    </row>
    <row r="850" ht="109" customHeight="1">
      <c r="A850" s="15" t="inlineStr">
        <is>
          <t>SOURCE-849</t>
        </is>
      </c>
      <c r="B850" s="5" t="n"/>
      <c r="C850" s="5" t="n"/>
      <c r="D850" s="5" t="inlineStr">
        <is>
          <t>Leena Yadav</t>
        </is>
      </c>
      <c r="E850" s="5" t="inlineStr">
        <is>
          <t>Wikipedia</t>
        </is>
      </c>
      <c r="F850" s="5" t="n"/>
      <c r="G850" s="5" t="n"/>
      <c r="H850" s="22" t="inlineStr">
        <is>
          <t>https://en.wikipedia.org/wiki/Leena_Yadav</t>
        </is>
      </c>
      <c r="I850" s="16" t="n">
        <v>46283</v>
      </c>
      <c r="J850" s="5" t="inlineStr">
        <is>
          <t>Leena Yadav, born 6 January 1971, is an Indian film director, producer, screenwriter and editor who began in television and moved into feature films. Her first international feature, Parched, premiered at the Toronto International Film Festival in 2015. She is married to the cinematographer Aseem Bajaj.</t>
        </is>
      </c>
      <c r="K850" s="5" t="inlineStr">
        <is>
          <t>Encyclopedia article</t>
        </is>
      </c>
      <c r="L850" s="5" t="inlineStr">
        <is>
          <t>C</t>
        </is>
      </c>
      <c r="M850" s="5" t="inlineStr">
        <is>
          <t>A short article whose lead does not mention Teen Patti or Bachchan; the credit rests on the film's own article, where she is director, co-writer and story writer. She is one of very few women in this roster credited as a director of a Bachchan film.</t>
        </is>
      </c>
    </row>
    <row r="851" ht="319" customHeight="1">
      <c r="A851" s="15" t="inlineStr">
        <is>
          <t>SOURCE-850</t>
        </is>
      </c>
      <c r="B851" s="5" t="n"/>
      <c r="C851" s="5" t="n"/>
      <c r="D851" s="5" t="inlineStr">
        <is>
          <t>Mahesh Manjrekar</t>
        </is>
      </c>
      <c r="E851" s="5" t="inlineStr">
        <is>
          <t>Wikipedia</t>
        </is>
      </c>
      <c r="F851" s="5" t="n"/>
      <c r="G851" s="5" t="n"/>
      <c r="H851" s="22" t="inlineStr">
        <is>
          <t>https://en.wikipedia.org/wiki/Mahesh_Manjrekar</t>
        </is>
      </c>
      <c r="I851" s="16" t="n">
        <v>46283</v>
      </c>
      <c r="J851" s="5" t="inlineStr">
        <is>
          <t>Mahesh Vaman Manjrekar, born 16 August 1958 in Mumbai and active since 1975, is an Indian actor, film director, screenwriter and producer working primarily in Hindi, Marathi and Telugu films, best known for directing Vaastav: The Reality (1999), Astitva (2000) and Viruddh... Family Comes First (2005). He has won a National Film Award, seven Maharashtra State Film Awards, four Filmfare Awards Marathi, a Filmfare Award, four Zee Chitra Gaurav Puraskar, four MFK Awards and two Star Screen Awards, and in 2023 received the V. Shantaram Award, Maharashtra's highest cinema honour. He hosted the reality show Bigg Boss in Marathi. His awards tables list Astitva for Best Feature Film in Marathi at the National Film Awards in 2000, Vaastav for Filmfare Best Director and Best Scene of the Year in 2000 and IIFA Best Director, and Kaante for Filmfare and IIFA Best Comedian in 2003. His daughter is the actress Saiee Manjrekar and he is a member of the Maharashtra Navnirman Sena.</t>
        </is>
      </c>
      <c r="K851" s="5" t="inlineStr">
        <is>
          <t>Encyclopedia article</t>
        </is>
      </c>
      <c r="L851" s="5" t="inlineStr">
        <is>
          <t>C</t>
        </is>
      </c>
      <c r="M851" s="5" t="inlineStr">
        <is>
          <t>Every Result cell in all four awards tables is blank, so no win is asserted from them; the counts in the lead are the article's own claim. The Kaante nomination is for acting, not directing: he acted in Kaante, which is also a Bachchan film in this filmography, so the two men worked together twice — once with Manjrekar directing Viruddh and once as fellow cast members — though the roster counts him only as a director.</t>
        </is>
      </c>
    </row>
    <row r="852" ht="259" customHeight="1">
      <c r="A852" s="15" t="inlineStr">
        <is>
          <t>SOURCE-851</t>
        </is>
      </c>
      <c r="B852" s="5" t="n"/>
      <c r="C852" s="5" t="n"/>
      <c r="D852" s="5" t="inlineStr">
        <is>
          <t>Milan Luthria</t>
        </is>
      </c>
      <c r="E852" s="5" t="inlineStr">
        <is>
          <t>Wikipedia</t>
        </is>
      </c>
      <c r="F852" s="5" t="n"/>
      <c r="G852" s="5" t="n"/>
      <c r="H852" s="22" t="inlineStr">
        <is>
          <t>https://en.wikipedia.org/wiki/Milan_Luthria</t>
        </is>
      </c>
      <c r="I852" s="16" t="n">
        <v>46283</v>
      </c>
      <c r="J852" s="5" t="inlineStr">
        <is>
          <t>Milan Arjun Luthria, born 28 January 1968 in Mumbai and active since 1999, is an Indian director of Hindi films, best known for Once Upon a Time in Mumbaai (2010) with Ajay Devgn. His filmography includes Kachche Dhaage (1999), Chori Chori (2003), Deewaar (2004) and Taxi No. 9211 (2006). Of Deewaar the article records that the film stars Amitabh Bachchan, Akshaye Khanna and Sanjay Dutt, is set during the Indo-Pakistani War of 1971, and features Bachchan as a major captured by the Pakistani army along with over 30 soldiers during the war and freed 33 years later by his son, whom he has not seen since he was a child, on a rescue mission. His awards table lists nominations for Once Upon a Time in Mumbaai at the BIG Star Entertainment, Screen, Stardust, Lions Gold, Zee Cine, Apsara and IIFA awards.</t>
        </is>
      </c>
      <c r="K852" s="5" t="inlineStr">
        <is>
          <t>Encyclopedia article</t>
        </is>
      </c>
      <c r="L852" s="5" t="inlineStr">
        <is>
          <t>C</t>
        </is>
      </c>
      <c r="M852" s="5" t="inlineStr">
        <is>
          <t>Every Result cell in the awards table is blank, so no win is asserted from it. The 2004 Deewaar is a wholly different film from the 1975 Deewaar that is also in this filmography; only the title is shared.</t>
        </is>
      </c>
    </row>
    <row r="853" ht="244" customHeight="1">
      <c r="A853" s="15" t="inlineStr">
        <is>
          <t>SOURCE-852</t>
        </is>
      </c>
      <c r="B853" s="5" t="n"/>
      <c r="C853" s="5" t="n"/>
      <c r="D853" s="5" t="inlineStr">
        <is>
          <t>Web search: Mukul Dutt, director</t>
        </is>
      </c>
      <c r="E853" s="5" t="inlineStr">
        <is>
          <t>Web search (IMDb name page, Letterboxd, Cinemaazi, Rotten Tomatoes; Wikipedia articles on Raaste Kaa Patthar and Yaar Meri Zindagi)</t>
        </is>
      </c>
      <c r="F853" s="5" t="n"/>
      <c r="G853" s="5" t="n"/>
      <c r="H853" s="5" t="n"/>
      <c r="I853" s="16" t="n">
        <v>46283</v>
      </c>
      <c r="J853" s="5" t="inlineStr">
        <is>
          <t>Search summary: Raaste Kaa Patthar is a 1972 Hindi comedy drama directed by Mukul Dutt, written by Rahi Masoom Reza and Jayant Dharmadhikari and starring Amitabh Bachchan, Shatrughan Sinha and Prem Chopra, released on 1 December 1972 with a running time of 133 minutes. Dutt is known for directing Aan Milo Sajna (1970), Raaste Kaa Patthar (1972) and Chhalia (1973); IMDb indexes him under the Music Department as well as Director and Second Unit or Assistant Director. The Wikipedia article on Yaar Meri Zindagi states that its shooting began in 1976 and was 'initially directed by Mukul Dutt, but he left the project in 1984 after having numerous problems and creative differences', after which Ashok Gupta took over in 1998.</t>
        </is>
      </c>
      <c r="K853" s="5" t="inlineStr">
        <is>
          <t>Search-result summary only</t>
        </is>
      </c>
      <c r="L853" s="5" t="inlineStr">
        <is>
          <t>D</t>
        </is>
      </c>
      <c r="M853" s="5" t="inlineStr">
        <is>
          <t>No Wikipedia article of his own, no birth or death date and no biographical account located. He has a second, uncredited connection to this filmography that the frozen roster does not count: he began Yaar Meri Zindagi (FILM-194) and abandoned it after eight years, and the completed film is credited to Ashok Gupta (PERSON-249, SOURCE-829). Jayant Dharmadhikari, his co-writer on Raaste Kaa Patthar, is PERSON-164 in this roster.</t>
        </is>
      </c>
    </row>
    <row r="854" ht="349" customHeight="1">
      <c r="A854" s="15" t="inlineStr">
        <is>
          <t>SOURCE-853</t>
        </is>
      </c>
      <c r="B854" s="5" t="n"/>
      <c r="C854" s="5" t="n"/>
      <c r="D854" s="5" t="inlineStr">
        <is>
          <t>Nag Ashwin</t>
        </is>
      </c>
      <c r="E854" s="5" t="inlineStr">
        <is>
          <t>Wikipedia</t>
        </is>
      </c>
      <c r="F854" s="5" t="n"/>
      <c r="G854" s="5" t="n"/>
      <c r="H854" s="22" t="inlineStr">
        <is>
          <t>https://en.wikipedia.org/wiki/Nag_Ashwin</t>
        </is>
      </c>
      <c r="I854" s="16" t="n">
        <v>46283</v>
      </c>
      <c r="J854" s="5" t="inlineStr">
        <is>
          <t>Singireddy Nag Ashwin Reddy, born 23 April 1986 and known as Nag Ashwin, is an Indian director and screenwriter in Telugu cinema and the recipient of two National Film Awards, a Nandi Award and a Filmfare Award. A graduate of the New York Film Academy, he began as an assistant director to Sekhar Kammula and made his directorial debut in 2015 with the coming-of-age film Yevade Subramanyam, which won him the Nandi Award for Best Debut Director. He gained wide acclaim for Mahanati (2018), a biopic of the actress Savitri, which became the highest-grossing female-led South Indian film and won him the National Film Award for Best Feature Film in Telugu and the Filmfare Award for Best Director – Telugu. In 2024 he directed the dystopian science-fiction film Kalki 2898 AD, which won Best Production Design and Best Popular Feature Film at the 72nd National Film Awards; its cast includes Deepika Padukone, Amitabh Bachchan and Kamal Haasan, and Collider praised the film as a 'unique sci-fi epic' with strong performances by Prabhas and Bachchan and an impressive screenplay by Ashwin.</t>
        </is>
      </c>
      <c r="K854" s="5" t="inlineStr">
        <is>
          <t>Encyclopedia article</t>
        </is>
      </c>
      <c r="L854" s="5" t="inlineStr">
        <is>
          <t>C</t>
        </is>
      </c>
      <c r="M854" s="5" t="inlineStr">
        <is>
          <t>The awards table's Result cells are blank; the wins stated here are taken from the lead prose, which names them explicitly. Kalki 2898 AD is by a wide margin the highest-grossing film in this filmography.</t>
        </is>
      </c>
    </row>
    <row r="855" ht="319" customHeight="1">
      <c r="A855" s="15" t="inlineStr">
        <is>
          <t>SOURCE-854</t>
        </is>
      </c>
      <c r="B855" s="5" t="n"/>
      <c r="C855" s="5" t="n"/>
      <c r="D855" s="5" t="inlineStr">
        <is>
          <t>Nagraj Manjule</t>
        </is>
      </c>
      <c r="E855" s="5" t="inlineStr">
        <is>
          <t>Wikipedia</t>
        </is>
      </c>
      <c r="F855" s="5" t="n"/>
      <c r="G855" s="5" t="n"/>
      <c r="H855" s="22" t="inlineStr">
        <is>
          <t>https://en.wikipedia.org/wiki/Nagraj_Manjule</t>
        </is>
      </c>
      <c r="I855" s="16" t="n">
        <v>46283</v>
      </c>
      <c r="J855" s="5" t="inlineStr">
        <is>
          <t>Nagraj Popatrao Manjule, born 24 August 1978 in Jeur, Maharashtra, is an Indian film director, actor, producer, scriptwriter and poet working in Marathi cinema, best known for Sairat and for the short film Pistulya, which won him the National Film Award for Best Debut Film of a Director (non-feature). At the 61st National Film Awards his Fandry won the Indira Gandhi Award for Best Debut Film of a Director. In 2018 he published a Marathi poetry collection, Unhachya Katavirudhha, which won the Bhairuratan Damani Sahitya Puraskar. The article states twice that he made his Hindi cinema debut in 2022 with Jhund, starring Amitabh Bachchan. His awards table lists the 58th National Film Awards for Pistulya (2010), the 61st for Fandry (2013), Filmfare Marathi Best Director for Fandry (2014), the 65th National Film Awards Best Director in Non-Feature Film for Pavsacha Nibandh and Best Director for Sairat at the 3rd Filmfare Awards Marathi and Zee Chitra Gaurav Puraskar (2017).</t>
        </is>
      </c>
      <c r="K855" s="5" t="inlineStr">
        <is>
          <t>Encyclopedia article</t>
        </is>
      </c>
      <c r="L855" s="5" t="inlineStr">
        <is>
          <t>C</t>
        </is>
      </c>
      <c r="M855" s="5" t="inlineStr">
        <is>
          <t>The awards table leaves its Result cells blank; the National Film Award wins recorded here are stated as wins in the lead prose. Sairat, his best-known film, is the highest-grossing Marathi film of its time and is not mentioned in connection with an award in the extract.</t>
        </is>
      </c>
    </row>
    <row r="856" ht="334" customHeight="1">
      <c r="A856" s="15" t="inlineStr">
        <is>
          <t>SOURCE-855</t>
        </is>
      </c>
      <c r="B856" s="5" t="n"/>
      <c r="C856" s="5" t="n"/>
      <c r="D856" s="5" t="inlineStr">
        <is>
          <t>Nitesh Tiwari</t>
        </is>
      </c>
      <c r="E856" s="5" t="inlineStr">
        <is>
          <t>Wikipedia</t>
        </is>
      </c>
      <c r="F856" s="5" t="n"/>
      <c r="G856" s="5" t="n"/>
      <c r="H856" s="22" t="inlineStr">
        <is>
          <t>https://en.wikipedia.org/wiki/Nitesh_Tiwari</t>
        </is>
      </c>
      <c r="I856" s="16" t="n">
        <v>46283</v>
      </c>
      <c r="J856" s="5" t="inlineStr">
        <is>
          <t>Nitesh Tiwari, born 22 May 1973 in Itarsi, Madhya Pradesh, and active since 2011, is an Indian film director, screenwriter and lyricist in Hindi cinema. He debuted as co-writer and co-director of Chillar Party (2011), which won him two National Film Awards, for Best Children's Film and Best Screenplay. He made his solo directorial debut with the supernatural political drama Bhoothnath Returns (2014), then wrote and directed Dangal (2016), the highest-grossing Indian film, which was screened at the Beijing International Film Festival and the second BRICS festival and won him the Filmfare Award for Best Director at the 62nd Filmfare Awards and the Telstra People's Choice Award at the 2017 Indian Film Festival of Melbourne. He followed it with Chhichhore (2019), which won him a third National Film Award, for Best Feature Film in Hindi. He co-founded Earthsky Pictures. His awards table also lists a Filmfare Award for Best Dialogue for Bhoothnath Returns in 2015. He is married to the filmmaker Ashwiny Iyer Tiwari.</t>
        </is>
      </c>
      <c r="K856" s="5" t="inlineStr">
        <is>
          <t>Encyclopedia article</t>
        </is>
      </c>
      <c r="L856" s="5" t="inlineStr">
        <is>
          <t>C</t>
        </is>
      </c>
      <c r="M856" s="5" t="inlineStr">
        <is>
          <t>The awards table's Result cells are blank; the wins recorded here come from the lead prose. The article does not mention Bachchan, though Bhoothnath Returns — his solo debut — casts him in the title role.</t>
        </is>
      </c>
    </row>
    <row r="857" ht="169" customHeight="1">
      <c r="A857" s="15" t="inlineStr">
        <is>
          <t>SOURCE-856</t>
        </is>
      </c>
      <c r="B857" s="5" t="n"/>
      <c r="C857" s="5" t="n"/>
      <c r="D857" s="5" t="inlineStr">
        <is>
          <t>Web search: O. P. Goyle, director of Bandhe Haath</t>
        </is>
      </c>
      <c r="E857" s="5" t="inlineStr">
        <is>
          <t>Web search (Moviebuff, MUBI, Letterboxd, IMDb full credits; Wikipedia article on Bandhe Haath)</t>
        </is>
      </c>
      <c r="F857" s="5" t="n"/>
      <c r="G857" s="5" t="n"/>
      <c r="H857" s="5" t="n"/>
      <c r="I857" s="16" t="n">
        <v>46283</v>
      </c>
      <c r="J857" s="5" t="inlineStr">
        <is>
          <t>Search summary: Bandhe Haath is a 1973 Hindi-language film produced and written by O. P. Ralhan and directed by O. P. Goyle, starring Amitabh Bachchan and Mumtaz. It was the first film in which Amitabh Bachchan played a dual role. On release the film found no takers, but after Bachchan became a star later the same year with Zanjeer it drew renewed interest, recovered its cost and finished as 'average' fare. Sources differ on the release date, giving 16 February 1973 and 1 July 1973.</t>
        </is>
      </c>
      <c r="K857" s="5" t="inlineStr">
        <is>
          <t>Search-result summary only</t>
        </is>
      </c>
      <c r="L857" s="5" t="inlineStr">
        <is>
          <t>D</t>
        </is>
      </c>
      <c r="M857" s="5" t="inlineStr">
        <is>
          <t>No Wikipedia article, no birth or death date and no other credit located for Goyle himself. Do not confuse him with O. P. Ralhan, the film's producer and writer, who is a separate and better-documented figure. The dual-role claim is the substantive finding: Bandhe Haath precedes Don, Adalat, Kasme Vaade, The Great Gambler and Satte Pe Satta as the first of the double roles that became a recurring feature of Bachchan's career.</t>
        </is>
      </c>
    </row>
    <row r="858" ht="154" customHeight="1">
      <c r="A858" s="15" t="inlineStr">
        <is>
          <t>SOURCE-857</t>
        </is>
      </c>
      <c r="B858" s="5" t="n"/>
      <c r="C858" s="5" t="n"/>
      <c r="D858" s="5" t="inlineStr">
        <is>
          <t>Web search: Prakash Verma, director of Bansi Birju</t>
        </is>
      </c>
      <c r="E858" s="5" t="inlineStr">
        <is>
          <t>Web search (Letterboxd, Moviebuff, IMDb, TMDB, Plex; Wikipedia article on Bansi Birju)</t>
        </is>
      </c>
      <c r="F858" s="5" t="n"/>
      <c r="G858" s="5" t="n"/>
      <c r="H858" s="5" t="n"/>
      <c r="I858" s="16" t="n">
        <v>46283</v>
      </c>
      <c r="J858" s="5" t="inlineStr">
        <is>
          <t>Search summary: Bansi Birju is a 1972 Hindi romance directed by Prakash Verma, starring Amitabh Bachchan and Jaya Bhaduri, released on 1 September 1972. Bansi is a village girl orphaned in childhood and taken in by a friend of her father, then brought to Bombay and sold to an ashram, where she grows up in difficult circumstances; escaping, she meets Birju, who hides and protects her, and the two fall in love. The listings note that its two stars later married.</t>
        </is>
      </c>
      <c r="K858" s="5" t="inlineStr">
        <is>
          <t>Search-result summary only</t>
        </is>
      </c>
      <c r="L858" s="5" t="inlineStr">
        <is>
          <t>D</t>
        </is>
      </c>
      <c r="M858" s="5" t="inlineStr">
        <is>
          <t>No Wikipedia article, no birth or death date and no second credit located; the name is common enough that a bare Wikipedia fetch was deliberately pinned to a title expected to miss rather than risk a wrong person. The film belongs to the run of pre-stardom Bachchan–Jaya Bhaduri pairings — with Ek Nazar and Sanjog in the same period — made before their marriage in June 1973.</t>
        </is>
      </c>
    </row>
    <row r="859" ht="124" customHeight="1">
      <c r="A859" s="15" t="inlineStr">
        <is>
          <t>SOURCE-858</t>
        </is>
      </c>
      <c r="B859" s="5" t="n"/>
      <c r="C859" s="5" t="n"/>
      <c r="D859" s="5" t="inlineStr">
        <is>
          <t>Pramod Chakravorty</t>
        </is>
      </c>
      <c r="E859" s="5" t="inlineStr">
        <is>
          <t>Wikipedia</t>
        </is>
      </c>
      <c r="F859" s="5" t="n"/>
      <c r="G859" s="5" t="n"/>
      <c r="H859" s="22" t="inlineStr">
        <is>
          <t>https://en.wikipedia.org/wiki/Pramod_Chakravorty</t>
        </is>
      </c>
      <c r="I859" s="16" t="n">
        <v>46283</v>
      </c>
      <c r="J859" s="5" t="inlineStr">
        <is>
          <t>Pramod Chakravorty (15 August 1929 – 12 December 2004), born in Calcutta and died in Mumbai, was an Indian Hindi film producer and director, active from 1955 to 1998. The article carries Career and 'Filmography as director' sections.</t>
        </is>
      </c>
      <c r="K859" s="5" t="inlineStr">
        <is>
          <t>Encyclopedia article</t>
        </is>
      </c>
      <c r="L859" s="5" t="inlineStr">
        <is>
          <t>C</t>
        </is>
      </c>
      <c r="M859" s="5" t="inlineStr">
        <is>
          <t>A very short article: the lead is a single sentence and the extract yields no named films, no account of his style and no awards. The infobox repeats the birth date in the death field, the known digest bug, so the dates are taken from the lead. It does not mention Bachchan, whose Nastik (1983) he directed.</t>
        </is>
      </c>
    </row>
    <row r="860" ht="109" customHeight="1">
      <c r="A860" s="15" t="inlineStr">
        <is>
          <t>SOURCE-859</t>
        </is>
      </c>
      <c r="B860" s="5" t="n"/>
      <c r="C860" s="5" t="n"/>
      <c r="D860" s="5" t="inlineStr">
        <is>
          <t>Prawaal Raman</t>
        </is>
      </c>
      <c r="E860" s="5" t="inlineStr">
        <is>
          <t>Wikipedia</t>
        </is>
      </c>
      <c r="F860" s="5" t="n"/>
      <c r="G860" s="5" t="n"/>
      <c r="H860" s="22" t="inlineStr">
        <is>
          <t>https://en.wikipedia.org/wiki/Prawaal_Raman</t>
        </is>
      </c>
      <c r="I860" s="16" t="n">
        <v>46283</v>
      </c>
      <c r="J860" s="5" t="inlineStr">
        <is>
          <t>Prawaal Raman is an Indian film director and screenwriter working in Hindi cinema, active since 2003. He has written and directed Darna Mana Hai (2003), Gayab (2004), Darna Zaroori Hai (2006), 404 (2011) and Main Aur Charles (2015).</t>
        </is>
      </c>
      <c r="K860" s="5" t="inlineStr">
        <is>
          <t>Encyclopedia article</t>
        </is>
      </c>
      <c r="L860" s="5" t="inlineStr">
        <is>
          <t>C</t>
        </is>
      </c>
      <c r="M860" s="5" t="inlineStr">
        <is>
          <t>A short article with no birth date and no critical account of the work. It does not mention Bachchan. Raman belongs to the Ram Gopal Varma stable, and both Darna Mana Hai and Darna Zaroori Hai are Varma-produced portmanteau horror films; he is one of seven segment directors credited on the latter.</t>
        </is>
      </c>
    </row>
    <row r="861" ht="289" customHeight="1">
      <c r="A861" s="15" t="inlineStr">
        <is>
          <t>SOURCE-860</t>
        </is>
      </c>
      <c r="B861" s="5" t="n"/>
      <c r="C861" s="5" t="n"/>
      <c r="D861" s="5" t="inlineStr">
        <is>
          <t>Puri Jagannadh</t>
        </is>
      </c>
      <c r="E861" s="5" t="inlineStr">
        <is>
          <t>Wikipedia</t>
        </is>
      </c>
      <c r="F861" s="5" t="n"/>
      <c r="G861" s="5" t="n"/>
      <c r="H861" s="22" t="inlineStr">
        <is>
          <t>https://en.wikipedia.org/wiki/Puri_Jagannadh</t>
        </is>
      </c>
      <c r="I861" s="16" t="n">
        <v>46283</v>
      </c>
      <c r="J861" s="5" t="inlineStr">
        <is>
          <t>Petla 'Puri' Jagannadh, born 28 September 1966 in Pithapuram, Andhra Pradesh, and active since 2000, is an Indian director, screenwriter and producer working primarily in Telugu cinema. He made his directorial debut in 2000 with Badri, starring Pawan Kalyan, Renu Desai and Ameesha Patel. In 2006 he directed Pokiri, which premiered at the 7th IIFA Film Festival in Dubai and was remade into several Indian languages, bringing him wide recognition. He made his Hindi debut in 2004 with Shart: The Challenge, and in 2011 directed the Hindi film Bbuddah... Hoga Terra Baap starring Amitabh Bachchan, which the article states was archived in the Oscar library. He produces through Puri Jagannadh Touring Talkies, Vaishno Academy and Puri Connects, the last co-owned with the actress Charmme Kaur, and owns a music company, Puri Sangeet. His box-office hits include Badri, Itlu Sravani Subramanyam, Appu and Idiot.</t>
        </is>
      </c>
      <c r="K861" s="5" t="inlineStr">
        <is>
          <t>Encyclopedia article</t>
        </is>
      </c>
      <c r="L861" s="5" t="inlineStr">
        <is>
          <t>C</t>
        </is>
      </c>
      <c r="M861" s="5" t="inlineStr">
        <is>
          <t>The claim that Bbuddah... Hoga Terra Baap was 'archived in the Oscar library' is the article's own and is repeated here as such; it refers to a print being accepted into the Academy's library, which is not an award or a nomination and should not be read as one.</t>
        </is>
      </c>
    </row>
    <row r="862" ht="379" customHeight="1">
      <c r="A862" s="15" t="inlineStr">
        <is>
          <t>SOURCE-861</t>
        </is>
      </c>
      <c r="B862" s="5" t="n"/>
      <c r="C862" s="5" t="n"/>
      <c r="D862" s="5" t="inlineStr">
        <is>
          <t>Raj Khosla</t>
        </is>
      </c>
      <c r="E862" s="5" t="inlineStr">
        <is>
          <t>Wikipedia</t>
        </is>
      </c>
      <c r="F862" s="5" t="n"/>
      <c r="G862" s="5" t="n"/>
      <c r="H862" s="22" t="inlineStr">
        <is>
          <t>https://en.wikipedia.org/wiki/Raj_Khosla</t>
        </is>
      </c>
      <c r="I862" s="16" t="n">
        <v>46283</v>
      </c>
      <c r="J862" s="5" t="inlineStr">
        <is>
          <t>Raj Khosla, born Desraj Khosla on 31 May 1925 in Rahon, Punjab, and died in Bombay on 9 June 1991, was among the leading directors, producers and screenwriters in Hindi cinema from the 1950s to the 1980s, active 1949–1989. He was known for bringing neo-noir and style to Indian cinema and as a 'women's director' who showcased actresses at their best, and he made many successful films with Dev Anand. He began his career under Guru Dutt and directed C.I.D. (1956), Woh Kaun Thi? (1964), Mera Saaya (1966), Mera Gaon Mera Desh (1971), Main Tulsi Tere Aangan Ki (1978), which won the Filmfare Award for Best Film, and Dostana (1980). His early background in classical music ensured that most of his films excelled in music, and he, Guru Dutt and Vijay Anand were inspired by the Alfred Hitchcock school of mystery-suspense thrillers. The article records that after big hits like Main Tulsi Tere Aangan Ki and Dostana (1980) with Amitabh Bachchan, Zeenat Aman and Shatrughan Sinha, Khosla ran into rough weather as his other films began to flop. His awards table lists Filmfare nominations for Best Director for Do Raaste (1971) and Main Tulsi Tere Aangan Ki (1979) and Best Film for the latter.</t>
        </is>
      </c>
      <c r="K862" s="5" t="inlineStr">
        <is>
          <t>Encyclopedia article</t>
        </is>
      </c>
      <c r="L862" s="5" t="inlineStr">
        <is>
          <t>C</t>
        </is>
      </c>
      <c r="M862" s="5" t="inlineStr">
        <is>
          <t>The infobox repeats the birth date in the death field, the known digest bug; dates are from the lead. Vijay Anand, named in the same sentence about Hitchcock's influence, is PERSON-300 in this batch.</t>
        </is>
      </c>
    </row>
    <row r="863" ht="199" customHeight="1">
      <c r="A863" s="15" t="inlineStr">
        <is>
          <t>SOURCE-862</t>
        </is>
      </c>
      <c r="B863" s="5" t="n"/>
      <c r="C863" s="5" t="n"/>
      <c r="D863" s="5" t="inlineStr">
        <is>
          <t>Raj N. Sippy</t>
        </is>
      </c>
      <c r="E863" s="5" t="inlineStr">
        <is>
          <t>Wikipedia</t>
        </is>
      </c>
      <c r="F863" s="5" t="n"/>
      <c r="G863" s="5" t="n"/>
      <c r="H863" s="22" t="inlineStr">
        <is>
          <t>https://en.wikipedia.org/wiki/Raj_N._Sippy</t>
        </is>
      </c>
      <c r="I863" s="16" t="n">
        <v>46283</v>
      </c>
      <c r="J863" s="5" t="inlineStr">
        <is>
          <t>Raj N. Sippy, born 6 March 1948 in Bombay and also known as Raj Sippy, is an Indian film director and producer working in Hindi films, active from 1978 to 2010. He was prominent in the 1980s with successful films including Inkaar, Satyamev Jayate and Mahaadev with Vinod Khanna, Satte Pe Satta with Amitabh Bachchan, and Boxer and Baazi with Mithun Chakraborty. He directed Satyamev Jayate, Vinod Khanna's comeback film after his time with Osho, as well as Akshay Kumar's debut film Saugandh, the Sanjay Dutt and Jeetendra film Thanedaar, and the unsuccessful Jimmy, which was Mimoh Chakraborty's debut.</t>
        </is>
      </c>
      <c r="K863" s="5" t="inlineStr">
        <is>
          <t>Encyclopedia article</t>
        </is>
      </c>
      <c r="L863" s="5" t="inlineStr">
        <is>
          <t>C</t>
        </is>
      </c>
      <c r="M863" s="5" t="inlineStr">
        <is>
          <t>The article does not say which Sippy family he belongs to. The workbook records in batch 2 that the Sippys in this roster are two unrelated families — G. P. and Ramesh Sippy on one side, N. C. and Romu N. Sippy on the other — and the patronymic initial in 'Raj N. Sippy' suggests the N. C. Sippy line, but no source located states this, so the connection is left unasserted.</t>
        </is>
      </c>
    </row>
    <row r="864" ht="319" customHeight="1">
      <c r="A864" s="15" t="inlineStr">
        <is>
          <t>SOURCE-863</t>
        </is>
      </c>
      <c r="B864" s="5" t="n"/>
      <c r="C864" s="5" t="n"/>
      <c r="D864" s="5" t="inlineStr">
        <is>
          <t>Rakesh Roshan</t>
        </is>
      </c>
      <c r="E864" s="5" t="inlineStr">
        <is>
          <t>Wikipedia</t>
        </is>
      </c>
      <c r="F864" s="5" t="n"/>
      <c r="G864" s="5" t="n"/>
      <c r="H864" s="22" t="inlineStr">
        <is>
          <t>https://en.wikipedia.org/wiki/Rakesh_Roshan</t>
        </is>
      </c>
      <c r="I864" s="16" t="n">
        <v>46283</v>
      </c>
      <c r="J864" s="5" t="inlineStr">
        <is>
          <t>Rakesh Roshan Nagrath, born 6 September 1949 in Bombay and active since 1970, is an Indian film producer, director, screenwriter and actor in Hindi films and a member of the Roshan family. He appeared in 84 films in the 1970s and 1980s, mostly in supporting roles in big-budget films, before achieving fame as a director of films whose titles begin with the letter K from 1987. His work includes Khudgarz (1987), Khoon Bhari Maang (1988), Kishen Kanhaiya (1990), Karan Arjun (1995), Kaho Naa... Pyaar Hai (2000), Koi... Mil Gaya (2003) and the Krrish series (2006–13). He won the Filmfare Awards for Best Film and Best Director for Kaho Naa... Pyaar Hai and Koi... Mil Gaya. He was honoured on 3 December 2006 at the International Film Festival of India in Panaji for his contribution to mainstream cinema, and on 11 December 2006 at the Global Indian Film Awards for his contribution to Indian cinema over 35 years. In 2025 Netflix released a four-part documentary series about him.</t>
        </is>
      </c>
      <c r="K864" s="5" t="inlineStr">
        <is>
          <t>Encyclopedia article</t>
        </is>
      </c>
      <c r="L864" s="5" t="inlineStr">
        <is>
          <t>C</t>
        </is>
      </c>
      <c r="M864" s="5" t="inlineStr">
        <is>
          <t>The article does not mention Amitabh Bachchan, who narrates Krrish 3 (2013) — the only credit counted here. It carries a dedicated 'Hrithik's career' section, his son being the star of the Krrish films.</t>
        </is>
      </c>
    </row>
    <row r="865" ht="184" customHeight="1">
      <c r="A865" s="15" t="inlineStr">
        <is>
          <t>SOURCE-864</t>
        </is>
      </c>
      <c r="B865" s="5" t="n"/>
      <c r="C865" s="5" t="n"/>
      <c r="D865" s="5" t="inlineStr">
        <is>
          <t>Web search: Ramanjit 'Tony' Juneja, director of Insaniyat</t>
        </is>
      </c>
      <c r="E865" s="5" t="inlineStr">
        <is>
          <t>Web search (IMDb name and biography pages, Letterboxd, Indian Film History; Wikipedia article on Insaniyat (1994 film))</t>
        </is>
      </c>
      <c r="F865" s="5" t="n"/>
      <c r="G865" s="5" t="n"/>
      <c r="H865" s="5" t="n"/>
      <c r="I865" s="16" t="n">
        <v>46283</v>
      </c>
      <c r="J865" s="5" t="inlineStr">
        <is>
          <t>Search summary: Insaniyat (1994) was directed by Ramanjit 'Tony' Juneja and produced by Tito Juneja under the banner Navjeevan Films. Tony Juneja is the brother of Tito Juneja, the film's producer, and changed his name from Ramanjit Singh Juneja to Tony Juneja for his film work. The film was released on 11 March 1994 with an ensemble cast including Amitabh Bachchan, Sunny Deol, Jaya Prada, Raveena Tandon and Chunky Panday.</t>
        </is>
      </c>
      <c r="K865" s="5" t="inlineStr">
        <is>
          <t>Search-result summary only</t>
        </is>
      </c>
      <c r="L865" s="5" t="inlineStr">
        <is>
          <t>D</t>
        </is>
      </c>
      <c r="M865" s="5" t="inlineStr">
        <is>
          <t>This closes the reconciliation opened in batch 6. It confirms independently that PERSON-234 'Tito' and the 'Tito Juneja' credited as producer on Insaniyat (FILM-127) are the same man, Kushaljeet Singh Juneja — so the frozen roster counts two films for him where the workbook's own data supports three, and a DNA feature (SOURCE-814) adds Mr. Natwarlal as a likely fourth. The brothers' banner, Navjeevan Films, is PERSON-188. No Wikipedia article, birth date or death date was located for Tony Juneja.</t>
        </is>
      </c>
    </row>
    <row r="866" ht="304" customHeight="1">
      <c r="A866" s="15" t="inlineStr">
        <is>
          <t>SOURCE-865</t>
        </is>
      </c>
      <c r="B866" s="5" t="n"/>
      <c r="C866" s="5" t="n"/>
      <c r="D866" s="5" t="inlineStr">
        <is>
          <t>Ravikant Nagaich</t>
        </is>
      </c>
      <c r="E866" s="5" t="inlineStr">
        <is>
          <t>Wikipedia</t>
        </is>
      </c>
      <c r="F866" s="5" t="n"/>
      <c r="G866" s="5" t="n"/>
      <c r="H866" s="22" t="inlineStr">
        <is>
          <t>https://en.wikipedia.org/wiki/Ravikant_Nagaich</t>
        </is>
      </c>
      <c r="I866" s="16" t="n">
        <v>46283</v>
      </c>
      <c r="J866" s="5" t="inlineStr">
        <is>
          <t>Ravikant Nagaich (5 July 1931 – 6 January 1991), born at Atrauli, Aligarh, in the United Provinces and died in Madras, was an Indian director and cinematographer active from 1955 to 1988. He began as a cinematographer in Telugu films, his first being N. T. Rama Rao's Sri Seetha Rama Kalyanam in 1961. With Farz he turned to Hindi films and to direction; this low-budget thriller inspired by James Bond was a surprise hit and helped the careers of its lead pair, Jeetendra and Babita. Dharmendra played Agent 116 Gopal in Keemat (1973), and Jeetendra reprised the Agent 116 role as Gopalkishan Pandey in Raksha (1982) and again in The Gold Medal. He went on to direct 24 more films, the last being Duty (1986). Although he had big-budget hits such as Mere Jeevan Saathi and The Train, his remembered successes are low-budget secret-agent films like Surakksha and Wardat, recalled for their tacky stunts and special effects.</t>
        </is>
      </c>
      <c r="K866" s="5" t="inlineStr">
        <is>
          <t>Encyclopedia article</t>
        </is>
      </c>
      <c r="L866" s="5" t="inlineStr">
        <is>
          <t>C</t>
        </is>
      </c>
      <c r="M866" s="5" t="inlineStr">
        <is>
          <t>The infobox repeats the birth date in the death field, the known digest bug; dates are from the lead. The article does not mention Bachchan or Pyar Ki Kahani (1971), the film counted here, which is one of the earliest in the filmography.</t>
        </is>
      </c>
    </row>
    <row r="867" ht="94" customHeight="1">
      <c r="A867" s="15" t="inlineStr">
        <is>
          <t>SOURCE-866</t>
        </is>
      </c>
      <c r="B867" s="5" t="n"/>
      <c r="C867" s="5" t="n"/>
      <c r="D867" s="5" t="inlineStr">
        <is>
          <t>Ribhu Dasgupta</t>
        </is>
      </c>
      <c r="E867" s="5" t="inlineStr">
        <is>
          <t>Wikipedia</t>
        </is>
      </c>
      <c r="F867" s="5" t="n"/>
      <c r="G867" s="5" t="n"/>
      <c r="H867" s="22" t="inlineStr">
        <is>
          <t>https://en.wikipedia.org/wiki/Ribhu_Dasgupta</t>
        </is>
      </c>
      <c r="I867" s="16" t="n">
        <v>46283</v>
      </c>
      <c r="J867" s="5" t="inlineStr">
        <is>
          <t>Ribhu Dasgupta, born in Kolkata, is an Indian film and television director. He made his directorial debut with the 2011 film Michael, for which he was nominated at the Shanghai International Film Festival for the Asian New Talent Award for Best Film.</t>
        </is>
      </c>
      <c r="K867" s="5" t="inlineStr">
        <is>
          <t>Encyclopedia article</t>
        </is>
      </c>
      <c r="L867" s="5" t="inlineStr">
        <is>
          <t>C</t>
        </is>
      </c>
      <c r="M867" s="5" t="inlineStr">
        <is>
          <t>A short article with no birth year and no account of his later work; it does not mention Bachchan or Te3n. The substance of his row comes from the accompanying web search, SOURCE-888.</t>
        </is>
      </c>
    </row>
    <row r="868" ht="409" customHeight="1">
      <c r="A868" s="15" t="inlineStr">
        <is>
          <t>SOURCE-867</t>
        </is>
      </c>
      <c r="B868" s="5" t="n"/>
      <c r="C868" s="5" t="n"/>
      <c r="D868" s="5" t="inlineStr">
        <is>
          <t>Rituparno Ghosh</t>
        </is>
      </c>
      <c r="E868" s="5" t="inlineStr">
        <is>
          <t>Wikipedia</t>
        </is>
      </c>
      <c r="F868" s="5" t="n"/>
      <c r="G868" s="5" t="n"/>
      <c r="H868" s="22" t="inlineStr">
        <is>
          <t>https://en.wikipedia.org/wiki/Rituparno_Ghosh</t>
        </is>
      </c>
      <c r="I868" s="16" t="n">
        <v>46283</v>
      </c>
      <c r="J868" s="5" t="inlineStr">
        <is>
          <t>Rituparno Ghosh (31 August 1963 – 30 May 2013), born and died in Kolkata, was an Indian film director, actor, writer and lyricist, active 1992–2013. After a degree in economics he began as a creative artist at an advertising agency. He won recognition for his second feature, Unishe April, which won the National Film Award for Best Feature Film, and with his contemporaries Aparna Sen and Goutam Ghose he carried contemporary Bengali cinema to greater heights, winning 19 National Awards in all — the article elsewhere says 12 national and numerous international awards across almost two decades. He was one of the openly homosexual personalities in Indian cinema. He was influenced by Satyajit Ray, was an avid reader of Rabindranath Tagore, whose works are frequently referenced in his films, and made a documentary, Jeevan Smriti, on Tagore's life. He died of a heart attack on 30 May 2013. His National Film Awards include Unishe April (1995), Dahan (1998, Best Screenplay and Best Bengali Film), Asukh (2000), Utsab (2001, Best Direction), Shubho Mahurat (2003) and Chokher Bali (2004). His 2007 film The Last Lear concerned a retired Shakespearean theatre actor, with Amitabh Bachchan in the lead and Preity Zinta and Arjun Rampal in support. The article records that Amitabh Bachchan remembered Ghosh as the only director who had worked with every member of the Bachchan family.</t>
        </is>
      </c>
      <c r="K868" s="5" t="inlineStr">
        <is>
          <t>Encyclopedia article</t>
        </is>
      </c>
      <c r="L868" s="5" t="inlineStr">
        <is>
          <t>C</t>
        </is>
      </c>
      <c r="M868" s="5" t="inlineStr">
        <is>
          <t>The article contradicts itself on his award count, giving 19 National Awards in one sentence and 12 in another; both figures are recorded rather than reconciled. Its infobox repeats the birth date in the death field, so dates are from the lead. Bachchan's tribute — that Ghosh was the only director to have worked with every member of his family — is the single most substantive statement about the collaboration in this batch.</t>
        </is>
      </c>
    </row>
    <row r="869" ht="379" customHeight="1">
      <c r="A869" s="15" t="inlineStr">
        <is>
          <t>SOURCE-868</t>
        </is>
      </c>
      <c r="B869" s="5" t="n"/>
      <c r="C869" s="5" t="n"/>
      <c r="D869" s="5" t="inlineStr">
        <is>
          <t>Rohit Shetty</t>
        </is>
      </c>
      <c r="E869" s="5" t="inlineStr">
        <is>
          <t>Wikipedia</t>
        </is>
      </c>
      <c r="F869" s="5" t="n"/>
      <c r="G869" s="5" t="n"/>
      <c r="H869" s="22" t="inlineStr">
        <is>
          <t>https://en.wikipedia.org/wiki/Rohit_Shetty</t>
        </is>
      </c>
      <c r="I869" s="16" t="n">
        <v>46283</v>
      </c>
      <c r="J869" s="5" t="inlineStr">
        <is>
          <t>Rohit Shetty, born 14 March 1974 in Mangaluru and active since 1991, is an Indian director, screenwriter, stuntman, producer and television personality in Hindi cinema whose films mix action comedy and masala. His breakthrough was Golmaal (2006) with Ajay Devgn, Tusshar Kapoor and Arshad Warsi, a sleeper hit followed by Golmaal Returns (2008), Golmaal 3 (2010) and Golmaal Again (2017), each among the highest-grossing films of its year. After his debut action thriller Zameen (2003) he returned to action with Singham (2011), also with Devgn, one of the year's highest grossers, which expanded into a Cop Universe including Singham Returns (2014), Simmba (2018) and Sooryavanshi (2021). His other successes include All the Best: Fun Begins (2009), Bol Bachchan (2012) and Chennai Express (2013), the last of which became the highest-grossing Hindi film at the time, surpassing 3 Idiots. The article notes that Bol Bachchan also features Abhishek Bachchan and that both it and Singham crossed the 100 Crore Club domestically. His awards tables list Best Director nominations for Chennai Express at the Filmfare, Producers Guild, BIG Star and Bollywood Hungama awards.</t>
        </is>
      </c>
      <c r="K869" s="5" t="inlineStr">
        <is>
          <t>Encyclopedia article</t>
        </is>
      </c>
      <c r="L869" s="5" t="inlineStr">
        <is>
          <t>C</t>
        </is>
      </c>
      <c r="M869" s="5" t="inlineStr">
        <is>
          <t>Every Result cell across the awards tables is blank, so no win is asserted from them. The article's many Bachchan mentions refer to Abhishek Bachchan and to the film title Bol Bachchan rather than to Amitabh Bachchan, who appears in that film as himself.</t>
        </is>
      </c>
    </row>
    <row r="870" ht="214" customHeight="1">
      <c r="A870" s="15" t="inlineStr">
        <is>
          <t>SOURCE-869</t>
        </is>
      </c>
      <c r="B870" s="5" t="n"/>
      <c r="C870" s="5" t="n"/>
      <c r="D870" s="5" t="inlineStr">
        <is>
          <t>S. S. Balan</t>
        </is>
      </c>
      <c r="E870" s="5" t="inlineStr">
        <is>
          <t>Wikipedia</t>
        </is>
      </c>
      <c r="F870" s="5" t="n"/>
      <c r="G870" s="5" t="n"/>
      <c r="H870" s="22" t="inlineStr">
        <is>
          <t>https://en.wikipedia.org/wiki/S._S._Balan</t>
        </is>
      </c>
      <c r="I870" s="16" t="n">
        <v>46283</v>
      </c>
      <c r="J870" s="5" t="inlineStr">
        <is>
          <t>S. Balasubramanian (28 December 1935 – 19 December 2014), better known as S. S. Balan, born and died in Chennai, was an Indian journalist, filmmaker, political analyst and media executive with a six-decade career in Indian media. He was editor of the Tamil-language magazine Ananda Vikatan and managing director of Gemini Studios from the 1950s, and later served as chairman of the Vikatan Group. The article carries a Filmography section.</t>
        </is>
      </c>
      <c r="K870" s="5" t="inlineStr">
        <is>
          <t>Encyclopedia article</t>
        </is>
      </c>
      <c r="L870" s="5" t="inlineStr">
        <is>
          <t>C</t>
        </is>
      </c>
      <c r="M870" s="5" t="inlineStr">
        <is>
          <t>Identification confirmed by two independent details rather than by the name alone: Sanjog (1972), the film counted here, was produced by Gemini Studios, of which he was managing director; and the Zanjeer article's remake table credits him as director of Sirithu Vazha Vendum (1974), the Tamil remake of Zanjeer starring M. G. Ramachandran. He therefore directed both a Bachchan film and the Tamil remake of Bachchan's breakthrough film. His article does not mention Bachchan and its infobox repeats the birth date in the death field, so dates are from the lead.</t>
        </is>
      </c>
    </row>
    <row r="871" ht="154" customHeight="1">
      <c r="A871" s="15" t="inlineStr">
        <is>
          <t>SOURCE-870</t>
        </is>
      </c>
      <c r="B871" s="5" t="n"/>
      <c r="C871" s="5" t="n"/>
      <c r="D871" s="5" t="inlineStr">
        <is>
          <t>Sajid Khan (director)</t>
        </is>
      </c>
      <c r="E871" s="5" t="inlineStr">
        <is>
          <t>Wikipedia</t>
        </is>
      </c>
      <c r="F871" s="5" t="n"/>
      <c r="G871" s="5" t="n"/>
      <c r="H871" s="22" t="inlineStr">
        <is>
          <t>https://en.wikipedia.org/wiki/Sajid_Khan_(director)</t>
        </is>
      </c>
      <c r="I871" s="16" t="n">
        <v>46283</v>
      </c>
      <c r="J871" s="5" t="inlineStr">
        <is>
          <t>Sajid Kamran Khan, born 23 November 1970 in Mumbai, is an Indian film director, television presenter, comedian and actor in the Hindi film industry, best known for the Housefull series, Heyy Babyy (2007) and Humshakals (2014). He served as a judge on the reality show Nach Baliye and participated in Bigg Boss 16 in 2022. He is the brother of the choreographer and director Farah Khan. The article carries a section headed 'Allegations of sexual harassment'.</t>
        </is>
      </c>
      <c r="K871" s="5" t="inlineStr">
        <is>
          <t>Encyclopedia article</t>
        </is>
      </c>
      <c r="L871" s="5" t="inlineStr">
        <is>
          <t>C</t>
        </is>
      </c>
      <c r="M871" s="5" t="inlineStr">
        <is>
          <t>The harassment allegations section is noted but not summarised here. He is the brother of Farah Khan, PERSON-257, written in batch 6 — the only sibling pair in the roster in which both members direct a Bachchan film, though neither directs him in a conventional role: hers is a self-appearance in Om Shanti Om, his a segment of the Darna Zaroori Hai anthology. The article does not mention Bachchan.</t>
        </is>
      </c>
    </row>
    <row r="872" ht="319" customHeight="1">
      <c r="A872" s="15" t="inlineStr">
        <is>
          <t>SOURCE-871</t>
        </is>
      </c>
      <c r="B872" s="5" t="n"/>
      <c r="C872" s="5" t="n"/>
      <c r="D872" s="5" t="inlineStr">
        <is>
          <t>Sanjay Leela Bhansali</t>
        </is>
      </c>
      <c r="E872" s="5" t="inlineStr">
        <is>
          <t>Wikipedia</t>
        </is>
      </c>
      <c r="F872" s="5" t="n"/>
      <c r="G872" s="5" t="n"/>
      <c r="H872" s="22" t="inlineStr">
        <is>
          <t>https://en.wikipedia.org/wiki/Sanjay_Leela_Bhansali</t>
        </is>
      </c>
      <c r="I872" s="16" t="n">
        <v>46283</v>
      </c>
      <c r="J872" s="5" t="inlineStr">
        <is>
          <t>Sanjay Navin Bhansali, born 24 February 1963 in Bombay and known professionally as Sanjay Leela Bhansali — Leela being a matronymic — is an Indian filmmaker and music composer in Hindi cinema, active since 1996 and the recipient of seven National Film Awards and thirteen Filmfare Awards, with a BAFTA nomination. The Government of India honoured him with the Padma Shri in 2015. He is known for his aesthetics and musical vision, particularly in period dramas. He debuted with the romantic musical Khamoshi: The Musical (1996) and found mainstream and critical success with Hum Dil De Chuke Sanam (1999) and Devdas (2002), the latter winning the National Film Award for Best Popular Film Providing Wholesome Entertainment and a BAFTA nomination for Best Film Not in the English Language. The article records that his next film, Black, starring Amitabh Bachchan and Rani Mukerji, broke his own record set by Devdas by taking 11 awards, the highest number ever given to a single film at the Filmfare Awards.</t>
        </is>
      </c>
      <c r="K872" s="5" t="inlineStr">
        <is>
          <t>Encyclopedia article</t>
        </is>
      </c>
      <c r="L872" s="5" t="inlineStr">
        <is>
          <t>C</t>
        </is>
      </c>
      <c r="M872" s="5" t="inlineStr">
        <is>
          <t>The Filmfare record for Black is the article's own claim and is recorded as such. Black is the film for which Bachchan won the Filmfare Award for Best Actor and which the workbook records as a romance-free film despite its intense teacher–pupil relationship.</t>
        </is>
      </c>
    </row>
    <row r="873" ht="154" customHeight="1">
      <c r="A873" s="15" t="inlineStr">
        <is>
          <t>SOURCE-872</t>
        </is>
      </c>
      <c r="B873" s="5" t="n"/>
      <c r="C873" s="5" t="n"/>
      <c r="D873" s="5" t="inlineStr">
        <is>
          <t>Web search: Shankar Mukherjee, director of Faraar</t>
        </is>
      </c>
      <c r="E873" s="5" t="inlineStr">
        <is>
          <t>Web search (IMDb, Rotten Tomatoes, Yidio; Wikipedia articles on Faraar (1975 film) and Parayanumvayya Parayathirikkanumvayya)</t>
        </is>
      </c>
      <c r="F873" s="5" t="n"/>
      <c r="G873" s="5" t="n"/>
      <c r="H873" s="5" t="n"/>
      <c r="I873" s="16" t="n">
        <v>46283</v>
      </c>
      <c r="J873" s="5" t="inlineStr">
        <is>
          <t>Search summary: Faraar is a 1975 Hindi crime film produced by Alankar Chitra and directed by Shankar Mukherjee, released on 21 November 1975, starring Amitabh Bachchan, Sharmila Tagore, Sanjeev Kumar, Sulochana, Sajjan, Agha and Bhagwan Dada, with music by Kalyanji–Anandji. It was later remade in Malayalam by Priyadarshan as Parayanumvayya Parayathirikkanumvayya.</t>
        </is>
      </c>
      <c r="K873" s="5" t="inlineStr">
        <is>
          <t>Search-result summary only</t>
        </is>
      </c>
      <c r="L873" s="5" t="inlineStr">
        <is>
          <t>D</t>
        </is>
      </c>
      <c r="M873" s="5" t="inlineStr">
        <is>
          <t>No Wikipedia article and no biographical information of any kind located — not a birth year, not a second credit. A bare Wikipedia fetch returned the 1929-byte error page. Everything recorded for him is film-level rather than personal. Faraar is also one of the films whose Wikipedia plot the workbook flagged in phase 2 as reading like an unsourced retelling, so the film article is used with care.</t>
        </is>
      </c>
    </row>
    <row r="874" ht="409" customHeight="1">
      <c r="A874" s="15" t="inlineStr">
        <is>
          <t>SOURCE-873</t>
        </is>
      </c>
      <c r="B874" s="5" t="n"/>
      <c r="C874" s="5" t="n"/>
      <c r="D874" s="5" t="inlineStr">
        <is>
          <t>Shashi Kapoor</t>
        </is>
      </c>
      <c r="E874" s="5" t="inlineStr">
        <is>
          <t>Wikipedia</t>
        </is>
      </c>
      <c r="F874" s="5" t="n"/>
      <c r="G874" s="5" t="n"/>
      <c r="H874" s="22" t="inlineStr">
        <is>
          <t>https://en.wikipedia.org/wiki/Shashi_Kapoor</t>
        </is>
      </c>
      <c r="I874" s="16" t="n">
        <v>46283</v>
      </c>
      <c r="J874" s="5" t="inlineStr">
        <is>
          <t>Shashi Kapoor, born Balbir Raj Kapoor on 18 March 1938 in Calcutta and died in Mumbai on 4 December 2017, was an Indian actor and producer in Hindi films, considered one of the greatest actors in the history of Hindi cinema and the recipient of four National Film Awards and two Filmfare Awards. The Government of India honoured him with the Padma Bhushan in 2011 and the Dadasaheb Phalke Award in 2014. Born into the Kapoor family as the youngest son of Prithviraj Kapoor, he began as a child actor in 1948 in his brother Raj Kapoor's first film as director, Aag, and had his first adult role in 1961 in Yash Chopra's Dharmputra, establishing himself in 1965 with Waqt and Jab Jab Phool Khile. The article states that 1975 was another iconic year for him, as he formed a hit pair with Amitabh Bachchan, the two giving Hindi cinema many successful and iconic films: Deewaar, directed by Yash Chopra and written by Salim–Javed, was a critical and commercial blockbuster; Kabhie Kabhie had a massive cast of Waheeda Rehman, Bachchan, Rishi Kapoor, Rakhee and Neetu Singh; they reunited for Desh Mukherjee's Immaan Dharam (1977), which opened big but flopped; for Yash Chopra's Kaala Patthar and Manmohan Desai's Suhaag in 1979; and for Prakash Mehra's Namak Halaal (1982), a blockbuster. The article further records that Shashi Kapoor requested Amitabh Bachchan to star in his ambitious directorial debut Ajooba (1991), and that Bachchan made a notable exception and agreed because of their friendship, even though at the time he was not signing any new films.</t>
        </is>
      </c>
      <c r="K874" s="5" t="inlineStr">
        <is>
          <t>Encyclopedia article</t>
        </is>
      </c>
      <c r="L874" s="5" t="inlineStr">
        <is>
          <t>C</t>
        </is>
      </c>
      <c r="M874" s="5" t="inlineStr">
        <is>
          <t>The infobox gives a death date of 3 April 1938, which is neither his birth nor his death; the lead's dates are used. This is the most Bachchan-dense article in the whole roster, since the two men made a dozen films together as actors — but the frozen roster counts Kapoor only once, for directing and producing Ajooba, because his acting credits are not a collaborator function this workbook tracks. Desh Mukherjee, named here, is PERSON-255.</t>
        </is>
      </c>
    </row>
    <row r="875" ht="334" customHeight="1">
      <c r="A875" s="15" t="inlineStr">
        <is>
          <t>SOURCE-874</t>
        </is>
      </c>
      <c r="B875" s="5" t="n"/>
      <c r="C875" s="5" t="n"/>
      <c r="D875" s="5" t="inlineStr">
        <is>
          <t>Sooraj Barjatya</t>
        </is>
      </c>
      <c r="E875" s="5" t="inlineStr">
        <is>
          <t>Wikipedia</t>
        </is>
      </c>
      <c r="F875" s="5" t="n"/>
      <c r="G875" s="5" t="n"/>
      <c r="H875" s="22" t="inlineStr">
        <is>
          <t>https://en.wikipedia.org/wiki/Sooraj_Barjatya</t>
        </is>
      </c>
      <c r="I875" s="16" t="n">
        <v>46283</v>
      </c>
      <c r="J875" s="5" t="inlineStr">
        <is>
          <t>Sooraj R. Barjatya, born 22 February 1964 in Bombay and active since 1989, is an Indian filmmaker in Hindi cinema who has directed and produced some of the most commercially successful Hindi films, with recurring themes of familial ties and values rooted in traditional Indian culture. He is chairman of Rajshri Productions, formed by his late grandfather Tarachand Barjatya in 1947. He began as an assistant director to Mahesh Bhatt and made his directorial debut with Maine Pyar Kiya (1989), a top-grossing romantic drama; his next release, Hum Aapke Hain Koun..! (1994), became the highest-grossing Indian film to that point. He had further success with Hum Saath-Saath Hain (1999), Vivah (2006) and Prem Ratan Dhan Payo (2015), and won the National Film Award for Best Direction for Uunchai (2022), the adventure drama starring Amitabh Bachchan, Anupam Kher and Boman Irani with Parineeti Chopra, made after a seven-year hiatus. His fourth film, Main Prem Ki Diwani Hoon (2003), starred Hrithik Roshan, Kareena Kapoor and Abhishek Bachchan.</t>
        </is>
      </c>
      <c r="K875" s="5" t="inlineStr">
        <is>
          <t>Encyclopedia article</t>
        </is>
      </c>
      <c r="L875" s="5" t="inlineStr">
        <is>
          <t>C</t>
        </is>
      </c>
      <c r="M875" s="5" t="inlineStr">
        <is>
          <t>He is the grandson of Tarachand Barjatya, PERSON-233, written in batch 6, which makes this the roster's clearest three-generation link: the grandfather produced two Bachchan films in 1972–73, and the grandson directed one in 2022, both under the same banner, Rajshri Productions (PERSON-096). The National Film Award for Best Direction for Uunchai is stated as a win in the lead prose.</t>
        </is>
      </c>
    </row>
    <row r="876" ht="379" customHeight="1">
      <c r="A876" s="15" t="inlineStr">
        <is>
          <t>SOURCE-875</t>
        </is>
      </c>
      <c r="B876" s="5" t="n"/>
      <c r="C876" s="5" t="n"/>
      <c r="D876" s="5" t="inlineStr">
        <is>
          <t>Sudhendu Roy</t>
        </is>
      </c>
      <c r="E876" s="5" t="inlineStr">
        <is>
          <t>Wikipedia</t>
        </is>
      </c>
      <c r="F876" s="5" t="n"/>
      <c r="G876" s="5" t="n"/>
      <c r="H876" s="22" t="inlineStr">
        <is>
          <t>https://en.wikipedia.org/wiki/Sudhendu_Roy</t>
        </is>
      </c>
      <c r="I876" s="16" t="n">
        <v>46283</v>
      </c>
      <c r="J876" s="5" t="inlineStr">
        <is>
          <t>Sudhendu Roy (1921–1999), born in Pabna in the Bengal Presidency and died in Mumbai, was an Indian film director, art director and production designer in Hindi cinema, active 1948–1999, best known for his realistic art direction in Bimal Roy's films such as Sujata (1959), Madhumati (1959) and Bandini (1963), and for glitzier work from Subhash Ghai's Karz (1980) and Karma (1986) to Yash Chopra's Silsila (1981), Chandni (1989) and Lamhe (1991). He won the Filmfare Award for Best Art Direction three times, for Madhumati (1959), Mere Mehboob (1964) and Sagina (1975). He also directed the Hindi films Uphaar (1971) and Saudagar (1973), both of which were India's official entry to the Academy Award for Best Foreign Language Film. Uphaar was offered to him at the peak of his art-direction career by Tarachand Barjatya of Rajshri Productions; based on Rabindranath Tagore's story Samapti, it gave Jaya Bachchan her first solo lead. Saudagar followed, based on the Bengali story Ras by Narendranath Mitra and starring Nutan, Amitabh Bachchan and Padma Khanna; it was not a commercial success but received much critical acclaim and became India's Academy Award entry.</t>
        </is>
      </c>
      <c r="K876" s="5" t="inlineStr">
        <is>
          <t>Encyclopedia article</t>
        </is>
      </c>
      <c r="L876" s="5" t="inlineStr">
        <is>
          <t>C</t>
        </is>
      </c>
      <c r="M876" s="5" t="inlineStr">
        <is>
          <t>One of very few people in this roster whose single Bachchan film was an official Indian Academy Award submission. He designed Silsila, a Bachchan film in this filmography, in his art-direction capacity — a function the collaborator roster does not track, so it is not counted. Tarachand Barjatya, who commissioned both of his directorial films, is PERSON-233.</t>
        </is>
      </c>
    </row>
    <row r="877" ht="319" customHeight="1">
      <c r="A877" s="15" t="inlineStr">
        <is>
          <t>SOURCE-876</t>
        </is>
      </c>
      <c r="B877" s="5" t="n"/>
      <c r="C877" s="5" t="n"/>
      <c r="D877" s="5" t="inlineStr">
        <is>
          <t>Sultan Ahmed (director)</t>
        </is>
      </c>
      <c r="E877" s="5" t="inlineStr">
        <is>
          <t>Wikipedia</t>
        </is>
      </c>
      <c r="F877" s="5" t="n"/>
      <c r="G877" s="5" t="n"/>
      <c r="H877" s="22" t="inlineStr">
        <is>
          <t>https://en.wikipedia.org/wiki/Sultan_Ahmed_(director)</t>
        </is>
      </c>
      <c r="I877" s="16" t="n">
        <v>46283</v>
      </c>
      <c r="J877" s="5" t="inlineStr">
        <is>
          <t>Sultan Ahmed, born in Lucknow in the United Provinces and died in Tehran, Iran, on 22 May 2002, was an Indian film director, producer and writer of the 1970s and 1980s, known for his films about dacoits such as Heera, Ganga Ki Saugandh and Daata. He directed Rajesh Khanna and Jeetendra in Dharam Kanta, Amitabh Bachchan in Ganga Ki Saugandh, Sunil Dutt in Heera and Mithun Chakraborty in Daata, and the article records that he 'went on to sign Amitabh Bachchan and Rekha for Ganga Ki Saugand'. He received his first award for Heera from the Uttar Pradesh Film Journalist Association in 1973, a certificate of merit for Ganga Ki Saugandh from Tashkent in 1979, the K. Asif Memorial Award for 'Big Thinking' from the Bombay Film Awards Association for 1982–83, and the Punjabi Kala Sangam award for Daata, presented by President Giani Zail Singh. From 1990 to 1994 he served the Indian Motion Picture Producers' Association. His sons are Ali Akbar Sultan Ahmed and Ali Abbas Sultan Ahmed.</t>
        </is>
      </c>
      <c r="K877" s="5" t="inlineStr">
        <is>
          <t>Encyclopedia article</t>
        </is>
      </c>
      <c r="L877" s="5" t="inlineStr">
        <is>
          <t>C</t>
        </is>
      </c>
      <c r="M877" s="5" t="inlineStr">
        <is>
          <t>The article's short description as fetched on this date reads 'Indian Hindu Phobic film director' — vandalism, not a description, and it is recorded here only so the discrepancy is on file; it is disregarded entirely and the body of the article, which is unaffected, is what this row rests on. No birth date is given anywhere in the article. This is the first instance of outright vandalism encountered in 306 collaborator articles, and it is a reminder that the short description, relied on throughout this project as the highest-yield verification signal, is itself an unprotected field.</t>
        </is>
      </c>
    </row>
    <row r="878" ht="169" customHeight="1">
      <c r="A878" s="15" t="inlineStr">
        <is>
          <t>SOURCE-877</t>
        </is>
      </c>
      <c r="B878" s="5" t="n"/>
      <c r="C878" s="5" t="n"/>
      <c r="D878" s="5" t="inlineStr">
        <is>
          <t>Suneel Darshan</t>
        </is>
      </c>
      <c r="E878" s="5" t="inlineStr">
        <is>
          <t>Wikipedia</t>
        </is>
      </c>
      <c r="F878" s="5" t="n"/>
      <c r="G878" s="5" t="n"/>
      <c r="H878" s="22" t="inlineStr">
        <is>
          <t>https://en.wikipedia.org/wiki/Suneel_Darshan</t>
        </is>
      </c>
      <c r="I878" s="16" t="n">
        <v>46283</v>
      </c>
      <c r="J878" s="5" t="inlineStr">
        <is>
          <t>Suneel Darshan is an Indian filmmaker, director, producer and writer working in the Hindi film industry. The article states that he was born into the Bhatt family, and records that his film starred Amitabh Bachchan, Akshay Kumar, Karisma Kapoor and Juhi Chawla.</t>
        </is>
      </c>
      <c r="K878" s="5" t="inlineStr">
        <is>
          <t>Encyclopedia article</t>
        </is>
      </c>
      <c r="L878" s="5" t="inlineStr">
        <is>
          <t>C</t>
        </is>
      </c>
      <c r="M878" s="5" t="inlineStr">
        <is>
          <t>A poor article: it has no birth date, no filmography in the extract, a lead that opens mid-sentence with a stray image caption about a prayer meet for Sunil and Dharmesh Darshan's father, and an unexplained claim that he was 'born into Bhatt family' which nothing in the article supports. The claim is not repeated as fact here. His brother is the director Dharmesh Darshan. The film referred to is Ek Rishtaa: The Bond of Love (2001), the only credit counted.</t>
        </is>
      </c>
    </row>
    <row r="879" ht="94" customHeight="1">
      <c r="A879" s="15" t="inlineStr">
        <is>
          <t>SOURCE-878</t>
        </is>
      </c>
      <c r="B879" s="5" t="n"/>
      <c r="C879" s="5" t="n"/>
      <c r="D879" s="5" t="inlineStr">
        <is>
          <t>T. J. Gnanavel</t>
        </is>
      </c>
      <c r="E879" s="5" t="inlineStr">
        <is>
          <t>Wikipedia</t>
        </is>
      </c>
      <c r="F879" s="5" t="n"/>
      <c r="G879" s="5" t="n"/>
      <c r="H879" s="22" t="inlineStr">
        <is>
          <t>https://en.wikipedia.org/wiki/T._J._Gnanavel</t>
        </is>
      </c>
      <c r="I879" s="16" t="n">
        <v>46283</v>
      </c>
      <c r="J879" s="5" t="inlineStr">
        <is>
          <t>T. J. Gnanavel is an Indian film director and screenwriter who works in the Tamil film industry. He was born in Chennai on 2 April and has been active since 2010. The article carries 'As film director' and 'As dialogue writer' filmography sections.</t>
        </is>
      </c>
      <c r="K879" s="5" t="inlineStr">
        <is>
          <t>Encyclopedia article</t>
        </is>
      </c>
      <c r="L879" s="5" t="inlineStr">
        <is>
          <t>C</t>
        </is>
      </c>
      <c r="M879" s="5" t="inlineStr">
        <is>
          <t>A one-sentence lead with no year of birth and no named films in the extract; the substance of his row comes from the accompanying web search, SOURCE-887. He directed Vettaiyan (2024), Bachchan's Tamil-language debut.</t>
        </is>
      </c>
    </row>
    <row r="880" ht="169" customHeight="1">
      <c r="A880" s="15" t="inlineStr">
        <is>
          <t>SOURCE-879</t>
        </is>
      </c>
      <c r="B880" s="5" t="n"/>
      <c r="C880" s="5" t="n"/>
      <c r="D880" s="5" t="inlineStr">
        <is>
          <t>Umesh Shukla</t>
        </is>
      </c>
      <c r="E880" s="5" t="inlineStr">
        <is>
          <t>Wikipedia</t>
        </is>
      </c>
      <c r="F880" s="5" t="n"/>
      <c r="G880" s="5" t="n"/>
      <c r="H880" s="22" t="inlineStr">
        <is>
          <t>https://en.wikipedia.org/wiki/Umesh_Shukla</t>
        </is>
      </c>
      <c r="I880" s="16" t="n">
        <v>46283</v>
      </c>
      <c r="J880" s="5" t="inlineStr">
        <is>
          <t>Umesh Shukla is an Indian actor and director working in Hindi films, active since 1994, best known for the critically acclaimed comedy drama Oh My God. He made his directorial debut with Dhoondte Reh Jaaoge, presented by UTV Motion Pictures and Bindass. As an actor he is known for a villain role in Mithun Chakraborty's Yaar Gaddar, in which he played a governor. He has acted in and directed many Gujarati plays and is well known as the director of the Gujarati play Kanjee Viruddha Kanjee.</t>
        </is>
      </c>
      <c r="K880" s="5" t="inlineStr">
        <is>
          <t>Encyclopedia article</t>
        </is>
      </c>
      <c r="L880" s="5" t="inlineStr">
        <is>
          <t>C</t>
        </is>
      </c>
      <c r="M880" s="5" t="inlineStr">
        <is>
          <t>The article has no birth date and its lead contains a garbled passage. Kanjee Viruddha Kanjee, the Gujarati play named here, is the source of Oh My God; the same Gujarati-theatre background produced 102 Not Out (2018), the film counted here, which is adapted from Saumya Joshi's Gujarati play and is the only credit in this filmography.</t>
        </is>
      </c>
    </row>
    <row r="881" ht="259" customHeight="1">
      <c r="A881" s="15" t="inlineStr">
        <is>
          <t>SOURCE-880</t>
        </is>
      </c>
      <c r="B881" s="5" t="n"/>
      <c r="C881" s="5" t="n"/>
      <c r="D881" s="5" t="inlineStr">
        <is>
          <t>Vijay Anand (filmmaker)</t>
        </is>
      </c>
      <c r="E881" s="5" t="inlineStr">
        <is>
          <t>Wikipedia</t>
        </is>
      </c>
      <c r="F881" s="5" t="n"/>
      <c r="G881" s="5" t="n"/>
      <c r="H881" s="22" t="inlineStr">
        <is>
          <t>https://en.wikipedia.org/wiki/Vijay_Anand_(filmmaker)</t>
        </is>
      </c>
      <c r="I881" s="16" t="n">
        <v>46283</v>
      </c>
      <c r="J881" s="5" t="inlineStr">
        <is>
          <t>Vijay Anand (22 January 1934 – 23 February 2004), born in Gurdaspur, Punjab, and died in Mumbai, also known as Goldie Anand, was an Indian filmmaker, producer, screenwriter, editor and actor known for Guide (1965), Teesri Manzil (1966), Jewel Thief (1967) and Johny Mera Naam (1970). He made most of his films for the in-house banner Navketan Films and was part of the Anand family. He won the Filmfare Awards for Best Director and Best Dialogue for Guide (1965) and for Best Screenplay and Best Editing for Johny Mera Naam (1970), and BFJA awards as Best Editor for Johny Mera Naam (1970) and Double Cross (1972). As an actor his most memorable roles were in Kala Bazar (1960), Haqeeqat (1964), Kora Kagaz (1974), in which he starred opposite Jaya Bachchan, and Main Tulsi Tere Aangan Ki (1978).</t>
        </is>
      </c>
      <c r="K881" s="5" t="inlineStr">
        <is>
          <t>Encyclopedia article</t>
        </is>
      </c>
      <c r="L881" s="5" t="inlineStr">
        <is>
          <t>C</t>
        </is>
      </c>
      <c r="M881" s="5" t="inlineStr">
        <is>
          <t>The infobox repeats the birth date in the death field, the known digest bug; dates are from the lead. The article does not mention Ram Balram (1980), the film counted here, which he directed, wrote and edited — the editing credit appears in that film's own infobox and matches his Filmfare-winning reputation as an editor. Raj Khosla's article (SOURCE-861) names him alongside Guru Dutt as a Hitchcock-influenced director.</t>
        </is>
      </c>
    </row>
    <row r="882" ht="109" customHeight="1">
      <c r="A882" s="15" t="inlineStr">
        <is>
          <t>SOURCE-881</t>
        </is>
      </c>
      <c r="B882" s="5" t="n"/>
      <c r="C882" s="5" t="n"/>
      <c r="D882" s="5" t="inlineStr">
        <is>
          <t>Vijay Krishna Acharya</t>
        </is>
      </c>
      <c r="E882" s="5" t="inlineStr">
        <is>
          <t>Wikipedia</t>
        </is>
      </c>
      <c r="F882" s="5" t="n"/>
      <c r="G882" s="5" t="n"/>
      <c r="H882" s="22" t="inlineStr">
        <is>
          <t>https://en.wikipedia.org/wiki/Vijay_Krishna_Acharya</t>
        </is>
      </c>
      <c r="I882" s="16" t="n">
        <v>46283</v>
      </c>
      <c r="J882" s="5" t="inlineStr">
        <is>
          <t>Vijay Krishna Acharya is an Indian film director, screenwriter and dialogue writer known for his work in Hindi films and television shows. He was born in Kanpur, Uttar Pradesh, has been active since 2004, and is married to Anusheh Khan.</t>
        </is>
      </c>
      <c r="K882" s="5" t="inlineStr">
        <is>
          <t>Encyclopedia article</t>
        </is>
      </c>
      <c r="L882" s="5" t="inlineStr">
        <is>
          <t>C</t>
        </is>
      </c>
      <c r="M882" s="5" t="inlineStr">
        <is>
          <t>A very thin article: no birth year, no named films in the extract, no awards and no mention of Bachchan. Thugs of Hindostan (2018), the film counted here, is one of the most expensive Hindi films ever made and one of its most prominent failures, and the article as cached says nothing about it.</t>
        </is>
      </c>
    </row>
    <row r="883" ht="244" customHeight="1">
      <c r="A883" s="15" t="inlineStr">
        <is>
          <t>SOURCE-882</t>
        </is>
      </c>
      <c r="B883" s="5" t="n"/>
      <c r="C883" s="5" t="n"/>
      <c r="D883" s="5" t="inlineStr">
        <is>
          <t>Vikram Bhatt</t>
        </is>
      </c>
      <c r="E883" s="5" t="inlineStr">
        <is>
          <t>Wikipedia</t>
        </is>
      </c>
      <c r="F883" s="5" t="n"/>
      <c r="G883" s="5" t="n"/>
      <c r="H883" s="22" t="inlineStr">
        <is>
          <t>https://en.wikipedia.org/wiki/Vikram_Bhatt</t>
        </is>
      </c>
      <c r="I883" s="16" t="n">
        <v>46283</v>
      </c>
      <c r="J883" s="5" t="inlineStr">
        <is>
          <t>Vikram Bhatt is an Indian director, producer, screenwriter and actor, active since 1982, best known for directing the Raaz horror series produced by Mahesh and Mukesh Bhatt and for Ghulam (1998), starring Aamir Khan and Rani Mukherji and produced by Mukesh Bhatt; he was nominated for the Filmfare Award for Best Director for both Ghulam (1999) and Raaz (2003). He belongs to the Bhatt film family: his father is the cinematographer Pravin Bhatt, his grandfather was Vijay Bhatt, his uncle is Arun Bhatt and his first cousin is the composer Chirantan Bhatt. He was formerly creative head of ASA Productions and Enterprises until he resigned in 2014, and many of his films were produced under Loneranger Productions, which he co-founded.</t>
        </is>
      </c>
      <c r="K883" s="5" t="inlineStr">
        <is>
          <t>Encyclopedia article</t>
        </is>
      </c>
      <c r="L883" s="5" t="inlineStr">
        <is>
          <t>C</t>
        </is>
      </c>
      <c r="M883" s="5" t="inlineStr">
        <is>
          <t>Both entries in the awards table are nominations with blank Result cells, consistent with the lead, which describes them as nominations. The article has no birth date and does not mention Bachchan. His cousin Chirantan Bhatt is credited among the composers of Boss (FILM-217) in this filmography but has only that one credit and so is not in the roster.</t>
        </is>
      </c>
    </row>
    <row r="884" ht="199" customHeight="1">
      <c r="A884" s="15" t="inlineStr">
        <is>
          <t>SOURCE-883</t>
        </is>
      </c>
      <c r="B884" s="5" t="n"/>
      <c r="C884" s="5" t="n"/>
      <c r="D884" s="5" t="inlineStr">
        <is>
          <t>Web search: Vishal Desai, credited co-director of Baghban</t>
        </is>
      </c>
      <c r="E884" s="5" t="inlineStr">
        <is>
          <t>Web search (Filmibeat interview piece, 2007; Wikipedia articles on Baghban (2003 film) and Ravi Chopra; Letterboxd, TMDB, Indiancine.ma, Variety)</t>
        </is>
      </c>
      <c r="F884" s="5" t="n"/>
      <c r="G884" s="5" t="n"/>
      <c r="H884" s="5" t="n"/>
      <c r="I884" s="16" t="n">
        <v>46283</v>
      </c>
      <c r="J884" s="5" t="inlineStr">
        <is>
          <t>Search summary: Vishal Desai served as an assistant director on Baghban (2003), which was directed by Ravi Chopra; he assisted Chopra on the film. A 2007 Filmibeat piece covers him as an actor — associated with Baghban, Baabul and the television show Banda Yeh Bindaas Hai — moving into direction. Every source located for Baghban itself, including Variety, Letterboxd, TMDB, Indiancine.ma and the Wikipedia article's own prose, names Ravi Chopra as the film's sole director.</t>
        </is>
      </c>
      <c r="K884" s="5" t="inlineStr">
        <is>
          <t>Search-result summary only</t>
        </is>
      </c>
      <c r="L884" s="5" t="inlineStr">
        <is>
          <t>D</t>
        </is>
      </c>
      <c r="M884" s="5" t="inlineStr">
        <is>
          <t>This substantiates the hypothesis recorded in batch 6 for Harish Razdan (SOURCE-840): Baghban's Wikipedia infobox lists four names in its director field — Ravi Chopra, Harish Razdan, Vishal Desai and Yatin Dang — and at least one of the three additional names is an *assistant* director, promoted into the infobox by an editor and copied into the Films sheet in phase 1. Separately, a 'Master Vishal Desai' appears in the Chupke Chupke (1975) cast as the child Bittoo; that is a different person and an unrelated name collision.</t>
        </is>
      </c>
    </row>
    <row r="885" ht="229" customHeight="1">
      <c r="A885" s="15" t="inlineStr">
        <is>
          <t>SOURCE-884</t>
        </is>
      </c>
      <c r="B885" s="5" t="n"/>
      <c r="C885" s="5" t="n"/>
      <c r="D885" s="5" t="inlineStr">
        <is>
          <t>Web search: Vivek Shah, segment director of Darna Zaroori Hai</t>
        </is>
      </c>
      <c r="E885" s="5" t="inlineStr">
        <is>
          <t>Web search (Moviebuff, TMDB, Letterboxd, IMDb full credits, Heroic Cinema; Wikipedia article on Darna Zaroori Hai)</t>
        </is>
      </c>
      <c r="F885" s="5" t="n"/>
      <c r="G885" s="5" t="n"/>
      <c r="H885" s="5" t="n"/>
      <c r="I885" s="16" t="n">
        <v>46283</v>
      </c>
      <c r="J885" s="5" t="inlineStr">
        <is>
          <t>Search summary: Darna Zaroori Hai (2006), produced by Ram Gopal Varma and released on 28 April 2006, was directed by seven people, each taking a different part — J. D. Chakravarthy, Manish Gupta, Vivek Shah, Jijy Philip, Ram Gopal Varma, Sajid Khan and Prawaal Raman. The film interweaves six stories inside a frame narrative in which five children lost in a forest find a deserted house and an old woman who tells them six frightening tales. Vivek Shah directed one of the six segments.</t>
        </is>
      </c>
      <c r="K885" s="5" t="inlineStr">
        <is>
          <t>Search-result summary only</t>
        </is>
      </c>
      <c r="L885" s="5" t="inlineStr">
        <is>
          <t>D</t>
        </is>
      </c>
      <c r="M885" s="5" t="inlineStr">
        <is>
          <t>Wrong-article trap, caught by the short description and the mention counters. A bare Wikipedia fetch of 'Vivek Shah' resolves to 'Vivek R. Shah', a well-formed 5.8 KB article about an American businessman with zero occurrences of 'film' and zero of 'Bachchan'; it is not this person, and no article for the Indian director could be found. Which of the six stories he directed is not recorded by any source located. Bachchan appears only in the frame narrative, which Ram Gopal Varma directed, so this is a shared credit rather than a working relationship — the same situation as Jiji Philip (PERSON-262) and J. D. Chakravarthy (PERSON-261).</t>
        </is>
      </c>
    </row>
    <row r="886" ht="169" customHeight="1">
      <c r="A886" s="15" t="inlineStr">
        <is>
          <t>SOURCE-885</t>
        </is>
      </c>
      <c r="B886" s="5" t="n"/>
      <c r="C886" s="5" t="n"/>
      <c r="D886" s="5" t="inlineStr">
        <is>
          <t>Vivek Sharma</t>
        </is>
      </c>
      <c r="E886" s="5" t="inlineStr">
        <is>
          <t>Wikipedia</t>
        </is>
      </c>
      <c r="F886" s="5" t="n"/>
      <c r="G886" s="5" t="n"/>
      <c r="H886" s="22" t="inlineStr">
        <is>
          <t>https://en.wikipedia.org/wiki/Vivek_Sharma</t>
        </is>
      </c>
      <c r="I886" s="16" t="n">
        <v>46283</v>
      </c>
      <c r="J886" s="5" t="inlineStr">
        <is>
          <t>Vivek Sharma, born 27 August 1969 in Jabalpur, Madhya Pradesh, is an Indian filmmaker and script-writer. The article states that he became recognised for his work when Amitabh Bachchan agreed to work with him on his directorial debut, Bhoothnath, and that in 2008 he turned independent filmmaker with Bhoothnath, described as 'one the biggest block buster', a very big cast film with Amitabh Bachchan, Juhi Chawla and Shah Rukh Khan.</t>
        </is>
      </c>
      <c r="K886" s="5" t="inlineStr">
        <is>
          <t>Encyclopedia article</t>
        </is>
      </c>
      <c r="L886" s="5" t="inlineStr">
        <is>
          <t>C</t>
        </is>
      </c>
      <c r="M886" s="5" t="inlineStr">
        <is>
          <t>The article is short, ungrammatical and reads as promotional: its 'biggest blockbuster' characterisation of Bhoothnath is not supported by the film's own commercial record and is repeated here only as the article's claim, not as fact. Its one substantive point — that Bachchan's agreement to appear is what established Sharma's career — is plausible and consistent with the film being a first-time director's debut carried by a major star.</t>
        </is>
      </c>
    </row>
    <row r="887" ht="184" customHeight="1">
      <c r="A887" s="15" t="inlineStr">
        <is>
          <t>SOURCE-886</t>
        </is>
      </c>
      <c r="B887" s="5" t="n"/>
      <c r="C887" s="5" t="n"/>
      <c r="D887" s="5" t="inlineStr">
        <is>
          <t>Web search: Yatin Dang, credited co-director of Baghban (negative result)</t>
        </is>
      </c>
      <c r="E887" s="5" t="inlineStr">
        <is>
          <t>Web search (Wikipedia articles on Baghban (2003 film) and Ravi Chopra; Variety, Letterboxd, TMDB, Indiancine.ma, Cinemaazi, dbpedia)</t>
        </is>
      </c>
      <c r="F887" s="5" t="n"/>
      <c r="G887" s="5" t="n"/>
      <c r="H887" s="5" t="n"/>
      <c r="I887" s="16" t="n">
        <v>46283</v>
      </c>
      <c r="J887" s="5" t="inlineStr">
        <is>
          <t>Search summary: no information about Yatin Dang was located. A search covering his name together with Baghban and its director credit returned nothing about him at all; every source found names Ravi Chopra as the film's director, with B. R. Chopra producing and co-writing for B. R. Films.</t>
        </is>
      </c>
      <c r="K887" s="5" t="inlineStr">
        <is>
          <t>Search-result summary only</t>
        </is>
      </c>
      <c r="L887" s="5" t="inlineStr">
        <is>
          <t>D</t>
        </is>
      </c>
      <c r="M887" s="5" t="inlineStr">
        <is>
          <t>The third and last of the disputed Baghban director credits, after Harish Razdan (PERSON-260, SOURCE-840) and Vishal Desai (PERSON-303, SOURCE-883), and the only one for whom nothing whatever could be established — no article, no credit, no birth date, no confirmation he worked on the film. Graded Unknown, like Harish Razdan. Since Vishal Desai is documented as an assistant director on the film, the likeliest reading is that all three additional infobox names are assistants.</t>
        </is>
      </c>
    </row>
    <row r="888" ht="244" customHeight="1">
      <c r="A888" s="15" t="inlineStr">
        <is>
          <t>SOURCE-887</t>
        </is>
      </c>
      <c r="B888" s="5" t="n"/>
      <c r="C888" s="5" t="n"/>
      <c r="D888" s="5" t="inlineStr">
        <is>
          <t>Web search: T. J. Gnanavel, director of Jai Bhim and Vettaiyan</t>
        </is>
      </c>
      <c r="E888" s="5" t="inlineStr">
        <is>
          <t>Web search (IMDb biography, Pinkvilla interview, IndiaGlitz, The Media Rumble, Rotten Tomatoes; Wikipedia articles on Jai Bhim (film) and Vettaiyan)</t>
        </is>
      </c>
      <c r="F888" s="5" t="n"/>
      <c r="G888" s="5" t="n"/>
      <c r="H888" s="5" t="n"/>
      <c r="I888" s="16" t="n">
        <v>46283</v>
      </c>
      <c r="J888" s="5" t="inlineStr">
        <is>
          <t>Search summary: T. J. Gnanavel was born in Chennai, graduated from Loyola College, Chennai, holds a PhD in Tamil literature and worked as a journalist before entering cinema. He began as a dialogue writer on Raththa Sarithiram (2010) and Payanam (2011), then worked as an assistant director, and made his directorial debut in 2017 with the comedy Kootathil Oruthan, starring Ashok Selvan and Priya Anand, which drew average reviews. He received wide critical acclaim for Jai Bhim (2021), based on a case handled by Justice K. Chandru, whom Gnanavel had interviewed before Chandru took the case, while working for the magazine Ananda Vikatan. He then directed Vettaiyan (2024) starring Rajinikanth, and in the same year began work on Dosa King starring Mohanlal.</t>
        </is>
      </c>
      <c r="K888" s="5" t="inlineStr">
        <is>
          <t>Search-result summary only</t>
        </is>
      </c>
      <c r="L888" s="5" t="inlineStr">
        <is>
          <t>D</t>
        </is>
      </c>
      <c r="M888" s="5" t="inlineStr">
        <is>
          <t>Supplements the very thin Wikipedia article, SOURCE-878. Note the coincidence within this batch: Gnanavel worked as a journalist at Ananda Vikatan, the Tamil magazine that S. S. Balan (PERSON-289, SOURCE-869) edited for decades — two of the roster's 306 collaborators, separated by 52 years of filmmaking, connected through the same Chennai magazine.</t>
        </is>
      </c>
    </row>
    <row r="889" ht="199" customHeight="1">
      <c r="A889" s="15" t="inlineStr">
        <is>
          <t>SOURCE-888</t>
        </is>
      </c>
      <c r="B889" s="5" t="n"/>
      <c r="C889" s="5" t="n"/>
      <c r="D889" s="5" t="inlineStr">
        <is>
          <t>Web search: Ribhu Dasgupta, Te3n and Yudh</t>
        </is>
      </c>
      <c r="E889" s="5" t="inlineStr">
        <is>
          <t>Web search (IMDb, Letterboxd, BollySpice, News24; Wikipedia articles on Te3n and Ribhu Dasgupta)</t>
        </is>
      </c>
      <c r="F889" s="5" t="n"/>
      <c r="G889" s="5" t="n"/>
      <c r="H889" s="5" t="n"/>
      <c r="I889" s="16" t="n">
        <v>46283</v>
      </c>
      <c r="J889" s="5" t="inlineStr">
        <is>
          <t>Search summary: Ribhu Dasgupta is an Indian film and television director who debuted with Michael (2011). Te3n (2016) is a Hindi action thriller written and directed by him, starring Amitabh Bachchan, Nawazuddin Siddiqui, Sabyasachi Chakraborty, Padmavati Rao and Vidya Balan, and is an official remake of the 2013 South Korean thriller Montage, reimagined as an investigation into child abductions. In 2013–14 he directed Yudh, a television mini-series for Sony Entertainment Television starring Amitabh Bachchan.</t>
        </is>
      </c>
      <c r="K889" s="5" t="inlineStr">
        <is>
          <t>Search-result summary only</t>
        </is>
      </c>
      <c r="L889" s="5" t="inlineStr">
        <is>
          <t>D</t>
        </is>
      </c>
      <c r="M889" s="5" t="inlineStr">
        <is>
          <t>Supplements the short Wikipedia article, SOURCE-866. The significant fact is the order of the two collaborations: Dasgupta directed Bachchan on television in Yudh in 2013–14, before directing him in Te3n in 2016, so the film was a continuation of an existing working relationship rather than a first meeting. Television is outside this workbook's scope, so Yudh appears in no sheet; it is recorded here as context. One search result was a Grokipedia page, which the workbook treats as unreliable and which is not relied on for any claim here.</t>
        </is>
      </c>
    </row>
    <row r="890" ht="94" customHeight="1">
      <c r="A890" s="15" t="inlineStr">
        <is>
          <t>SOURCE-889</t>
        </is>
      </c>
      <c r="B890" s="5" t="inlineStr">
        <is>
          <t>FILM-089</t>
        </is>
      </c>
      <c r="C890" s="5" t="n"/>
      <c r="D890" s="5" t="inlineStr">
        <is>
          <t>Film Hi Film (1983)</t>
        </is>
      </c>
      <c r="E890" s="5" t="inlineStr">
        <is>
          <t>Letterboxd</t>
        </is>
      </c>
      <c r="F890" s="5" t="n"/>
      <c r="G890" s="5" t="n"/>
      <c r="H890" s="22" t="inlineStr">
        <is>
          <t>https://letterboxd.com/film/film-hi-film/</t>
        </is>
      </c>
      <c r="I890" s="16" t="n">
        <v>46283</v>
      </c>
      <c r="J890" s="5" t="inlineStr">
        <is>
          <t>Synopsis: 'Pran struggles to make a film with newcomers but nobody is willing to finance his flick. Many big stars of 70/80's have special appearances.' Directed by Hiren Nag. The cast credits shown list only Pran Sikand, Ramesh Deo and Seema Deo; Amitabh Bachchan is not among them.</t>
        </is>
      </c>
      <c r="K890" s="5" t="inlineStr">
        <is>
          <t>User-maintained film database</t>
        </is>
      </c>
      <c r="L890" s="5" t="inlineStr">
        <is>
          <t>D</t>
        </is>
      </c>
      <c r="M890" s="5" t="inlineStr">
        <is>
          <t>Consulted on 18 September 2026 while resolving the scope question on this film. Used only for the frame story's premise and for the absence of Bachchan from the listed cast credits; the page says nothing about archive footage either way.</t>
        </is>
      </c>
    </row>
    <row r="891" ht="304" customHeight="1">
      <c r="A891" s="15" t="inlineStr">
        <is>
          <t>SOURCE-890</t>
        </is>
      </c>
      <c r="B891" s="5" t="inlineStr">
        <is>
          <t>FILM-002; FILM-004; FILM-020; FILM-025; FILM-034; FILM-037; FILM-040; FILM-042; FILM-050; FILM-058; FILM-059; FILM-060; FILM-065; FILM-066; FILM-067; FILM-071; FILM-078; FILM-079; FILM-084; FILM-086; FILM-088; FILM-099; FILM-103; FILM-107; FILM-116; FILM-119; FILM-123; FILM-135; FILM-140; FILM-143; FILM-144; FILM-145; FILM-148; FILM-153; FILM-155; FILM-164; FILM-166; FILM-168; FILM-171; FILM-179; FILM-185; FILM-190; FILM-201; FILM-206; FILM-216; FILM-220; FILM-225; FILM-226; FILM-229; FILM-245; FILM-254; FILM-257</t>
        </is>
      </c>
      <c r="C891" s="5" t="n"/>
      <c r="D891" s="5" t="inlineStr">
        <is>
          <t>List of awards and nominations received by Amitabh Bachchan</t>
        </is>
      </c>
      <c r="E891" s="5" t="inlineStr">
        <is>
          <t>Wikipedia</t>
        </is>
      </c>
      <c r="F891" s="5" t="n"/>
      <c r="G891" s="5" t="n"/>
      <c r="H891" s="22" t="inlineStr">
        <is>
          <t>https://en.wikipedia.org/wiki/List_of_awards_and_nominations_received_by_Amitabh_Bachchan</t>
        </is>
      </c>
      <c r="I891" s="16" t="n">
        <v>46283</v>
      </c>
      <c r="J891" s="5" t="inlineStr">
        <is>
          <t>Award wins and nominations, civilian and national honours, honorary doctorates and international recognition, with ceremony years, categories and associated films.</t>
        </is>
      </c>
      <c r="K891" s="5" t="inlineStr">
        <is>
          <t>Reference encyclopedia</t>
        </is>
      </c>
      <c r="L891" s="5" t="inlineStr">
        <is>
          <t>C</t>
        </is>
      </c>
      <c r="M891" s="5" t="inlineStr">
        <is>
          <t>Downloaded as raw wikitext. Single-source for most award rows, so award rows carry Medium confidence; the page's own citations were not individually followed. The page's summary infobox reports 7 National Film Award nominations and 47 Filmfare nominations, but the page itemises only the 7 National wins and 34 Filmfare nominations; the unlisted nominations are not recorded here rather than being invented, so Awards under-counts those two ceremonies against the page's own totals.</t>
        </is>
      </c>
    </row>
  </sheetData>
  <autoFilter ref="A1:M891"/>
  <dataValidations count="1">
    <dataValidation sqref="L2:L1091" showDropDown="0" showInputMessage="0" showErrorMessage="1" allowBlank="1" errorTitle="Reliability Tier" error="Choose a value from the list." type="list">
      <formula1>"A,B,C,D"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6" r:id="rId704"/>
    <hyperlink xmlns:r="http://schemas.openxmlformats.org/officeDocument/2006/relationships" ref="H709" r:id="rId705"/>
    <hyperlink xmlns:r="http://schemas.openxmlformats.org/officeDocument/2006/relationships" ref="H710" r:id="rId706"/>
    <hyperlink xmlns:r="http://schemas.openxmlformats.org/officeDocument/2006/relationships" ref="H712" r:id="rId707"/>
    <hyperlink xmlns:r="http://schemas.openxmlformats.org/officeDocument/2006/relationships" ref="H716" r:id="rId708"/>
    <hyperlink xmlns:r="http://schemas.openxmlformats.org/officeDocument/2006/relationships" ref="H718" r:id="rId709"/>
    <hyperlink xmlns:r="http://schemas.openxmlformats.org/officeDocument/2006/relationships" ref="H719" r:id="rId710"/>
    <hyperlink xmlns:r="http://schemas.openxmlformats.org/officeDocument/2006/relationships" ref="H720" r:id="rId711"/>
    <hyperlink xmlns:r="http://schemas.openxmlformats.org/officeDocument/2006/relationships" ref="H721" r:id="rId712"/>
    <hyperlink xmlns:r="http://schemas.openxmlformats.org/officeDocument/2006/relationships" ref="H722" r:id="rId713"/>
    <hyperlink xmlns:r="http://schemas.openxmlformats.org/officeDocument/2006/relationships" ref="H723" r:id="rId714"/>
    <hyperlink xmlns:r="http://schemas.openxmlformats.org/officeDocument/2006/relationships" ref="H724" r:id="rId715"/>
    <hyperlink xmlns:r="http://schemas.openxmlformats.org/officeDocument/2006/relationships" ref="H725" r:id="rId716"/>
    <hyperlink xmlns:r="http://schemas.openxmlformats.org/officeDocument/2006/relationships" ref="H726" r:id="rId717"/>
    <hyperlink xmlns:r="http://schemas.openxmlformats.org/officeDocument/2006/relationships" ref="H727" r:id="rId718"/>
    <hyperlink xmlns:r="http://schemas.openxmlformats.org/officeDocument/2006/relationships" ref="H728" r:id="rId719"/>
    <hyperlink xmlns:r="http://schemas.openxmlformats.org/officeDocument/2006/relationships" ref="H729" r:id="rId720"/>
    <hyperlink xmlns:r="http://schemas.openxmlformats.org/officeDocument/2006/relationships" ref="H730" r:id="rId721"/>
    <hyperlink xmlns:r="http://schemas.openxmlformats.org/officeDocument/2006/relationships" ref="H731" r:id="rId722"/>
    <hyperlink xmlns:r="http://schemas.openxmlformats.org/officeDocument/2006/relationships" ref="H732" r:id="rId723"/>
    <hyperlink xmlns:r="http://schemas.openxmlformats.org/officeDocument/2006/relationships" ref="H733" r:id="rId724"/>
    <hyperlink xmlns:r="http://schemas.openxmlformats.org/officeDocument/2006/relationships" ref="H734" r:id="rId725"/>
    <hyperlink xmlns:r="http://schemas.openxmlformats.org/officeDocument/2006/relationships" ref="H735" r:id="rId726"/>
    <hyperlink xmlns:r="http://schemas.openxmlformats.org/officeDocument/2006/relationships" ref="H736" r:id="rId727"/>
    <hyperlink xmlns:r="http://schemas.openxmlformats.org/officeDocument/2006/relationships" ref="H737" r:id="rId728"/>
    <hyperlink xmlns:r="http://schemas.openxmlformats.org/officeDocument/2006/relationships" ref="H738" r:id="rId729"/>
    <hyperlink xmlns:r="http://schemas.openxmlformats.org/officeDocument/2006/relationships" ref="H739" r:id="rId730"/>
    <hyperlink xmlns:r="http://schemas.openxmlformats.org/officeDocument/2006/relationships" ref="H740" r:id="rId731"/>
    <hyperlink xmlns:r="http://schemas.openxmlformats.org/officeDocument/2006/relationships" ref="H763" r:id="rId732"/>
    <hyperlink xmlns:r="http://schemas.openxmlformats.org/officeDocument/2006/relationships" ref="H764" r:id="rId733"/>
    <hyperlink xmlns:r="http://schemas.openxmlformats.org/officeDocument/2006/relationships" ref="H765" r:id="rId734"/>
    <hyperlink xmlns:r="http://schemas.openxmlformats.org/officeDocument/2006/relationships" ref="H766" r:id="rId735"/>
    <hyperlink xmlns:r="http://schemas.openxmlformats.org/officeDocument/2006/relationships" ref="H767" r:id="rId736"/>
    <hyperlink xmlns:r="http://schemas.openxmlformats.org/officeDocument/2006/relationships" ref="H768" r:id="rId737"/>
    <hyperlink xmlns:r="http://schemas.openxmlformats.org/officeDocument/2006/relationships" ref="H769" r:id="rId738"/>
    <hyperlink xmlns:r="http://schemas.openxmlformats.org/officeDocument/2006/relationships" ref="H770" r:id="rId739"/>
    <hyperlink xmlns:r="http://schemas.openxmlformats.org/officeDocument/2006/relationships" ref="H771" r:id="rId740"/>
    <hyperlink xmlns:r="http://schemas.openxmlformats.org/officeDocument/2006/relationships" ref="H772" r:id="rId741"/>
    <hyperlink xmlns:r="http://schemas.openxmlformats.org/officeDocument/2006/relationships" ref="H773" r:id="rId742"/>
    <hyperlink xmlns:r="http://schemas.openxmlformats.org/officeDocument/2006/relationships" ref="H774" r:id="rId743"/>
    <hyperlink xmlns:r="http://schemas.openxmlformats.org/officeDocument/2006/relationships" ref="H775" r:id="rId744"/>
    <hyperlink xmlns:r="http://schemas.openxmlformats.org/officeDocument/2006/relationships" ref="H776" r:id="rId745"/>
    <hyperlink xmlns:r="http://schemas.openxmlformats.org/officeDocument/2006/relationships" ref="H777" r:id="rId746"/>
    <hyperlink xmlns:r="http://schemas.openxmlformats.org/officeDocument/2006/relationships" ref="H778" r:id="rId747"/>
    <hyperlink xmlns:r="http://schemas.openxmlformats.org/officeDocument/2006/relationships" ref="H779" r:id="rId748"/>
    <hyperlink xmlns:r="http://schemas.openxmlformats.org/officeDocument/2006/relationships" ref="H780" r:id="rId749"/>
    <hyperlink xmlns:r="http://schemas.openxmlformats.org/officeDocument/2006/relationships" ref="H781" r:id="rId750"/>
    <hyperlink xmlns:r="http://schemas.openxmlformats.org/officeDocument/2006/relationships" ref="H782" r:id="rId751"/>
    <hyperlink xmlns:r="http://schemas.openxmlformats.org/officeDocument/2006/relationships" ref="H783" r:id="rId752"/>
    <hyperlink xmlns:r="http://schemas.openxmlformats.org/officeDocument/2006/relationships" ref="H784" r:id="rId753"/>
    <hyperlink xmlns:r="http://schemas.openxmlformats.org/officeDocument/2006/relationships" ref="H785" r:id="rId754"/>
    <hyperlink xmlns:r="http://schemas.openxmlformats.org/officeDocument/2006/relationships" ref="H786" r:id="rId755"/>
    <hyperlink xmlns:r="http://schemas.openxmlformats.org/officeDocument/2006/relationships" ref="H787" r:id="rId756"/>
    <hyperlink xmlns:r="http://schemas.openxmlformats.org/officeDocument/2006/relationships" ref="H788" r:id="rId757"/>
    <hyperlink xmlns:r="http://schemas.openxmlformats.org/officeDocument/2006/relationships" ref="H809" r:id="rId758"/>
    <hyperlink xmlns:r="http://schemas.openxmlformats.org/officeDocument/2006/relationships" ref="H810" r:id="rId759"/>
    <hyperlink xmlns:r="http://schemas.openxmlformats.org/officeDocument/2006/relationships" ref="H811" r:id="rId760"/>
    <hyperlink xmlns:r="http://schemas.openxmlformats.org/officeDocument/2006/relationships" ref="H812" r:id="rId761"/>
    <hyperlink xmlns:r="http://schemas.openxmlformats.org/officeDocument/2006/relationships" ref="H813" r:id="rId762"/>
    <hyperlink xmlns:r="http://schemas.openxmlformats.org/officeDocument/2006/relationships" ref="H814" r:id="rId763"/>
    <hyperlink xmlns:r="http://schemas.openxmlformats.org/officeDocument/2006/relationships" ref="H815" r:id="rId764"/>
    <hyperlink xmlns:r="http://schemas.openxmlformats.org/officeDocument/2006/relationships" ref="H817" r:id="rId765"/>
    <hyperlink xmlns:r="http://schemas.openxmlformats.org/officeDocument/2006/relationships" ref="H818" r:id="rId766"/>
    <hyperlink xmlns:r="http://schemas.openxmlformats.org/officeDocument/2006/relationships" ref="H819" r:id="rId767"/>
    <hyperlink xmlns:r="http://schemas.openxmlformats.org/officeDocument/2006/relationships" ref="H820" r:id="rId768"/>
    <hyperlink xmlns:r="http://schemas.openxmlformats.org/officeDocument/2006/relationships" ref="H821" r:id="rId769"/>
    <hyperlink xmlns:r="http://schemas.openxmlformats.org/officeDocument/2006/relationships" ref="H822" r:id="rId770"/>
    <hyperlink xmlns:r="http://schemas.openxmlformats.org/officeDocument/2006/relationships" ref="H823" r:id="rId771"/>
    <hyperlink xmlns:r="http://schemas.openxmlformats.org/officeDocument/2006/relationships" ref="H826" r:id="rId772"/>
    <hyperlink xmlns:r="http://schemas.openxmlformats.org/officeDocument/2006/relationships" ref="H828" r:id="rId773"/>
    <hyperlink xmlns:r="http://schemas.openxmlformats.org/officeDocument/2006/relationships" ref="H831" r:id="rId774"/>
    <hyperlink xmlns:r="http://schemas.openxmlformats.org/officeDocument/2006/relationships" ref="H832" r:id="rId775"/>
    <hyperlink xmlns:r="http://schemas.openxmlformats.org/officeDocument/2006/relationships" ref="H833" r:id="rId776"/>
    <hyperlink xmlns:r="http://schemas.openxmlformats.org/officeDocument/2006/relationships" ref="H834" r:id="rId777"/>
    <hyperlink xmlns:r="http://schemas.openxmlformats.org/officeDocument/2006/relationships" ref="H835" r:id="rId778"/>
    <hyperlink xmlns:r="http://schemas.openxmlformats.org/officeDocument/2006/relationships" ref="H837" r:id="rId779"/>
    <hyperlink xmlns:r="http://schemas.openxmlformats.org/officeDocument/2006/relationships" ref="H838" r:id="rId780"/>
    <hyperlink xmlns:r="http://schemas.openxmlformats.org/officeDocument/2006/relationships" ref="H839" r:id="rId781"/>
    <hyperlink xmlns:r="http://schemas.openxmlformats.org/officeDocument/2006/relationships" ref="H840" r:id="rId782"/>
    <hyperlink xmlns:r="http://schemas.openxmlformats.org/officeDocument/2006/relationships" ref="H842" r:id="rId783"/>
    <hyperlink xmlns:r="http://schemas.openxmlformats.org/officeDocument/2006/relationships" ref="H844" r:id="rId784"/>
    <hyperlink xmlns:r="http://schemas.openxmlformats.org/officeDocument/2006/relationships" ref="H845" r:id="rId785"/>
    <hyperlink xmlns:r="http://schemas.openxmlformats.org/officeDocument/2006/relationships" ref="H846" r:id="rId786"/>
    <hyperlink xmlns:r="http://schemas.openxmlformats.org/officeDocument/2006/relationships" ref="H847" r:id="rId787"/>
    <hyperlink xmlns:r="http://schemas.openxmlformats.org/officeDocument/2006/relationships" ref="H848" r:id="rId788"/>
    <hyperlink xmlns:r="http://schemas.openxmlformats.org/officeDocument/2006/relationships" ref="H849" r:id="rId789"/>
    <hyperlink xmlns:r="http://schemas.openxmlformats.org/officeDocument/2006/relationships" ref="H850" r:id="rId790"/>
    <hyperlink xmlns:r="http://schemas.openxmlformats.org/officeDocument/2006/relationships" ref="H851" r:id="rId791"/>
    <hyperlink xmlns:r="http://schemas.openxmlformats.org/officeDocument/2006/relationships" ref="H852" r:id="rId792"/>
    <hyperlink xmlns:r="http://schemas.openxmlformats.org/officeDocument/2006/relationships" ref="H854" r:id="rId793"/>
    <hyperlink xmlns:r="http://schemas.openxmlformats.org/officeDocument/2006/relationships" ref="H855" r:id="rId794"/>
    <hyperlink xmlns:r="http://schemas.openxmlformats.org/officeDocument/2006/relationships" ref="H856" r:id="rId795"/>
    <hyperlink xmlns:r="http://schemas.openxmlformats.org/officeDocument/2006/relationships" ref="H859" r:id="rId796"/>
    <hyperlink xmlns:r="http://schemas.openxmlformats.org/officeDocument/2006/relationships" ref="H860" r:id="rId797"/>
    <hyperlink xmlns:r="http://schemas.openxmlformats.org/officeDocument/2006/relationships" ref="H861" r:id="rId798"/>
    <hyperlink xmlns:r="http://schemas.openxmlformats.org/officeDocument/2006/relationships" ref="H862" r:id="rId799"/>
    <hyperlink xmlns:r="http://schemas.openxmlformats.org/officeDocument/2006/relationships" ref="H863" r:id="rId800"/>
    <hyperlink xmlns:r="http://schemas.openxmlformats.org/officeDocument/2006/relationships" ref="H864" r:id="rId801"/>
    <hyperlink xmlns:r="http://schemas.openxmlformats.org/officeDocument/2006/relationships" ref="H866" r:id="rId802"/>
    <hyperlink xmlns:r="http://schemas.openxmlformats.org/officeDocument/2006/relationships" ref="H867" r:id="rId803"/>
    <hyperlink xmlns:r="http://schemas.openxmlformats.org/officeDocument/2006/relationships" ref="H868" r:id="rId804"/>
    <hyperlink xmlns:r="http://schemas.openxmlformats.org/officeDocument/2006/relationships" ref="H869" r:id="rId805"/>
    <hyperlink xmlns:r="http://schemas.openxmlformats.org/officeDocument/2006/relationships" ref="H870" r:id="rId806"/>
    <hyperlink xmlns:r="http://schemas.openxmlformats.org/officeDocument/2006/relationships" ref="H871" r:id="rId807"/>
    <hyperlink xmlns:r="http://schemas.openxmlformats.org/officeDocument/2006/relationships" ref="H872" r:id="rId808"/>
    <hyperlink xmlns:r="http://schemas.openxmlformats.org/officeDocument/2006/relationships" ref="H874" r:id="rId809"/>
    <hyperlink xmlns:r="http://schemas.openxmlformats.org/officeDocument/2006/relationships" ref="H875" r:id="rId810"/>
    <hyperlink xmlns:r="http://schemas.openxmlformats.org/officeDocument/2006/relationships" ref="H876" r:id="rId811"/>
    <hyperlink xmlns:r="http://schemas.openxmlformats.org/officeDocument/2006/relationships" ref="H877" r:id="rId812"/>
    <hyperlink xmlns:r="http://schemas.openxmlformats.org/officeDocument/2006/relationships" ref="H878" r:id="rId813"/>
    <hyperlink xmlns:r="http://schemas.openxmlformats.org/officeDocument/2006/relationships" ref="H879" r:id="rId814"/>
    <hyperlink xmlns:r="http://schemas.openxmlformats.org/officeDocument/2006/relationships" ref="H880" r:id="rId815"/>
    <hyperlink xmlns:r="http://schemas.openxmlformats.org/officeDocument/2006/relationships" ref="H881" r:id="rId816"/>
    <hyperlink xmlns:r="http://schemas.openxmlformats.org/officeDocument/2006/relationships" ref="H882" r:id="rId817"/>
    <hyperlink xmlns:r="http://schemas.openxmlformats.org/officeDocument/2006/relationships" ref="H883" r:id="rId818"/>
    <hyperlink xmlns:r="http://schemas.openxmlformats.org/officeDocument/2006/relationships" ref="H886" r:id="rId819"/>
    <hyperlink xmlns:r="http://schemas.openxmlformats.org/officeDocument/2006/relationships" ref="H890" r:id="rId820"/>
    <hyperlink xmlns:r="http://schemas.openxmlformats.org/officeDocument/2006/relationships" ref="H891" r:id="rId8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2026-09-18T21:30:04Z</dcterms:created>
  <dcterms:modified xsi:type="dcterms:W3CDTF">2026-09-18T21:30:05Z</dcterms:modified>
</cp:coreProperties>
</file>