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dacity\AIND\Planning\"/>
    </mc:Choice>
  </mc:AlternateContent>
  <bookViews>
    <workbookView xWindow="0" yWindow="0" windowWidth="15930" windowHeight="7785" tabRatio="54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70" i="2"/>
  <c r="B70" i="2"/>
  <c r="C70" i="2"/>
  <c r="D70" i="2"/>
  <c r="A71" i="2"/>
  <c r="B71" i="2"/>
  <c r="C71" i="2"/>
  <c r="D71" i="2"/>
  <c r="A25" i="2"/>
  <c r="B25" i="2"/>
  <c r="C25" i="2"/>
  <c r="D25" i="2"/>
  <c r="A26" i="2"/>
  <c r="B26" i="2"/>
  <c r="C26" i="2"/>
  <c r="D26" i="2"/>
  <c r="M39" i="1"/>
  <c r="M38" i="1"/>
  <c r="M37" i="1"/>
  <c r="L39" i="1"/>
  <c r="L38" i="1"/>
  <c r="L37" i="1"/>
  <c r="K39" i="1"/>
  <c r="K38" i="1"/>
  <c r="K3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" i="1"/>
  <c r="M24" i="1"/>
  <c r="M23" i="1"/>
  <c r="M22" i="1"/>
  <c r="L24" i="1"/>
  <c r="L23" i="1"/>
  <c r="L22" i="1"/>
  <c r="K24" i="1"/>
  <c r="K23" i="1"/>
  <c r="K22" i="1"/>
  <c r="M6" i="1"/>
  <c r="M5" i="1"/>
  <c r="M4" i="1"/>
  <c r="L6" i="1"/>
  <c r="L5" i="1"/>
  <c r="L4" i="1"/>
  <c r="K6" i="1"/>
  <c r="K5" i="1"/>
  <c r="K4" i="1"/>
</calcChain>
</file>

<file path=xl/sharedStrings.xml><?xml version="1.0" encoding="utf-8"?>
<sst xmlns="http://schemas.openxmlformats.org/spreadsheetml/2006/main" count="133" uniqueCount="30">
  <si>
    <t>Air Cargo Problem 1</t>
  </si>
  <si>
    <t>Expansions</t>
  </si>
  <si>
    <t>Goal Tests</t>
  </si>
  <si>
    <t>New Nodes</t>
  </si>
  <si>
    <t>Plan length</t>
  </si>
  <si>
    <t>Time elapsed</t>
  </si>
  <si>
    <t>Search</t>
  </si>
  <si>
    <t>Air Cargo Problem 2</t>
  </si>
  <si>
    <t>Air Cargo Problem 3</t>
  </si>
  <si>
    <t>astar_search-h_1</t>
  </si>
  <si>
    <t>astar_search-h_ignore_preconditions</t>
  </si>
  <si>
    <t>astar_search-h_pg_levelsum</t>
  </si>
  <si>
    <t>breadth_first_search-</t>
  </si>
  <si>
    <t>breadth_first_tree_search-</t>
  </si>
  <si>
    <t>depth_first_graph_search-</t>
  </si>
  <si>
    <t>depth_limited_search-</t>
  </si>
  <si>
    <t>uniform_cost_search-</t>
  </si>
  <si>
    <t>recursive_best_first_search-h_1</t>
  </si>
  <si>
    <t>best_first_graph_search-h_1</t>
  </si>
  <si>
    <t>Optimal</t>
  </si>
  <si>
    <t>-</t>
  </si>
  <si>
    <t>Problem 1</t>
  </si>
  <si>
    <t>Problem 2</t>
  </si>
  <si>
    <t>Problem 3</t>
  </si>
  <si>
    <t xml:space="preserve">breadth first </t>
  </si>
  <si>
    <t>uniform cost</t>
  </si>
  <si>
    <t>depth first graph</t>
  </si>
  <si>
    <t>ignore preconditions</t>
  </si>
  <si>
    <t>level-sum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</si>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</sst>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Node Expansions/Memory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Sheet1!$J$4:$J$6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Sheet1!$K$4:$K$6</c:f>
              <c:numCache>
                <c:formatCode>General</c:formatCode>
                <c:ptCount val="3"/>
                <c:pt idx="0">
                  <c:v>43</c:v>
                </c:pt>
                <c:pt idx="1">
                  <c:v>55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B41-99EA-ECCD318F2EEB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Sheet1!$J$4:$J$6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3343</c:v>
                </c:pt>
                <c:pt idx="1">
                  <c:v>4852</c:v>
                </c:pt>
                <c:pt idx="2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4B41-99EA-ECCD318F2EEB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Sheet1!$J$4:$J$6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Sheet1!$M$4:$M$6</c:f>
              <c:numCache>
                <c:formatCode>General</c:formatCode>
                <c:ptCount val="3"/>
                <c:pt idx="0">
                  <c:v>14663</c:v>
                </c:pt>
                <c:pt idx="1">
                  <c:v>18235</c:v>
                </c:pt>
                <c:pt idx="2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8-4B41-99EA-ECCD318F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610016"/>
        <c:axId val="535611328"/>
      </c:barChart>
      <c:catAx>
        <c:axId val="5356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1328"/>
        <c:crosses val="autoZero"/>
        <c:auto val="1"/>
        <c:lblAlgn val="ctr"/>
        <c:lblOffset val="100"/>
        <c:noMultiLvlLbl val="0"/>
      </c:catAx>
      <c:valAx>
        <c:axId val="535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Elapsed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Sheet1!$J$22:$J$24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Sheet1!$K$22:$K$24</c:f>
              <c:numCache>
                <c:formatCode>0.000</c:formatCode>
                <c:ptCount val="3"/>
                <c:pt idx="0">
                  <c:v>2.95102468022636E-2</c:v>
                </c:pt>
                <c:pt idx="1">
                  <c:v>3.3256608806102997E-2</c:v>
                </c:pt>
                <c:pt idx="2">
                  <c:v>1.2528148688508999E-2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E-4E82-8C49-AC7AE0179F44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Sheet1!$J$22:$J$24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Sheet1!$L$22:$L$24</c:f>
              <c:numCache>
                <c:formatCode>0.000</c:formatCode>
                <c:ptCount val="3"/>
                <c:pt idx="0">
                  <c:v>13.4793262891759</c:v>
                </c:pt>
                <c:pt idx="1">
                  <c:v>11.461489346920199</c:v>
                </c:pt>
                <c:pt idx="2">
                  <c:v>3.3120834333923801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E-4E82-8C49-AC7AE0179F44}"/>
            </c:ext>
          </c:extLst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Sheet1!$J$22:$J$24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Sheet1!$M$22:$M$24</c:f>
              <c:numCache>
                <c:formatCode>0.000</c:formatCode>
                <c:ptCount val="3"/>
                <c:pt idx="0">
                  <c:v>104.035790934725</c:v>
                </c:pt>
                <c:pt idx="1">
                  <c:v>49.181883572040199</c:v>
                </c:pt>
                <c:pt idx="2">
                  <c:v>1.67863448465433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E-4E82-8C49-AC7AE017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611984"/>
        <c:axId val="535609032"/>
      </c:barChart>
      <c:catAx>
        <c:axId val="5356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9032"/>
        <c:crosses val="autoZero"/>
        <c:auto val="1"/>
        <c:lblAlgn val="ctr"/>
        <c:lblOffset val="100"/>
        <c:noMultiLvlLbl val="0"/>
      </c:catAx>
      <c:valAx>
        <c:axId val="5356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Plan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Sheet1!$J$37:$J$39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Sheet1!$K$37:$K$39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2-464E-B3D7-DD0A7E7B1258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Sheet1!$J$37:$J$39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Sheet1!$L$37:$L$39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2-464E-B3D7-DD0A7E7B1258}"/>
            </c:ext>
          </c:extLst>
        </c:ser>
        <c:ser>
          <c:idx val="2"/>
          <c:order val="2"/>
          <c:tx>
            <c:strRef>
              <c:f>Sheet1!$M$36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Sheet1!$J$37:$J$39</c:f>
              <c:strCache>
                <c:ptCount val="3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</c:strCache>
            </c:strRef>
          </c:cat>
          <c:val>
            <c:numRef>
              <c:f>Sheet1!$M$37:$M$39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2-464E-B3D7-DD0A7E7B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68840"/>
        <c:axId val="532978352"/>
      </c:barChart>
      <c:catAx>
        <c:axId val="53296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8352"/>
        <c:crosses val="autoZero"/>
        <c:auto val="1"/>
        <c:lblAlgn val="ctr"/>
        <c:lblOffset val="100"/>
        <c:noMultiLvlLbl val="0"/>
      </c:catAx>
      <c:valAx>
        <c:axId val="5329783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6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Node Expansions/Memory usage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414370078740157"/>
          <c:w val="0.87753018372703417"/>
          <c:h val="0.65255358705161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Sheet1!$K$56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Sheet1!$J$57:$J$58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Sheet1!$K$57:$K$58</c:f>
              <c:numCache>
                <c:formatCode>General</c:formatCode>
                <c:ptCount val="2"/>
                <c:pt idx="0">
                  <c:v>41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5-4967-A16B-60DE05BF6250}"/>
            </c:ext>
          </c:extLst>
        </c:ser>
        <c:ser>
          <c:idx val="1"/>
          <c:order val="1"/>
          <c:tx>
            <c:strRef>
              <c:f>Sheet1!$L$56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Sheet1!$J$57:$J$58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Sheet1!$L$57:$L$58</c:f>
              <c:numCache>
                <c:formatCode>General</c:formatCode>
                <c:ptCount val="2"/>
                <c:pt idx="0">
                  <c:v>1450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5-4967-A16B-60DE05BF6250}"/>
            </c:ext>
          </c:extLst>
        </c:ser>
        <c:ser>
          <c:idx val="2"/>
          <c:order val="2"/>
          <c:tx>
            <c:strRef>
              <c:f>Sheet1!$M$56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Sheet1!$J$57:$J$58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Sheet1!$M$57:$M$58</c:f>
              <c:numCache>
                <c:formatCode>General</c:formatCode>
                <c:ptCount val="2"/>
                <c:pt idx="0">
                  <c:v>5040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5-4967-A16B-60DE05BF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82104"/>
        <c:axId val="394878496"/>
      </c:barChart>
      <c:catAx>
        <c:axId val="3948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8496"/>
        <c:crosses val="autoZero"/>
        <c:auto val="1"/>
        <c:lblAlgn val="ctr"/>
        <c:lblOffset val="100"/>
        <c:noMultiLvlLbl val="0"/>
      </c:catAx>
      <c:valAx>
        <c:axId val="3948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Sheet1!$K$68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Sheet1!$J$69:$J$70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Sheet1!$K$69:$K$70</c:f>
              <c:numCache>
                <c:formatCode>0.0000</c:formatCode>
                <c:ptCount val="2"/>
                <c:pt idx="0">
                  <c:v>3.5552303321658499E-2</c:v>
                </c:pt>
                <c:pt idx="1">
                  <c:v>0.81831277025383997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F-49E2-AB30-50D62F192009}"/>
            </c:ext>
          </c:extLst>
        </c:ser>
        <c:ser>
          <c:idx val="1"/>
          <c:order val="1"/>
          <c:tx>
            <c:strRef>
              <c:f>Sheet1!$L$68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Sheet1!$J$69:$J$70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Sheet1!$L$69:$L$70</c:f>
              <c:numCache>
                <c:formatCode>0.0000</c:formatCode>
                <c:ptCount val="2"/>
                <c:pt idx="0">
                  <c:v>4.5519797344545898</c:v>
                </c:pt>
                <c:pt idx="1">
                  <c:v>63.841834199504902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F-49E2-AB30-50D62F192009}"/>
            </c:ext>
          </c:extLst>
        </c:ser>
        <c:ser>
          <c:idx val="2"/>
          <c:order val="2"/>
          <c:tx>
            <c:strRef>
              <c:f>Sheet1!$M$68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Sheet1!$J$69:$J$70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Sheet1!$M$69:$M$70</c:f>
              <c:numCache>
                <c:formatCode>0.0000</c:formatCode>
                <c:ptCount val="2"/>
                <c:pt idx="0">
                  <c:v>16.818056014946102</c:v>
                </c:pt>
                <c:pt idx="1">
                  <c:v>293.978417828484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F-49E2-AB30-50D62F192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377264"/>
        <c:axId val="605377592"/>
      </c:barChart>
      <c:catAx>
        <c:axId val="6053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7592"/>
        <c:crosses val="autoZero"/>
        <c:auto val="1"/>
        <c:lblAlgn val="ctr"/>
        <c:lblOffset val="100"/>
        <c:noMultiLvlLbl val="0"/>
      </c:catAx>
      <c:valAx>
        <c:axId val="6053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Plan</a:t>
            </a:r>
            <a:r>
              <a:rPr lang="en-IE" baseline="0"/>
              <a:t> length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Sheet1!$K$86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Sheet1!$J$87:$J$88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Sheet1!$K$87:$K$88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2-4B3D-9279-D95FF3696B10}"/>
            </c:ext>
          </c:extLst>
        </c:ser>
        <c:ser>
          <c:idx val="1"/>
          <c:order val="1"/>
          <c:tx>
            <c:strRef>
              <c:f>Sheet1!$L$86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Sheet1!$J$87:$J$88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Sheet1!$L$87:$L$88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2-4B3D-9279-D95FF3696B10}"/>
            </c:ext>
          </c:extLst>
        </c:ser>
        <c:ser>
          <c:idx val="2"/>
          <c:order val="2"/>
          <c:tx>
            <c:strRef>
              <c:f>Sheet1!$M$86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Sheet1!$J$87:$J$88</c:f>
              <c:strCache>
                <c:ptCount val="2"/>
                <c:pt idx="0">
                  <c:v>ignore preconditions</c:v>
                </c:pt>
                <c:pt idx="1">
                  <c:v>level-sum</c:v>
                </c:pt>
              </c:strCache>
            </c:strRef>
          </c:cat>
          <c:val>
            <c:numRef>
              <c:f>Sheet1!$M$87:$M$88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2-4B3D-9279-D95FF369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30216"/>
        <c:axId val="535630544"/>
      </c:barChart>
      <c:catAx>
        <c:axId val="53563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0544"/>
        <c:crosses val="autoZero"/>
        <c:auto val="1"/>
        <c:lblAlgn val="ctr"/>
        <c:lblOffset val="100"/>
        <c:noMultiLvlLbl val="0"/>
      </c:catAx>
      <c:valAx>
        <c:axId val="5356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  <c:pt idx="3">
                  <c:v>ignore preconditions</c:v>
                </c:pt>
                <c:pt idx="4">
                  <c:v>level-sum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43</c:v>
                </c:pt>
                <c:pt idx="1">
                  <c:v>55</c:v>
                </c:pt>
                <c:pt idx="2">
                  <c:v>21</c:v>
                </c:pt>
                <c:pt idx="3">
                  <c:v>41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566-9D2A-10940C2F5A7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  <c:pt idx="3">
                  <c:v>ignore preconditions</c:v>
                </c:pt>
                <c:pt idx="4">
                  <c:v>level-sum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3343</c:v>
                </c:pt>
                <c:pt idx="1">
                  <c:v>4852</c:v>
                </c:pt>
                <c:pt idx="2">
                  <c:v>624</c:v>
                </c:pt>
                <c:pt idx="3">
                  <c:v>1450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D-4566-9D2A-10940C2F5A7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  <c:pt idx="3">
                  <c:v>ignore preconditions</c:v>
                </c:pt>
                <c:pt idx="4">
                  <c:v>level-sum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14663</c:v>
                </c:pt>
                <c:pt idx="1">
                  <c:v>18235</c:v>
                </c:pt>
                <c:pt idx="2">
                  <c:v>408</c:v>
                </c:pt>
                <c:pt idx="3">
                  <c:v>5040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D-4566-9D2A-10940C2F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55064"/>
        <c:axId val="539753424"/>
      </c:barChart>
      <c:catAx>
        <c:axId val="5397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3424"/>
        <c:crosses val="autoZero"/>
        <c:auto val="1"/>
        <c:lblAlgn val="ctr"/>
        <c:lblOffset val="100"/>
        <c:noMultiLvlLbl val="0"/>
      </c:catAx>
      <c:valAx>
        <c:axId val="5397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115277777777778"/>
          <c:w val="0.84589129483814518"/>
          <c:h val="0.62431284631087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Problem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Sheet2!$A$13:$A$17</c:f>
              <c:strCache>
                <c:ptCount val="5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  <c:pt idx="3">
                  <c:v>ignore preconditions</c:v>
                </c:pt>
                <c:pt idx="4">
                  <c:v>level-sum</c:v>
                </c:pt>
              </c:strCache>
            </c:strRef>
          </c:cat>
          <c:val>
            <c:numRef>
              <c:f>Sheet2!$B$13:$B$17</c:f>
              <c:numCache>
                <c:formatCode>0.000</c:formatCode>
                <c:ptCount val="5"/>
                <c:pt idx="0">
                  <c:v>2.95102468022636E-2</c:v>
                </c:pt>
                <c:pt idx="1">
                  <c:v>3.3256608806102997E-2</c:v>
                </c:pt>
                <c:pt idx="2" formatCode="General">
                  <c:v>1.2528148688508999E-2</c:v>
                </c:pt>
                <c:pt idx="3" formatCode="General">
                  <c:v>3.5552303321658499E-2</c:v>
                </c:pt>
                <c:pt idx="4" formatCode="General">
                  <c:v>0.81831277025383997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802-A890-E620D4386275}"/>
            </c:ext>
          </c:extLst>
        </c:ser>
        <c:ser>
          <c:idx val="1"/>
          <c:order val="1"/>
          <c:tx>
            <c:strRef>
              <c:f>Sheet2!$C$12</c:f>
              <c:strCache>
                <c:ptCount val="1"/>
                <c:pt idx="0">
                  <c:v>Problem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Sheet2!$A$13:$A$17</c:f>
              <c:strCache>
                <c:ptCount val="5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  <c:pt idx="3">
                  <c:v>ignore preconditions</c:v>
                </c:pt>
                <c:pt idx="4">
                  <c:v>level-sum</c:v>
                </c:pt>
              </c:strCache>
            </c:strRef>
          </c:cat>
          <c:val>
            <c:numRef>
              <c:f>Sheet2!$C$13:$C$17</c:f>
              <c:numCache>
                <c:formatCode>0.000</c:formatCode>
                <c:ptCount val="5"/>
                <c:pt idx="0">
                  <c:v>13.4793262891759</c:v>
                </c:pt>
                <c:pt idx="1">
                  <c:v>11.461489346920199</c:v>
                </c:pt>
                <c:pt idx="2" formatCode="General">
                  <c:v>3.3120834333923801</c:v>
                </c:pt>
                <c:pt idx="3" formatCode="General">
                  <c:v>4.5519797344545898</c:v>
                </c:pt>
                <c:pt idx="4" formatCode="General">
                  <c:v>63.841834199504902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A-4802-A890-E620D4386275}"/>
            </c:ext>
          </c:extLst>
        </c:ser>
        <c:ser>
          <c:idx val="2"/>
          <c:order val="2"/>
          <c:tx>
            <c:strRef>
              <c:f>Sheet2!$D$12</c:f>
              <c:strCache>
                <c:ptCount val="1"/>
                <c:pt idx="0">
                  <c:v>Problem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Sheet2!$A$13:$A$17</c:f>
              <c:strCache>
                <c:ptCount val="5"/>
                <c:pt idx="0">
                  <c:v>breadth first </c:v>
                </c:pt>
                <c:pt idx="1">
                  <c:v>uniform cost</c:v>
                </c:pt>
                <c:pt idx="2">
                  <c:v>depth first graph</c:v>
                </c:pt>
                <c:pt idx="3">
                  <c:v>ignore preconditions</c:v>
                </c:pt>
                <c:pt idx="4">
                  <c:v>level-sum</c:v>
                </c:pt>
              </c:strCache>
            </c:strRef>
          </c:cat>
          <c:val>
            <c:numRef>
              <c:f>Sheet2!$D$13:$D$17</c:f>
              <c:numCache>
                <c:formatCode>0.000</c:formatCode>
                <c:ptCount val="5"/>
                <c:pt idx="0">
                  <c:v>104.035790934725</c:v>
                </c:pt>
                <c:pt idx="1">
                  <c:v>49.181883572040199</c:v>
                </c:pt>
                <c:pt idx="2" formatCode="General">
                  <c:v>1.67863448465433</c:v>
                </c:pt>
                <c:pt idx="3" formatCode="General">
                  <c:v>16.818056014946102</c:v>
                </c:pt>
                <c:pt idx="4" formatCode="General">
                  <c:v>293.978417828484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A-4802-A890-E620D438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484512"/>
        <c:axId val="403488120"/>
      </c:barChart>
      <c:catAx>
        <c:axId val="4034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8120"/>
        <c:crosses val="autoZero"/>
        <c:auto val="1"/>
        <c:lblAlgn val="ctr"/>
        <c:lblOffset val="100"/>
        <c:noMultiLvlLbl val="0"/>
      </c:catAx>
      <c:valAx>
        <c:axId val="4034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</xdr:row>
      <xdr:rowOff>0</xdr:rowOff>
    </xdr:from>
    <xdr:to>
      <xdr:col>20</xdr:col>
      <xdr:colOff>552450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057C0-C148-4047-A425-55136495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17</xdr:row>
      <xdr:rowOff>66675</xdr:rowOff>
    </xdr:from>
    <xdr:to>
      <xdr:col>21</xdr:col>
      <xdr:colOff>0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F028D-D155-4953-B637-A7B5C7AD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33</xdr:row>
      <xdr:rowOff>180975</xdr:rowOff>
    </xdr:from>
    <xdr:to>
      <xdr:col>21</xdr:col>
      <xdr:colOff>19050</xdr:colOff>
      <xdr:row>48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0E49E7-C1C1-4B66-99B0-18E66B43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49</xdr:row>
      <xdr:rowOff>142875</xdr:rowOff>
    </xdr:from>
    <xdr:to>
      <xdr:col>21</xdr:col>
      <xdr:colOff>47625</xdr:colOff>
      <xdr:row>64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C1D489-1B93-49E6-9699-F985057A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65</xdr:row>
      <xdr:rowOff>85725</xdr:rowOff>
    </xdr:from>
    <xdr:to>
      <xdr:col>21</xdr:col>
      <xdr:colOff>47625</xdr:colOff>
      <xdr:row>79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74A6E6-5AFD-4640-959A-93B8711A2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81</xdr:row>
      <xdr:rowOff>9525</xdr:rowOff>
    </xdr:from>
    <xdr:to>
      <xdr:col>21</xdr:col>
      <xdr:colOff>38100</xdr:colOff>
      <xdr:row>95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6074DF-9F4A-415B-98D3-03AA2FE1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0</xdr:rowOff>
    </xdr:from>
    <xdr:to>
      <xdr:col>14</xdr:col>
      <xdr:colOff>19050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4FEAC-33E3-418F-82DC-4A90DD48F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1</xdr:row>
      <xdr:rowOff>76200</xdr:rowOff>
    </xdr:from>
    <xdr:to>
      <xdr:col>22</xdr:col>
      <xdr:colOff>95250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C59C1-8D78-49CE-9DAF-AC8A102EA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22" workbookViewId="0">
      <selection activeCell="A32" sqref="A32:G44"/>
    </sheetView>
  </sheetViews>
  <sheetFormatPr defaultRowHeight="15" x14ac:dyDescent="0.25"/>
  <cols>
    <col min="1" max="1" width="30.140625" customWidth="1"/>
    <col min="2" max="2" width="8" customWidth="1"/>
    <col min="3" max="3" width="10" bestFit="1" customWidth="1"/>
    <col min="4" max="4" width="11.28515625" bestFit="1" customWidth="1"/>
    <col min="5" max="5" width="11" bestFit="1" customWidth="1"/>
    <col min="6" max="6" width="12.85546875" style="3" bestFit="1" customWidth="1"/>
    <col min="8" max="8" width="18.7109375" bestFit="1" customWidth="1"/>
    <col min="10" max="10" width="26.5703125" bestFit="1" customWidth="1"/>
    <col min="11" max="11" width="10.85546875" bestFit="1" customWidth="1"/>
    <col min="12" max="12" width="11.42578125" customWidth="1"/>
    <col min="13" max="13" width="10.7109375" customWidth="1"/>
  </cols>
  <sheetData>
    <row r="1" spans="1:15" x14ac:dyDescent="0.25">
      <c r="A1" s="1" t="s">
        <v>0</v>
      </c>
    </row>
    <row r="2" spans="1:15" s="1" customFormat="1" x14ac:dyDescent="0.25">
      <c r="F2" s="4"/>
      <c r="K2" s="8" t="s">
        <v>1</v>
      </c>
      <c r="L2" s="8"/>
      <c r="M2" s="8"/>
    </row>
    <row r="3" spans="1:15" x14ac:dyDescent="0.25">
      <c r="A3" s="1" t="s">
        <v>6</v>
      </c>
      <c r="B3" s="1" t="s">
        <v>1</v>
      </c>
      <c r="C3" s="1" t="s">
        <v>2</v>
      </c>
      <c r="D3" s="1" t="s">
        <v>3</v>
      </c>
      <c r="E3" s="1" t="s">
        <v>4</v>
      </c>
      <c r="F3" s="4" t="s">
        <v>5</v>
      </c>
      <c r="G3" s="1" t="s">
        <v>19</v>
      </c>
      <c r="J3" s="1" t="s">
        <v>6</v>
      </c>
      <c r="K3" t="s">
        <v>21</v>
      </c>
      <c r="L3" t="s">
        <v>22</v>
      </c>
      <c r="M3" t="s">
        <v>23</v>
      </c>
    </row>
    <row r="4" spans="1:15" x14ac:dyDescent="0.25">
      <c r="A4" t="s">
        <v>12</v>
      </c>
      <c r="B4">
        <v>43</v>
      </c>
      <c r="C4">
        <v>56</v>
      </c>
      <c r="D4">
        <v>180</v>
      </c>
      <c r="E4">
        <v>6</v>
      </c>
      <c r="F4" s="3">
        <v>2.95102468022636E-2</v>
      </c>
      <c r="G4" s="7" t="str">
        <f>IF(E4=MIN(E4:E13),"YES","")</f>
        <v>YES</v>
      </c>
      <c r="J4" t="s">
        <v>24</v>
      </c>
      <c r="K4">
        <f>B4</f>
        <v>43</v>
      </c>
      <c r="L4">
        <f>B19</f>
        <v>3343</v>
      </c>
      <c r="M4">
        <f>B35</f>
        <v>14663</v>
      </c>
      <c r="N4" s="3"/>
      <c r="O4" s="3"/>
    </row>
    <row r="5" spans="1:15" x14ac:dyDescent="0.25">
      <c r="A5" t="s">
        <v>13</v>
      </c>
      <c r="B5">
        <v>1458</v>
      </c>
      <c r="C5">
        <v>1459</v>
      </c>
      <c r="D5">
        <v>5960</v>
      </c>
      <c r="E5">
        <v>6</v>
      </c>
      <c r="F5" s="3">
        <v>0.95587924344783104</v>
      </c>
      <c r="G5" s="7" t="str">
        <f t="shared" ref="G5:G44" si="0">IF(E5=MIN(E5:E14),"YES","")</f>
        <v>YES</v>
      </c>
      <c r="J5" t="s">
        <v>25</v>
      </c>
      <c r="K5">
        <f>B8</f>
        <v>55</v>
      </c>
      <c r="L5">
        <f>B23</f>
        <v>4852</v>
      </c>
      <c r="M5">
        <f>B39</f>
        <v>18235</v>
      </c>
      <c r="N5" s="3"/>
    </row>
    <row r="6" spans="1:15" x14ac:dyDescent="0.25">
      <c r="A6" t="s">
        <v>14</v>
      </c>
      <c r="B6">
        <v>21</v>
      </c>
      <c r="C6">
        <v>22</v>
      </c>
      <c r="D6">
        <v>84</v>
      </c>
      <c r="E6">
        <v>20</v>
      </c>
      <c r="F6" s="3">
        <v>1.2528148688508999E-2</v>
      </c>
      <c r="G6" s="7" t="str">
        <f t="shared" si="0"/>
        <v/>
      </c>
      <c r="J6" t="s">
        <v>26</v>
      </c>
      <c r="K6">
        <f>B6</f>
        <v>21</v>
      </c>
      <c r="L6">
        <f>B21</f>
        <v>624</v>
      </c>
      <c r="M6">
        <f>B37</f>
        <v>408</v>
      </c>
    </row>
    <row r="7" spans="1:15" x14ac:dyDescent="0.25">
      <c r="A7" t="s">
        <v>15</v>
      </c>
      <c r="B7">
        <v>101</v>
      </c>
      <c r="C7">
        <v>271</v>
      </c>
      <c r="D7">
        <v>414</v>
      </c>
      <c r="E7">
        <v>50</v>
      </c>
      <c r="F7" s="3">
        <v>8.2881368475583306E-2</v>
      </c>
      <c r="G7" s="7" t="str">
        <f t="shared" si="0"/>
        <v/>
      </c>
    </row>
    <row r="8" spans="1:15" x14ac:dyDescent="0.25">
      <c r="A8" t="s">
        <v>16</v>
      </c>
      <c r="B8">
        <v>55</v>
      </c>
      <c r="C8">
        <v>57</v>
      </c>
      <c r="D8">
        <v>224</v>
      </c>
      <c r="E8">
        <v>6</v>
      </c>
      <c r="F8" s="3">
        <v>3.3256608806102997E-2</v>
      </c>
      <c r="G8" s="7" t="str">
        <f t="shared" si="0"/>
        <v>YES</v>
      </c>
    </row>
    <row r="9" spans="1:15" x14ac:dyDescent="0.25">
      <c r="A9" t="s">
        <v>17</v>
      </c>
      <c r="B9">
        <v>4229</v>
      </c>
      <c r="C9">
        <v>4230</v>
      </c>
      <c r="D9">
        <v>17023</v>
      </c>
      <c r="E9">
        <v>6</v>
      </c>
      <c r="F9" s="3">
        <v>2.55378834904826</v>
      </c>
      <c r="G9" s="7" t="str">
        <f t="shared" si="0"/>
        <v>YES</v>
      </c>
    </row>
    <row r="10" spans="1:15" x14ac:dyDescent="0.25">
      <c r="A10" s="2" t="s">
        <v>18</v>
      </c>
      <c r="B10" s="2">
        <v>7</v>
      </c>
      <c r="C10" s="2">
        <v>9</v>
      </c>
      <c r="D10" s="2">
        <v>28</v>
      </c>
      <c r="E10" s="2">
        <v>6</v>
      </c>
      <c r="F10" s="5">
        <v>4.45810281992864E-3</v>
      </c>
      <c r="G10" s="7" t="str">
        <f t="shared" si="0"/>
        <v>YES</v>
      </c>
    </row>
    <row r="11" spans="1:15" x14ac:dyDescent="0.25">
      <c r="A11" t="s">
        <v>9</v>
      </c>
      <c r="B11">
        <v>55</v>
      </c>
      <c r="C11">
        <v>57</v>
      </c>
      <c r="D11">
        <v>224</v>
      </c>
      <c r="E11">
        <v>6</v>
      </c>
      <c r="F11" s="3">
        <v>3.5956692931224297E-2</v>
      </c>
      <c r="G11" s="7" t="str">
        <f t="shared" si="0"/>
        <v>YES</v>
      </c>
    </row>
    <row r="12" spans="1:15" s="1" customFormat="1" x14ac:dyDescent="0.25">
      <c r="A12" t="s">
        <v>10</v>
      </c>
      <c r="B12">
        <v>41</v>
      </c>
      <c r="C12">
        <v>43</v>
      </c>
      <c r="D12">
        <v>170</v>
      </c>
      <c r="E12">
        <v>6</v>
      </c>
      <c r="F12" s="3">
        <v>3.5552303321658499E-2</v>
      </c>
      <c r="G12" s="7" t="str">
        <f t="shared" si="0"/>
        <v>YES</v>
      </c>
    </row>
    <row r="13" spans="1:15" x14ac:dyDescent="0.25">
      <c r="A13" t="s">
        <v>11</v>
      </c>
      <c r="B13">
        <v>11</v>
      </c>
      <c r="C13">
        <v>13</v>
      </c>
      <c r="D13">
        <v>50</v>
      </c>
      <c r="E13">
        <v>6</v>
      </c>
      <c r="F13" s="3">
        <v>0.81831277025383997</v>
      </c>
      <c r="G13" s="7" t="str">
        <f t="shared" si="0"/>
        <v>YES</v>
      </c>
    </row>
    <row r="14" spans="1:15" x14ac:dyDescent="0.25">
      <c r="A14" s="1"/>
      <c r="G14" s="7" t="str">
        <f t="shared" si="0"/>
        <v/>
      </c>
    </row>
    <row r="15" spans="1:15" x14ac:dyDescent="0.25">
      <c r="A15" s="1"/>
      <c r="B15" s="1"/>
      <c r="C15" s="1"/>
      <c r="D15" s="1"/>
      <c r="E15" s="1"/>
      <c r="F15" s="4"/>
      <c r="G15" s="7" t="str">
        <f t="shared" si="0"/>
        <v/>
      </c>
    </row>
    <row r="16" spans="1:15" x14ac:dyDescent="0.25">
      <c r="A16" s="1" t="s">
        <v>7</v>
      </c>
      <c r="G16" s="7" t="str">
        <f t="shared" si="0"/>
        <v/>
      </c>
    </row>
    <row r="17" spans="1:13" x14ac:dyDescent="0.25">
      <c r="G17" s="7" t="str">
        <f t="shared" si="0"/>
        <v/>
      </c>
    </row>
    <row r="18" spans="1:13" s="1" customFormat="1" x14ac:dyDescent="0.25">
      <c r="A18" s="1" t="s">
        <v>6</v>
      </c>
      <c r="B18" s="1" t="s">
        <v>1</v>
      </c>
      <c r="C18" s="1" t="s">
        <v>2</v>
      </c>
      <c r="D18" s="1" t="s">
        <v>3</v>
      </c>
      <c r="E18" s="1" t="s">
        <v>4</v>
      </c>
      <c r="F18" s="4" t="s">
        <v>5</v>
      </c>
      <c r="G18" s="1" t="s">
        <v>19</v>
      </c>
      <c r="H18" s="2"/>
    </row>
    <row r="19" spans="1:13" s="2" customFormat="1" x14ac:dyDescent="0.25">
      <c r="A19" s="2" t="s">
        <v>12</v>
      </c>
      <c r="B19" s="2">
        <v>3343</v>
      </c>
      <c r="C19" s="2">
        <v>4609</v>
      </c>
      <c r="D19" s="2">
        <v>30509</v>
      </c>
      <c r="E19" s="2">
        <v>9</v>
      </c>
      <c r="F19" s="5">
        <v>13.4793262891759</v>
      </c>
      <c r="G19" s="7" t="str">
        <f t="shared" si="0"/>
        <v>YES</v>
      </c>
    </row>
    <row r="20" spans="1:13" s="2" customFormat="1" x14ac:dyDescent="0.25">
      <c r="A20" t="s">
        <v>13</v>
      </c>
      <c r="B20" s="6" t="s">
        <v>20</v>
      </c>
      <c r="C20" s="6" t="s">
        <v>20</v>
      </c>
      <c r="D20" s="6" t="s">
        <v>20</v>
      </c>
      <c r="E20" s="6" t="s">
        <v>20</v>
      </c>
      <c r="F20" s="10" t="s">
        <v>20</v>
      </c>
      <c r="G20" s="7" t="str">
        <f t="shared" si="0"/>
        <v/>
      </c>
      <c r="J20"/>
      <c r="K20" s="8" t="s">
        <v>5</v>
      </c>
      <c r="L20" s="8"/>
      <c r="M20" s="8"/>
    </row>
    <row r="21" spans="1:13" x14ac:dyDescent="0.25">
      <c r="A21" s="2" t="s">
        <v>14</v>
      </c>
      <c r="B21" s="2">
        <v>624</v>
      </c>
      <c r="C21" s="2">
        <v>625</v>
      </c>
      <c r="D21" s="2">
        <v>5602</v>
      </c>
      <c r="E21" s="2">
        <v>619</v>
      </c>
      <c r="F21" s="5">
        <v>3.3120834333923801</v>
      </c>
      <c r="G21" s="7" t="str">
        <f t="shared" si="0"/>
        <v/>
      </c>
      <c r="J21" s="1" t="s">
        <v>6</v>
      </c>
      <c r="K21" t="s">
        <v>21</v>
      </c>
      <c r="L21" t="s">
        <v>22</v>
      </c>
      <c r="M21" t="s">
        <v>23</v>
      </c>
    </row>
    <row r="22" spans="1:13" x14ac:dyDescent="0.25">
      <c r="A22" t="s">
        <v>15</v>
      </c>
      <c r="B22" s="6" t="s">
        <v>20</v>
      </c>
      <c r="C22" s="6" t="s">
        <v>20</v>
      </c>
      <c r="D22" s="6" t="s">
        <v>20</v>
      </c>
      <c r="E22" s="6" t="s">
        <v>20</v>
      </c>
      <c r="F22" s="10" t="s">
        <v>20</v>
      </c>
      <c r="G22" s="7" t="str">
        <f t="shared" si="0"/>
        <v/>
      </c>
      <c r="J22" t="s">
        <v>24</v>
      </c>
      <c r="K22" s="3">
        <f>F4</f>
        <v>2.95102468022636E-2</v>
      </c>
      <c r="L22" s="3">
        <f>F19</f>
        <v>13.4793262891759</v>
      </c>
      <c r="M22" s="3">
        <f>F35</f>
        <v>104.035790934725</v>
      </c>
    </row>
    <row r="23" spans="1:13" x14ac:dyDescent="0.25">
      <c r="A23" s="2" t="s">
        <v>16</v>
      </c>
      <c r="B23" s="2">
        <v>4852</v>
      </c>
      <c r="C23" s="2">
        <v>4854</v>
      </c>
      <c r="D23" s="2">
        <v>44030</v>
      </c>
      <c r="E23" s="2">
        <v>9</v>
      </c>
      <c r="F23" s="5">
        <v>11.461489346920199</v>
      </c>
      <c r="G23" s="7" t="str">
        <f t="shared" si="0"/>
        <v>YES</v>
      </c>
      <c r="J23" t="s">
        <v>25</v>
      </c>
      <c r="K23" s="3">
        <f>F8</f>
        <v>3.3256608806102997E-2</v>
      </c>
      <c r="L23" s="3">
        <f>F23</f>
        <v>11.461489346920199</v>
      </c>
      <c r="M23" s="3">
        <f>F39</f>
        <v>49.181883572040199</v>
      </c>
    </row>
    <row r="24" spans="1:13" x14ac:dyDescent="0.25">
      <c r="A24" t="s">
        <v>17</v>
      </c>
      <c r="B24" s="6" t="s">
        <v>20</v>
      </c>
      <c r="C24" s="6" t="s">
        <v>20</v>
      </c>
      <c r="D24" s="6" t="s">
        <v>20</v>
      </c>
      <c r="E24" s="6" t="s">
        <v>20</v>
      </c>
      <c r="F24" s="10" t="s">
        <v>20</v>
      </c>
      <c r="G24" s="7" t="str">
        <f t="shared" si="0"/>
        <v/>
      </c>
      <c r="J24" t="s">
        <v>26</v>
      </c>
      <c r="K24" s="5">
        <f>F6</f>
        <v>1.2528148688508999E-2</v>
      </c>
      <c r="L24" s="5">
        <f>F21</f>
        <v>3.3120834333923801</v>
      </c>
      <c r="M24" s="5">
        <f>F37</f>
        <v>1.67863448465433</v>
      </c>
    </row>
    <row r="25" spans="1:13" x14ac:dyDescent="0.25">
      <c r="A25" s="2" t="s">
        <v>18</v>
      </c>
      <c r="B25" s="2">
        <v>990</v>
      </c>
      <c r="C25" s="2">
        <v>992</v>
      </c>
      <c r="D25" s="2">
        <v>8910</v>
      </c>
      <c r="E25" s="2">
        <v>17</v>
      </c>
      <c r="F25" s="5">
        <v>2.3913260505445399</v>
      </c>
      <c r="G25" s="7" t="str">
        <f t="shared" si="0"/>
        <v/>
      </c>
    </row>
    <row r="26" spans="1:13" x14ac:dyDescent="0.25">
      <c r="A26" t="s">
        <v>9</v>
      </c>
      <c r="B26">
        <v>4852</v>
      </c>
      <c r="C26">
        <v>4854</v>
      </c>
      <c r="D26">
        <v>44030</v>
      </c>
      <c r="E26">
        <v>9</v>
      </c>
      <c r="F26" s="3">
        <v>12.611647024885601</v>
      </c>
      <c r="G26" s="7" t="str">
        <f t="shared" si="0"/>
        <v>YES</v>
      </c>
    </row>
    <row r="27" spans="1:13" x14ac:dyDescent="0.25">
      <c r="A27" t="s">
        <v>10</v>
      </c>
      <c r="B27">
        <v>1450</v>
      </c>
      <c r="C27">
        <v>1452</v>
      </c>
      <c r="D27">
        <v>13303</v>
      </c>
      <c r="E27">
        <v>9</v>
      </c>
      <c r="F27" s="3">
        <v>4.5519797344545898</v>
      </c>
      <c r="G27" s="7" t="str">
        <f t="shared" si="0"/>
        <v>YES</v>
      </c>
    </row>
    <row r="28" spans="1:13" x14ac:dyDescent="0.25">
      <c r="A28" t="s">
        <v>11</v>
      </c>
      <c r="B28">
        <v>86</v>
      </c>
      <c r="C28">
        <v>88</v>
      </c>
      <c r="D28">
        <v>841</v>
      </c>
      <c r="E28">
        <v>9</v>
      </c>
      <c r="F28" s="3">
        <v>63.841834199504902</v>
      </c>
      <c r="G28" s="7" t="str">
        <f t="shared" si="0"/>
        <v>YES</v>
      </c>
    </row>
    <row r="29" spans="1:13" x14ac:dyDescent="0.25">
      <c r="G29" s="7" t="str">
        <f t="shared" si="0"/>
        <v/>
      </c>
    </row>
    <row r="30" spans="1:13" x14ac:dyDescent="0.25">
      <c r="G30" s="7" t="str">
        <f t="shared" si="0"/>
        <v/>
      </c>
    </row>
    <row r="31" spans="1:13" x14ac:dyDescent="0.25">
      <c r="A31" s="1"/>
      <c r="G31" s="7" t="str">
        <f t="shared" si="0"/>
        <v/>
      </c>
    </row>
    <row r="32" spans="1:13" x14ac:dyDescent="0.25">
      <c r="A32" t="s">
        <v>8</v>
      </c>
      <c r="G32" s="7" t="str">
        <f t="shared" si="0"/>
        <v/>
      </c>
    </row>
    <row r="33" spans="1:13" x14ac:dyDescent="0.25">
      <c r="G33" s="7" t="str">
        <f t="shared" si="0"/>
        <v/>
      </c>
    </row>
    <row r="34" spans="1:13" x14ac:dyDescent="0.25">
      <c r="A34" s="1" t="s">
        <v>6</v>
      </c>
      <c r="B34" s="1" t="s">
        <v>1</v>
      </c>
      <c r="C34" s="1" t="s">
        <v>2</v>
      </c>
      <c r="D34" s="1" t="s">
        <v>3</v>
      </c>
      <c r="E34" s="1" t="s">
        <v>4</v>
      </c>
      <c r="F34" s="4" t="s">
        <v>5</v>
      </c>
      <c r="G34" s="1" t="s">
        <v>19</v>
      </c>
    </row>
    <row r="35" spans="1:13" x14ac:dyDescent="0.25">
      <c r="A35" t="s">
        <v>12</v>
      </c>
      <c r="B35">
        <v>14663</v>
      </c>
      <c r="C35">
        <v>18098</v>
      </c>
      <c r="D35">
        <v>129631</v>
      </c>
      <c r="E35">
        <v>12</v>
      </c>
      <c r="F35" s="3">
        <v>104.035790934725</v>
      </c>
      <c r="G35" s="7" t="str">
        <f t="shared" si="0"/>
        <v>YES</v>
      </c>
      <c r="K35" s="8" t="s">
        <v>4</v>
      </c>
      <c r="L35" s="8"/>
      <c r="M35" s="8"/>
    </row>
    <row r="36" spans="1:13" x14ac:dyDescent="0.25">
      <c r="A36" t="s">
        <v>13</v>
      </c>
      <c r="B36" s="6" t="s">
        <v>20</v>
      </c>
      <c r="C36" s="6" t="s">
        <v>20</v>
      </c>
      <c r="D36" s="6" t="s">
        <v>20</v>
      </c>
      <c r="E36" s="6" t="s">
        <v>20</v>
      </c>
      <c r="F36" s="10" t="s">
        <v>20</v>
      </c>
      <c r="G36" s="7" t="str">
        <f t="shared" si="0"/>
        <v/>
      </c>
      <c r="J36" s="1" t="s">
        <v>6</v>
      </c>
      <c r="K36" t="s">
        <v>21</v>
      </c>
      <c r="L36" t="s">
        <v>22</v>
      </c>
      <c r="M36" t="s">
        <v>23</v>
      </c>
    </row>
    <row r="37" spans="1:13" x14ac:dyDescent="0.25">
      <c r="A37" t="s">
        <v>14</v>
      </c>
      <c r="B37">
        <v>408</v>
      </c>
      <c r="C37">
        <v>409</v>
      </c>
      <c r="D37">
        <v>3364</v>
      </c>
      <c r="E37">
        <v>392</v>
      </c>
      <c r="F37" s="3">
        <v>1.67863448465433</v>
      </c>
      <c r="G37" s="7" t="str">
        <f t="shared" si="0"/>
        <v/>
      </c>
      <c r="J37" t="s">
        <v>24</v>
      </c>
      <c r="K37">
        <f>E4</f>
        <v>6</v>
      </c>
      <c r="L37">
        <f>E19</f>
        <v>9</v>
      </c>
      <c r="M37">
        <f>E35</f>
        <v>12</v>
      </c>
    </row>
    <row r="38" spans="1:13" x14ac:dyDescent="0.25">
      <c r="A38" t="s">
        <v>15</v>
      </c>
      <c r="B38" s="6" t="s">
        <v>20</v>
      </c>
      <c r="C38" s="6" t="s">
        <v>20</v>
      </c>
      <c r="D38" s="6" t="s">
        <v>20</v>
      </c>
      <c r="E38" s="6" t="s">
        <v>20</v>
      </c>
      <c r="F38" s="10" t="s">
        <v>20</v>
      </c>
      <c r="G38" s="7" t="str">
        <f t="shared" si="0"/>
        <v/>
      </c>
      <c r="J38" t="s">
        <v>25</v>
      </c>
      <c r="K38">
        <f>E8</f>
        <v>6</v>
      </c>
      <c r="L38">
        <f>E23</f>
        <v>9</v>
      </c>
      <c r="M38">
        <f>E39</f>
        <v>12</v>
      </c>
    </row>
    <row r="39" spans="1:13" x14ac:dyDescent="0.25">
      <c r="A39" t="s">
        <v>16</v>
      </c>
      <c r="B39">
        <v>18235</v>
      </c>
      <c r="C39">
        <v>18237</v>
      </c>
      <c r="D39">
        <v>159716</v>
      </c>
      <c r="E39">
        <v>12</v>
      </c>
      <c r="F39" s="3">
        <v>49.181883572040199</v>
      </c>
      <c r="G39" s="7" t="str">
        <f t="shared" si="0"/>
        <v>YES</v>
      </c>
      <c r="J39" t="s">
        <v>26</v>
      </c>
      <c r="K39">
        <f>E6</f>
        <v>20</v>
      </c>
      <c r="L39">
        <f>E21</f>
        <v>619</v>
      </c>
      <c r="M39">
        <f>E37</f>
        <v>392</v>
      </c>
    </row>
    <row r="40" spans="1:13" x14ac:dyDescent="0.25">
      <c r="A40" t="s">
        <v>17</v>
      </c>
      <c r="B40" s="6" t="s">
        <v>20</v>
      </c>
      <c r="C40" s="6" t="s">
        <v>20</v>
      </c>
      <c r="D40" s="6" t="s">
        <v>20</v>
      </c>
      <c r="E40" s="6" t="s">
        <v>20</v>
      </c>
      <c r="F40" s="10" t="s">
        <v>20</v>
      </c>
      <c r="G40" s="7" t="str">
        <f t="shared" si="0"/>
        <v/>
      </c>
    </row>
    <row r="41" spans="1:13" x14ac:dyDescent="0.25">
      <c r="A41" s="2" t="s">
        <v>18</v>
      </c>
      <c r="B41">
        <v>5614</v>
      </c>
      <c r="C41">
        <v>5616</v>
      </c>
      <c r="D41">
        <v>49429</v>
      </c>
      <c r="E41">
        <v>22</v>
      </c>
      <c r="F41" s="3">
        <v>15.0089675567013</v>
      </c>
      <c r="G41" s="7" t="str">
        <f t="shared" si="0"/>
        <v/>
      </c>
    </row>
    <row r="42" spans="1:13" x14ac:dyDescent="0.25">
      <c r="A42" t="s">
        <v>9</v>
      </c>
      <c r="B42">
        <v>18235</v>
      </c>
      <c r="C42">
        <v>18237</v>
      </c>
      <c r="D42">
        <v>159716</v>
      </c>
      <c r="E42">
        <v>12</v>
      </c>
      <c r="F42" s="3">
        <v>53.618632279579302</v>
      </c>
      <c r="G42" s="7" t="str">
        <f t="shared" si="0"/>
        <v>YES</v>
      </c>
    </row>
    <row r="43" spans="1:13" x14ac:dyDescent="0.25">
      <c r="A43" t="s">
        <v>10</v>
      </c>
      <c r="B43">
        <v>5040</v>
      </c>
      <c r="C43">
        <v>5042</v>
      </c>
      <c r="D43">
        <v>44944</v>
      </c>
      <c r="E43">
        <v>12</v>
      </c>
      <c r="F43" s="3">
        <v>16.818056014946102</v>
      </c>
      <c r="G43" s="7" t="str">
        <f t="shared" si="0"/>
        <v>YES</v>
      </c>
    </row>
    <row r="44" spans="1:13" x14ac:dyDescent="0.25">
      <c r="A44" t="s">
        <v>11</v>
      </c>
      <c r="B44">
        <v>318</v>
      </c>
      <c r="C44">
        <v>320</v>
      </c>
      <c r="D44">
        <v>2934</v>
      </c>
      <c r="E44">
        <v>12</v>
      </c>
      <c r="F44" s="3">
        <v>293.978417828484</v>
      </c>
      <c r="G44" s="7" t="str">
        <f t="shared" si="0"/>
        <v>YES</v>
      </c>
    </row>
    <row r="48" spans="1:13" x14ac:dyDescent="0.25">
      <c r="A48" s="1"/>
    </row>
    <row r="54" spans="1:13" x14ac:dyDescent="0.25">
      <c r="A54" s="1"/>
      <c r="B54" s="1"/>
      <c r="C54" s="1"/>
      <c r="D54" s="1"/>
      <c r="E54" s="1"/>
      <c r="F54" s="4"/>
    </row>
    <row r="55" spans="1:13" x14ac:dyDescent="0.25">
      <c r="J55" s="1"/>
      <c r="K55" s="8" t="s">
        <v>1</v>
      </c>
      <c r="L55" s="8"/>
      <c r="M55" s="8"/>
    </row>
    <row r="56" spans="1:13" x14ac:dyDescent="0.25">
      <c r="J56" s="1" t="s">
        <v>29</v>
      </c>
      <c r="K56" t="s">
        <v>21</v>
      </c>
      <c r="L56" t="s">
        <v>22</v>
      </c>
      <c r="M56" t="s">
        <v>23</v>
      </c>
    </row>
    <row r="57" spans="1:13" x14ac:dyDescent="0.25">
      <c r="J57" t="s">
        <v>27</v>
      </c>
      <c r="K57">
        <v>41</v>
      </c>
      <c r="L57">
        <v>1450</v>
      </c>
      <c r="M57">
        <v>5040</v>
      </c>
    </row>
    <row r="58" spans="1:13" x14ac:dyDescent="0.25">
      <c r="J58" t="s">
        <v>28</v>
      </c>
      <c r="K58">
        <v>11</v>
      </c>
      <c r="L58">
        <v>86</v>
      </c>
      <c r="M58">
        <v>318</v>
      </c>
    </row>
    <row r="67" spans="10:13" x14ac:dyDescent="0.25">
      <c r="J67" s="1"/>
      <c r="K67" s="8" t="s">
        <v>5</v>
      </c>
      <c r="L67" s="8"/>
      <c r="M67" s="8"/>
    </row>
    <row r="68" spans="10:13" x14ac:dyDescent="0.25">
      <c r="J68" s="1" t="s">
        <v>29</v>
      </c>
      <c r="K68" t="s">
        <v>21</v>
      </c>
      <c r="L68" t="s">
        <v>22</v>
      </c>
      <c r="M68" t="s">
        <v>23</v>
      </c>
    </row>
    <row r="69" spans="10:13" x14ac:dyDescent="0.25">
      <c r="J69" t="s">
        <v>27</v>
      </c>
      <c r="K69" s="9">
        <v>3.5552303321658499E-2</v>
      </c>
      <c r="L69" s="9">
        <v>4.5519797344545898</v>
      </c>
      <c r="M69" s="9">
        <v>16.818056014946102</v>
      </c>
    </row>
    <row r="70" spans="10:13" x14ac:dyDescent="0.25">
      <c r="J70" t="s">
        <v>28</v>
      </c>
      <c r="K70" s="9">
        <v>0.81831277025383997</v>
      </c>
      <c r="L70" s="9">
        <v>63.841834199504902</v>
      </c>
      <c r="M70" s="9">
        <v>293.978417828484</v>
      </c>
    </row>
    <row r="85" spans="10:13" x14ac:dyDescent="0.25">
      <c r="J85" s="1"/>
      <c r="K85" s="8" t="s">
        <v>4</v>
      </c>
      <c r="L85" s="8"/>
      <c r="M85" s="8"/>
    </row>
    <row r="86" spans="10:13" x14ac:dyDescent="0.25">
      <c r="J86" s="1" t="s">
        <v>29</v>
      </c>
      <c r="K86" t="s">
        <v>21</v>
      </c>
      <c r="L86" t="s">
        <v>22</v>
      </c>
      <c r="M86" t="s">
        <v>23</v>
      </c>
    </row>
    <row r="87" spans="10:13" x14ac:dyDescent="0.25">
      <c r="J87" t="s">
        <v>27</v>
      </c>
      <c r="K87">
        <v>6</v>
      </c>
      <c r="L87">
        <v>9</v>
      </c>
      <c r="M87">
        <v>12</v>
      </c>
    </row>
    <row r="88" spans="10:13" x14ac:dyDescent="0.25">
      <c r="J88" t="s">
        <v>28</v>
      </c>
      <c r="K88">
        <v>6</v>
      </c>
      <c r="L88">
        <v>9</v>
      </c>
      <c r="M88">
        <v>12</v>
      </c>
    </row>
  </sheetData>
  <mergeCells count="6">
    <mergeCell ref="K35:M35"/>
    <mergeCell ref="K20:M20"/>
    <mergeCell ref="K2:M2"/>
    <mergeCell ref="K55:M55"/>
    <mergeCell ref="K67:M67"/>
    <mergeCell ref="K85:M8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A24" sqref="A24:XFD24"/>
    </sheetView>
  </sheetViews>
  <sheetFormatPr defaultRowHeight="15" x14ac:dyDescent="0.25"/>
  <cols>
    <col min="2" max="2" width="11.7109375" customWidth="1"/>
  </cols>
  <sheetData>
    <row r="1" spans="1:4" x14ac:dyDescent="0.25">
      <c r="A1" s="1">
        <f>Sheet1!J1</f>
        <v>0</v>
      </c>
      <c r="B1" s="8">
        <f>Sheet1!K1</f>
        <v>0</v>
      </c>
      <c r="C1" s="8"/>
      <c r="D1" s="8"/>
    </row>
    <row r="2" spans="1:4" x14ac:dyDescent="0.25">
      <c r="A2" s="1">
        <f>Sheet1!J2</f>
        <v>0</v>
      </c>
      <c r="B2" t="str">
        <f>Sheet1!K2</f>
        <v>Expansions</v>
      </c>
      <c r="C2">
        <f>Sheet1!L2</f>
        <v>0</v>
      </c>
      <c r="D2">
        <f>Sheet1!M2</f>
        <v>0</v>
      </c>
    </row>
    <row r="3" spans="1:4" x14ac:dyDescent="0.25">
      <c r="A3" t="str">
        <f>Sheet1!J3</f>
        <v>Search</v>
      </c>
      <c r="B3" t="str">
        <f>Sheet1!K3</f>
        <v>Problem 1</v>
      </c>
      <c r="C3" t="str">
        <f>Sheet1!L3</f>
        <v>Problem 2</v>
      </c>
      <c r="D3" t="str">
        <f>Sheet1!M3</f>
        <v>Problem 3</v>
      </c>
    </row>
    <row r="4" spans="1:4" x14ac:dyDescent="0.25">
      <c r="A4" t="str">
        <f>Sheet1!J4</f>
        <v xml:space="preserve">breadth first </v>
      </c>
      <c r="B4">
        <f>Sheet1!K4</f>
        <v>43</v>
      </c>
      <c r="C4">
        <f>Sheet1!L4</f>
        <v>3343</v>
      </c>
      <c r="D4">
        <f>Sheet1!M4</f>
        <v>14663</v>
      </c>
    </row>
    <row r="5" spans="1:4" x14ac:dyDescent="0.25">
      <c r="A5" t="str">
        <f>Sheet1!J5</f>
        <v>uniform cost</v>
      </c>
      <c r="B5">
        <f>Sheet1!K5</f>
        <v>55</v>
      </c>
      <c r="C5">
        <f>Sheet1!L5</f>
        <v>4852</v>
      </c>
      <c r="D5">
        <f>Sheet1!M5</f>
        <v>18235</v>
      </c>
    </row>
    <row r="6" spans="1:4" x14ac:dyDescent="0.25">
      <c r="A6" t="str">
        <f>Sheet1!J6</f>
        <v>depth first graph</v>
      </c>
      <c r="B6">
        <f>Sheet1!K6</f>
        <v>21</v>
      </c>
      <c r="C6">
        <f>Sheet1!L6</f>
        <v>624</v>
      </c>
      <c r="D6">
        <f>Sheet1!M6</f>
        <v>408</v>
      </c>
    </row>
    <row r="7" spans="1:4" x14ac:dyDescent="0.25">
      <c r="A7" t="s">
        <v>27</v>
      </c>
      <c r="B7">
        <v>41</v>
      </c>
      <c r="C7">
        <v>1450</v>
      </c>
      <c r="D7">
        <v>5040</v>
      </c>
    </row>
    <row r="8" spans="1:4" x14ac:dyDescent="0.25">
      <c r="A8" t="s">
        <v>28</v>
      </c>
      <c r="B8">
        <v>11</v>
      </c>
      <c r="C8">
        <v>86</v>
      </c>
      <c r="D8">
        <v>318</v>
      </c>
    </row>
    <row r="10" spans="1:4" x14ac:dyDescent="0.25">
      <c r="B10" s="8"/>
      <c r="C10" s="8"/>
      <c r="D10" s="8"/>
    </row>
    <row r="11" spans="1:4" x14ac:dyDescent="0.25">
      <c r="A11" s="1">
        <f>Sheet1!J20</f>
        <v>0</v>
      </c>
      <c r="B11" t="str">
        <f>Sheet1!K20</f>
        <v>Time elapsed</v>
      </c>
      <c r="C11">
        <f>Sheet1!L20</f>
        <v>0</v>
      </c>
      <c r="D11">
        <f>Sheet1!M20</f>
        <v>0</v>
      </c>
    </row>
    <row r="12" spans="1:4" x14ac:dyDescent="0.25">
      <c r="A12" t="str">
        <f>Sheet1!J21</f>
        <v>Search</v>
      </c>
      <c r="B12" s="3" t="str">
        <f>Sheet1!K21</f>
        <v>Problem 1</v>
      </c>
      <c r="C12" s="3" t="str">
        <f>Sheet1!L21</f>
        <v>Problem 2</v>
      </c>
      <c r="D12" s="3" t="str">
        <f>Sheet1!M21</f>
        <v>Problem 3</v>
      </c>
    </row>
    <row r="13" spans="1:4" x14ac:dyDescent="0.25">
      <c r="A13" t="str">
        <f>Sheet1!J22</f>
        <v xml:space="preserve">breadth first </v>
      </c>
      <c r="B13" s="3">
        <f>Sheet1!K22</f>
        <v>2.95102468022636E-2</v>
      </c>
      <c r="C13" s="3">
        <f>Sheet1!L22</f>
        <v>13.4793262891759</v>
      </c>
      <c r="D13" s="3">
        <f>Sheet1!M22</f>
        <v>104.035790934725</v>
      </c>
    </row>
    <row r="14" spans="1:4" x14ac:dyDescent="0.25">
      <c r="A14" t="str">
        <f>Sheet1!J23</f>
        <v>uniform cost</v>
      </c>
      <c r="B14" s="5">
        <f>Sheet1!K23</f>
        <v>3.3256608806102997E-2</v>
      </c>
      <c r="C14" s="5">
        <f>Sheet1!L23</f>
        <v>11.461489346920199</v>
      </c>
      <c r="D14" s="5">
        <f>Sheet1!M23</f>
        <v>49.181883572040199</v>
      </c>
    </row>
    <row r="15" spans="1:4" x14ac:dyDescent="0.25">
      <c r="A15" t="str">
        <f>Sheet1!J24</f>
        <v>depth first graph</v>
      </c>
      <c r="B15">
        <f>Sheet1!K24</f>
        <v>1.2528148688508999E-2</v>
      </c>
      <c r="C15">
        <f>Sheet1!L24</f>
        <v>3.3120834333923801</v>
      </c>
      <c r="D15">
        <f>Sheet1!M24</f>
        <v>1.67863448465433</v>
      </c>
    </row>
    <row r="16" spans="1:4" x14ac:dyDescent="0.25">
      <c r="A16" t="s">
        <v>27</v>
      </c>
      <c r="B16">
        <v>3.5552303321658499E-2</v>
      </c>
      <c r="C16">
        <v>4.5519797344545898</v>
      </c>
      <c r="D16">
        <v>16.818056014946102</v>
      </c>
    </row>
    <row r="17" spans="1:4" x14ac:dyDescent="0.25">
      <c r="A17" t="s">
        <v>28</v>
      </c>
      <c r="B17">
        <v>0.81831277025383997</v>
      </c>
      <c r="C17">
        <v>63.841834199504902</v>
      </c>
      <c r="D17">
        <v>293.978417828484</v>
      </c>
    </row>
    <row r="20" spans="1:4" x14ac:dyDescent="0.25">
      <c r="A20" s="1">
        <f>Sheet1!J35</f>
        <v>0</v>
      </c>
      <c r="B20" t="str">
        <f>Sheet1!K35</f>
        <v>Plan length</v>
      </c>
      <c r="C20">
        <f>Sheet1!L35</f>
        <v>0</v>
      </c>
      <c r="D20">
        <f>Sheet1!M35</f>
        <v>0</v>
      </c>
    </row>
    <row r="21" spans="1:4" x14ac:dyDescent="0.25">
      <c r="A21" t="str">
        <f>Sheet1!J36</f>
        <v>Search</v>
      </c>
      <c r="B21" t="str">
        <f>Sheet1!K36</f>
        <v>Problem 1</v>
      </c>
      <c r="C21" t="str">
        <f>Sheet1!L36</f>
        <v>Problem 2</v>
      </c>
      <c r="D21" t="str">
        <f>Sheet1!M36</f>
        <v>Problem 3</v>
      </c>
    </row>
    <row r="22" spans="1:4" x14ac:dyDescent="0.25">
      <c r="A22" t="str">
        <f>Sheet1!J37</f>
        <v xml:space="preserve">breadth first </v>
      </c>
      <c r="B22">
        <f>Sheet1!K37</f>
        <v>6</v>
      </c>
      <c r="C22">
        <f>Sheet1!L37</f>
        <v>9</v>
      </c>
      <c r="D22">
        <f>Sheet1!M37</f>
        <v>12</v>
      </c>
    </row>
    <row r="23" spans="1:4" x14ac:dyDescent="0.25">
      <c r="A23" t="str">
        <f>Sheet1!J38</f>
        <v>uniform cost</v>
      </c>
      <c r="B23">
        <f>Sheet1!K38</f>
        <v>6</v>
      </c>
      <c r="C23">
        <f>Sheet1!L38</f>
        <v>9</v>
      </c>
      <c r="D23">
        <f>Sheet1!M38</f>
        <v>12</v>
      </c>
    </row>
    <row r="25" spans="1:4" x14ac:dyDescent="0.25">
      <c r="A25" t="str">
        <f>Sheet1!J87</f>
        <v>ignore preconditions</v>
      </c>
      <c r="B25">
        <f>Sheet1!K87</f>
        <v>6</v>
      </c>
      <c r="C25">
        <f>Sheet1!L87</f>
        <v>9</v>
      </c>
      <c r="D25">
        <f>Sheet1!M87</f>
        <v>12</v>
      </c>
    </row>
    <row r="26" spans="1:4" x14ac:dyDescent="0.25">
      <c r="A26" t="str">
        <f>Sheet1!J88</f>
        <v>level-sum</v>
      </c>
      <c r="B26">
        <f>Sheet1!K88</f>
        <v>6</v>
      </c>
      <c r="C26">
        <f>Sheet1!L88</f>
        <v>9</v>
      </c>
      <c r="D26">
        <f>Sheet1!M88</f>
        <v>12</v>
      </c>
    </row>
    <row r="39" spans="1:4" x14ac:dyDescent="0.25">
      <c r="A39" s="1"/>
      <c r="B39" s="8"/>
      <c r="C39" s="8"/>
      <c r="D39" s="8"/>
    </row>
    <row r="40" spans="1:4" x14ac:dyDescent="0.25">
      <c r="A40" s="1">
        <f>Sheet1!J55</f>
        <v>0</v>
      </c>
      <c r="B40" t="str">
        <f>Sheet1!K55</f>
        <v>Expansions</v>
      </c>
      <c r="C40">
        <f>Sheet1!L55</f>
        <v>0</v>
      </c>
      <c r="D40">
        <f>Sheet1!M55</f>
        <v>0</v>
      </c>
    </row>
    <row r="41" spans="1:4" x14ac:dyDescent="0.25">
      <c r="A41" t="str">
        <f>Sheet1!J56</f>
        <v>Heuristic</v>
      </c>
      <c r="B41" t="str">
        <f>Sheet1!K56</f>
        <v>Problem 1</v>
      </c>
      <c r="C41" t="str">
        <f>Sheet1!L56</f>
        <v>Problem 2</v>
      </c>
      <c r="D41" t="str">
        <f>Sheet1!M56</f>
        <v>Problem 3</v>
      </c>
    </row>
    <row r="42" spans="1:4" x14ac:dyDescent="0.25">
      <c r="A42" t="str">
        <f>Sheet1!J57</f>
        <v>ignore preconditions</v>
      </c>
      <c r="B42">
        <f>Sheet1!K57</f>
        <v>41</v>
      </c>
      <c r="C42">
        <f>Sheet1!L57</f>
        <v>1450</v>
      </c>
      <c r="D42">
        <f>Sheet1!M57</f>
        <v>5040</v>
      </c>
    </row>
    <row r="43" spans="1:4" x14ac:dyDescent="0.25">
      <c r="A43" t="str">
        <f>Sheet1!J58</f>
        <v>level-sum</v>
      </c>
      <c r="B43">
        <f>Sheet1!K58</f>
        <v>11</v>
      </c>
      <c r="C43">
        <f>Sheet1!L58</f>
        <v>86</v>
      </c>
      <c r="D43">
        <f>Sheet1!M58</f>
        <v>318</v>
      </c>
    </row>
    <row r="51" spans="1:4" x14ac:dyDescent="0.25">
      <c r="A51" s="1"/>
      <c r="B51" s="8"/>
      <c r="C51" s="8"/>
      <c r="D51" s="8"/>
    </row>
    <row r="52" spans="1:4" x14ac:dyDescent="0.25">
      <c r="A52" s="1">
        <f>Sheet1!J67</f>
        <v>0</v>
      </c>
      <c r="B52" t="str">
        <f>Sheet1!K67</f>
        <v>Time elapsed</v>
      </c>
      <c r="C52">
        <f>Sheet1!L67</f>
        <v>0</v>
      </c>
      <c r="D52">
        <f>Sheet1!M67</f>
        <v>0</v>
      </c>
    </row>
    <row r="53" spans="1:4" x14ac:dyDescent="0.25">
      <c r="A53" t="str">
        <f>Sheet1!J68</f>
        <v>Heuristic</v>
      </c>
      <c r="B53" s="9" t="str">
        <f>Sheet1!K68</f>
        <v>Problem 1</v>
      </c>
      <c r="C53" s="9" t="str">
        <f>Sheet1!L68</f>
        <v>Problem 2</v>
      </c>
      <c r="D53" s="9" t="str">
        <f>Sheet1!M68</f>
        <v>Problem 3</v>
      </c>
    </row>
    <row r="54" spans="1:4" x14ac:dyDescent="0.25">
      <c r="A54" t="str">
        <f>Sheet1!J69</f>
        <v>ignore preconditions</v>
      </c>
      <c r="B54" s="9">
        <f>Sheet1!K69</f>
        <v>3.5552303321658499E-2</v>
      </c>
      <c r="C54" s="9">
        <f>Sheet1!L69</f>
        <v>4.5519797344545898</v>
      </c>
      <c r="D54" s="9">
        <f>Sheet1!M69</f>
        <v>16.818056014946102</v>
      </c>
    </row>
    <row r="55" spans="1:4" x14ac:dyDescent="0.25">
      <c r="A55" t="str">
        <f>Sheet1!J70</f>
        <v>level-sum</v>
      </c>
      <c r="B55">
        <f>Sheet1!K70</f>
        <v>0.81831277025383997</v>
      </c>
      <c r="C55">
        <f>Sheet1!L70</f>
        <v>63.841834199504902</v>
      </c>
      <c r="D55">
        <f>Sheet1!M70</f>
        <v>293.978417828484</v>
      </c>
    </row>
    <row r="69" spans="1:4" x14ac:dyDescent="0.25">
      <c r="A69" s="1"/>
      <c r="B69" s="8"/>
      <c r="C69" s="8"/>
      <c r="D69" s="8"/>
    </row>
    <row r="70" spans="1:4" x14ac:dyDescent="0.25">
      <c r="A70" s="1">
        <f>Sheet1!J85</f>
        <v>0</v>
      </c>
      <c r="B70" t="str">
        <f>Sheet1!K85</f>
        <v>Plan length</v>
      </c>
      <c r="C70">
        <f>Sheet1!L85</f>
        <v>0</v>
      </c>
      <c r="D70">
        <f>Sheet1!M85</f>
        <v>0</v>
      </c>
    </row>
    <row r="71" spans="1:4" x14ac:dyDescent="0.25">
      <c r="A71" t="str">
        <f>Sheet1!J86</f>
        <v>Heuristic</v>
      </c>
      <c r="B71" t="str">
        <f>Sheet1!K86</f>
        <v>Problem 1</v>
      </c>
      <c r="C71" t="str">
        <f>Sheet1!L86</f>
        <v>Problem 2</v>
      </c>
      <c r="D71" t="str">
        <f>Sheet1!M86</f>
        <v>Problem 3</v>
      </c>
    </row>
  </sheetData>
  <mergeCells count="5">
    <mergeCell ref="B1:D1"/>
    <mergeCell ref="B10:D10"/>
    <mergeCell ref="B39:D39"/>
    <mergeCell ref="B51:D51"/>
    <mergeCell ref="B69:D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Pnevmatikatos</dc:creator>
  <cp:lastModifiedBy>Panagiotis Pnevmatikatos</cp:lastModifiedBy>
  <dcterms:created xsi:type="dcterms:W3CDTF">2017-06-16T10:18:29Z</dcterms:created>
  <dcterms:modified xsi:type="dcterms:W3CDTF">2017-06-17T22:10:56Z</dcterms:modified>
</cp:coreProperties>
</file>