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NicE-Buoy\Simulate\"/>
    </mc:Choice>
  </mc:AlternateContent>
  <xr:revisionPtr revIDLastSave="0" documentId="13_ncr:1_{D32E5FEB-E67B-4915-BC4A-2F9429BDE381}" xr6:coauthVersionLast="47" xr6:coauthVersionMax="47" xr10:uidLastSave="{00000000-0000-0000-0000-000000000000}"/>
  <bookViews>
    <workbookView xWindow="-22530" yWindow="2220" windowWidth="21600" windowHeight="11235" xr2:uid="{428E957F-06F8-4CEF-BF3C-B02B99AED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4" i="1"/>
  <c r="J15" i="1"/>
  <c r="J16" i="1"/>
  <c r="J17" i="1"/>
  <c r="J18" i="1"/>
  <c r="J19" i="1"/>
  <c r="J20" i="1"/>
  <c r="J21" i="1"/>
  <c r="J22" i="1"/>
  <c r="J23" i="1"/>
  <c r="J3" i="1"/>
  <c r="I4" i="1"/>
  <c r="I5" i="1"/>
  <c r="I6" i="1"/>
  <c r="I7" i="1"/>
  <c r="I8" i="1"/>
  <c r="I9" i="1"/>
  <c r="I10" i="1"/>
  <c r="I11" i="1"/>
  <c r="I12" i="1"/>
  <c r="I14" i="1"/>
  <c r="I15" i="1"/>
  <c r="I16" i="1"/>
  <c r="I17" i="1"/>
  <c r="I18" i="1"/>
  <c r="I19" i="1"/>
  <c r="I20" i="1"/>
  <c r="I21" i="1"/>
  <c r="I22" i="1"/>
  <c r="I23" i="1"/>
  <c r="I3" i="1"/>
  <c r="H4" i="1"/>
  <c r="H5" i="1"/>
  <c r="H6" i="1"/>
  <c r="H7" i="1"/>
  <c r="H8" i="1"/>
  <c r="H9" i="1"/>
  <c r="H10" i="1"/>
  <c r="H11" i="1"/>
  <c r="H12" i="1"/>
  <c r="H14" i="1"/>
  <c r="H15" i="1"/>
  <c r="H16" i="1"/>
  <c r="H17" i="1"/>
  <c r="H18" i="1"/>
  <c r="H19" i="1"/>
  <c r="H20" i="1"/>
  <c r="H21" i="1"/>
  <c r="H22" i="1"/>
  <c r="H23" i="1"/>
  <c r="H3" i="1"/>
  <c r="G14" i="1"/>
  <c r="G15" i="1"/>
  <c r="G16" i="1"/>
  <c r="G17" i="1"/>
  <c r="G18" i="1"/>
  <c r="G19" i="1"/>
  <c r="G20" i="1"/>
  <c r="G21" i="1"/>
  <c r="G22" i="1"/>
  <c r="G23" i="1"/>
  <c r="G4" i="1"/>
  <c r="G5" i="1"/>
  <c r="G6" i="1"/>
  <c r="G7" i="1"/>
  <c r="G8" i="1"/>
  <c r="G9" i="1"/>
  <c r="G10" i="1"/>
  <c r="G11" i="1"/>
  <c r="G12" i="1"/>
  <c r="G3" i="1"/>
  <c r="D4" i="1"/>
  <c r="D5" i="1"/>
  <c r="D6" i="1"/>
  <c r="D7" i="1"/>
  <c r="D8" i="1"/>
  <c r="D9" i="1"/>
  <c r="D10" i="1"/>
  <c r="D11" i="1"/>
  <c r="D12" i="1"/>
  <c r="D14" i="1"/>
  <c r="D15" i="1"/>
  <c r="D16" i="1"/>
  <c r="D17" i="1"/>
  <c r="D18" i="1"/>
  <c r="D19" i="1"/>
  <c r="D20" i="1"/>
  <c r="D21" i="1"/>
  <c r="D22" i="1"/>
  <c r="D23" i="1"/>
  <c r="D3" i="1"/>
  <c r="F21" i="1"/>
  <c r="F22" i="1"/>
  <c r="F23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3" i="1"/>
  <c r="E23" i="1"/>
  <c r="E22" i="1"/>
  <c r="E21" i="1"/>
  <c r="E20" i="1"/>
  <c r="E19" i="1"/>
  <c r="E18" i="1"/>
  <c r="E17" i="1"/>
  <c r="E16" i="1"/>
  <c r="E15" i="1"/>
  <c r="E14" i="1"/>
  <c r="E3" i="1"/>
  <c r="E4" i="1"/>
  <c r="E5" i="1"/>
  <c r="E6" i="1"/>
  <c r="E7" i="1"/>
  <c r="E8" i="1"/>
  <c r="E9" i="1"/>
  <c r="E10" i="1"/>
  <c r="E11" i="1"/>
  <c r="E12" i="1"/>
</calcChain>
</file>

<file path=xl/sharedStrings.xml><?xml version="1.0" encoding="utf-8"?>
<sst xmlns="http://schemas.openxmlformats.org/spreadsheetml/2006/main" count="9" uniqueCount="9">
  <si>
    <t>Error</t>
  </si>
  <si>
    <t>cos(error)</t>
  </si>
  <si>
    <t>sin(error)</t>
  </si>
  <si>
    <t>Speed</t>
  </si>
  <si>
    <t>Speed*COS(error)*(1-SIN(error))</t>
  </si>
  <si>
    <t>Speed*COS(error)*(1-SIN(error)*-1)</t>
  </si>
  <si>
    <t>Speed*(1-SIN(error))</t>
  </si>
  <si>
    <t>Speed*(1-SIN(error)*-1)</t>
  </si>
  <si>
    <t>tan(error)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</si>
</sst>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A795-9140-4AC7-81D7-8514ABB944E0}">
  <dimension ref="B2:J41"/>
  <sheetViews>
    <sheetView tabSelected="1" topLeftCell="A2" workbookViewId="0">
      <selection activeCell="B2" sqref="B2"/>
    </sheetView>
  </sheetViews>
  <sheetFormatPr defaultRowHeight="15" x14ac:dyDescent="0.25"/>
  <cols>
    <col min="4" max="4" width="9.7109375" style="1" customWidth="1"/>
    <col min="5" max="6" width="10.5703125" customWidth="1"/>
    <col min="7" max="7" width="35.42578125" style="2" customWidth="1"/>
    <col min="8" max="8" width="47.140625" style="4" customWidth="1"/>
    <col min="9" max="9" width="25.7109375" style="2" customWidth="1"/>
    <col min="10" max="10" width="29.28515625" style="4" customWidth="1"/>
  </cols>
  <sheetData>
    <row r="2" spans="2:10" x14ac:dyDescent="0.25">
      <c r="B2" t="s">
        <v>3</v>
      </c>
      <c r="C2" t="s">
        <v>0</v>
      </c>
      <c r="D2" s="1" t="s">
        <v>1</v>
      </c>
      <c r="E2" t="s">
        <v>2</v>
      </c>
      <c r="F2" t="s">
        <v>8</v>
      </c>
      <c r="G2" s="6" t="s">
        <v>4</v>
      </c>
      <c r="H2" s="6" t="s">
        <v>5</v>
      </c>
      <c r="I2" s="6" t="s">
        <v>6</v>
      </c>
      <c r="J2" s="6" t="s">
        <v>7</v>
      </c>
    </row>
    <row r="3" spans="2:10" x14ac:dyDescent="0.25">
      <c r="B3">
        <v>76</v>
      </c>
      <c r="C3">
        <v>0</v>
      </c>
      <c r="D3" s="1">
        <f>COS($C$3*PI()/180)</f>
        <v>1</v>
      </c>
      <c r="E3" s="1">
        <f t="shared" ref="E3:F11" si="0">SIN(C3*PI()/180)</f>
        <v>0</v>
      </c>
      <c r="F3" s="1">
        <f>$B$3*TAN(C3*PI()/180)</f>
        <v>0</v>
      </c>
      <c r="G3" s="3">
        <f>$B$3*D3*(1-E3)</f>
        <v>76</v>
      </c>
      <c r="H3" s="5">
        <f>$B$3*D3*(1-E3*-1)</f>
        <v>76</v>
      </c>
      <c r="I3" s="3">
        <f>$B$3*(1-E3)</f>
        <v>76</v>
      </c>
      <c r="J3" s="5">
        <f>$B$3*(1-E3*-1)</f>
        <v>76</v>
      </c>
    </row>
    <row r="4" spans="2:10" x14ac:dyDescent="0.25">
      <c r="C4">
        <v>10</v>
      </c>
      <c r="D4" s="1">
        <f t="shared" ref="D4:D8" si="1">COS(C4*PI()/180)</f>
        <v>0.98480775301220802</v>
      </c>
      <c r="E4" s="1">
        <f t="shared" si="0"/>
        <v>0.17364817766693033</v>
      </c>
      <c r="F4" s="1">
        <f t="shared" ref="F4:F34" si="2">$B$3*TAN(C4*PI()/180)</f>
        <v>13.400850533843338</v>
      </c>
      <c r="G4" s="3">
        <f t="shared" ref="G4:G34" si="3">$B$3*D4*(1-E4)</f>
        <v>61.848623782552409</v>
      </c>
      <c r="H4" s="5">
        <f t="shared" ref="H4:H34" si="4">$B$3*D4*(1-E4*-1)</f>
        <v>87.84215467530322</v>
      </c>
      <c r="I4" s="3">
        <f t="shared" ref="I4:I34" si="5">$B$3*(1-E4)</f>
        <v>62.8027384973133</v>
      </c>
      <c r="J4" s="5">
        <f t="shared" ref="J4:J34" si="6">$B$3*(1-E4*-1)</f>
        <v>89.1972615026867</v>
      </c>
    </row>
    <row r="5" spans="2:10" x14ac:dyDescent="0.25">
      <c r="C5">
        <v>20</v>
      </c>
      <c r="D5" s="1">
        <f t="shared" si="1"/>
        <v>0.93969262078590843</v>
      </c>
      <c r="E5" s="1">
        <f t="shared" si="0"/>
        <v>0.34202014332566871</v>
      </c>
      <c r="F5" s="1">
        <f t="shared" si="2"/>
        <v>27.661737804231379</v>
      </c>
      <c r="G5" s="3">
        <f t="shared" si="3"/>
        <v>46.990710011640552</v>
      </c>
      <c r="H5" s="5">
        <f t="shared" si="4"/>
        <v>95.842568347817533</v>
      </c>
      <c r="I5" s="3">
        <f t="shared" si="5"/>
        <v>50.006469107249181</v>
      </c>
      <c r="J5" s="5">
        <f t="shared" si="6"/>
        <v>101.99353089275081</v>
      </c>
    </row>
    <row r="6" spans="2:10" x14ac:dyDescent="0.25">
      <c r="C6">
        <v>30</v>
      </c>
      <c r="D6" s="1">
        <f t="shared" si="1"/>
        <v>0.86602540378443871</v>
      </c>
      <c r="E6" s="1">
        <f t="shared" si="0"/>
        <v>0.49999999999999994</v>
      </c>
      <c r="F6" s="1">
        <f t="shared" si="2"/>
        <v>43.878620458411554</v>
      </c>
      <c r="G6" s="3">
        <f t="shared" si="3"/>
        <v>32.908965343808674</v>
      </c>
      <c r="H6" s="5">
        <f t="shared" si="4"/>
        <v>98.726896031426023</v>
      </c>
      <c r="I6" s="3">
        <f t="shared" si="5"/>
        <v>38</v>
      </c>
      <c r="J6" s="5">
        <f t="shared" si="6"/>
        <v>114</v>
      </c>
    </row>
    <row r="7" spans="2:10" x14ac:dyDescent="0.25">
      <c r="C7">
        <v>40</v>
      </c>
      <c r="D7" s="1">
        <f t="shared" si="1"/>
        <v>0.76604444311897801</v>
      </c>
      <c r="E7" s="1">
        <f t="shared" si="0"/>
        <v>0.64278760968653925</v>
      </c>
      <c r="F7" s="1">
        <f t="shared" si="2"/>
        <v>63.771571969473271</v>
      </c>
      <c r="G7" s="3">
        <f t="shared" si="3"/>
        <v>20.796683062578428</v>
      </c>
      <c r="H7" s="5">
        <f t="shared" si="4"/>
        <v>95.642072291506238</v>
      </c>
      <c r="I7" s="3">
        <f t="shared" si="5"/>
        <v>27.148141663823019</v>
      </c>
      <c r="J7" s="5">
        <f t="shared" si="6"/>
        <v>124.85185833617699</v>
      </c>
    </row>
    <row r="8" spans="2:10" x14ac:dyDescent="0.25">
      <c r="C8">
        <v>50</v>
      </c>
      <c r="D8" s="1">
        <f t="shared" si="1"/>
        <v>0.64278760968653936</v>
      </c>
      <c r="E8" s="1">
        <f t="shared" si="0"/>
        <v>0.76604444311897801</v>
      </c>
      <c r="F8" s="1">
        <f t="shared" si="2"/>
        <v>90.573273037159964</v>
      </c>
      <c r="G8" s="3">
        <f t="shared" si="3"/>
        <v>11.429163721713083</v>
      </c>
      <c r="H8" s="5">
        <f t="shared" si="4"/>
        <v>86.274552950640881</v>
      </c>
      <c r="I8" s="3">
        <f t="shared" si="5"/>
        <v>17.780622322957672</v>
      </c>
      <c r="J8" s="5">
        <f t="shared" si="6"/>
        <v>134.21937767704233</v>
      </c>
    </row>
    <row r="9" spans="2:10" x14ac:dyDescent="0.25">
      <c r="C9">
        <v>60</v>
      </c>
      <c r="D9" s="1">
        <f t="shared" ref="D9:D12" si="7">COS(C9*PI()/180)</f>
        <v>0.50000000000000011</v>
      </c>
      <c r="E9" s="1">
        <f t="shared" si="0"/>
        <v>0.8660254037844386</v>
      </c>
      <c r="F9" s="1">
        <f t="shared" si="2"/>
        <v>131.63586137523464</v>
      </c>
      <c r="G9" s="3">
        <f t="shared" si="3"/>
        <v>5.0910346561913347</v>
      </c>
      <c r="H9" s="5">
        <f t="shared" si="4"/>
        <v>70.908965343808674</v>
      </c>
      <c r="I9" s="3">
        <f t="shared" si="5"/>
        <v>10.182069312382666</v>
      </c>
      <c r="J9" s="5">
        <f t="shared" si="6"/>
        <v>141.81793068761732</v>
      </c>
    </row>
    <row r="10" spans="2:10" x14ac:dyDescent="0.25">
      <c r="C10">
        <v>70</v>
      </c>
      <c r="D10" s="1">
        <f t="shared" si="7"/>
        <v>0.34202014332566882</v>
      </c>
      <c r="E10" s="1">
        <f t="shared" si="0"/>
        <v>0.93969262078590832</v>
      </c>
      <c r="F10" s="1">
        <f t="shared" si="2"/>
        <v>208.80828387855124</v>
      </c>
      <c r="G10" s="3">
        <f t="shared" si="3"/>
        <v>1.5676017246623315</v>
      </c>
      <c r="H10" s="5">
        <f t="shared" si="4"/>
        <v>50.419460060839327</v>
      </c>
      <c r="I10" s="3">
        <f t="shared" si="5"/>
        <v>4.5833608202709684</v>
      </c>
      <c r="J10" s="5">
        <f t="shared" si="6"/>
        <v>147.41663917972903</v>
      </c>
    </row>
    <row r="11" spans="2:10" x14ac:dyDescent="0.25">
      <c r="C11">
        <v>80</v>
      </c>
      <c r="D11" s="1">
        <f t="shared" si="7"/>
        <v>0.17364817766693041</v>
      </c>
      <c r="E11" s="1">
        <f t="shared" si="0"/>
        <v>0.98480775301220802</v>
      </c>
      <c r="F11" s="1">
        <f t="shared" si="2"/>
        <v>431.01741829094573</v>
      </c>
      <c r="G11" s="3">
        <f t="shared" si="3"/>
        <v>0.20049605631129525</v>
      </c>
      <c r="H11" s="5">
        <f t="shared" si="4"/>
        <v>26.194026949062128</v>
      </c>
      <c r="I11" s="3">
        <f t="shared" si="5"/>
        <v>1.1546107710721905</v>
      </c>
      <c r="J11" s="5">
        <f t="shared" si="6"/>
        <v>150.84538922892781</v>
      </c>
    </row>
    <row r="12" spans="2:10" x14ac:dyDescent="0.25">
      <c r="C12">
        <v>90</v>
      </c>
      <c r="D12" s="1">
        <f t="shared" si="7"/>
        <v>6.1257422745431001E-17</v>
      </c>
      <c r="E12" s="1">
        <f>SIN(C12*PI()/180)</f>
        <v>1</v>
      </c>
      <c r="F12" s="1">
        <f t="shared" si="2"/>
        <v>1.2406659730990495E+18</v>
      </c>
      <c r="G12" s="3">
        <f t="shared" si="3"/>
        <v>0</v>
      </c>
      <c r="H12" s="5">
        <f t="shared" si="4"/>
        <v>9.3111282573055121E-15</v>
      </c>
      <c r="I12" s="3">
        <f t="shared" si="5"/>
        <v>0</v>
      </c>
      <c r="J12" s="5">
        <f t="shared" si="6"/>
        <v>152</v>
      </c>
    </row>
    <row r="13" spans="2:10" x14ac:dyDescent="0.25">
      <c r="E13" s="1"/>
      <c r="F13" s="1"/>
      <c r="G13" s="3"/>
      <c r="H13" s="5"/>
      <c r="I13" s="3"/>
      <c r="J13" s="5"/>
    </row>
    <row r="14" spans="2:10" x14ac:dyDescent="0.25">
      <c r="C14">
        <v>0</v>
      </c>
      <c r="D14" s="1">
        <f t="shared" ref="D14:D23" si="8">COS(C14*PI()/180)</f>
        <v>1</v>
      </c>
      <c r="E14" s="1">
        <f t="shared" ref="E14:E22" si="9">SIN(C14*PI()/180)</f>
        <v>0</v>
      </c>
      <c r="F14" s="1">
        <f t="shared" si="2"/>
        <v>0</v>
      </c>
      <c r="G14" s="3">
        <f t="shared" si="3"/>
        <v>76</v>
      </c>
      <c r="H14" s="5">
        <f t="shared" si="4"/>
        <v>76</v>
      </c>
      <c r="I14" s="3">
        <f t="shared" si="5"/>
        <v>76</v>
      </c>
      <c r="J14" s="5">
        <f t="shared" si="6"/>
        <v>76</v>
      </c>
    </row>
    <row r="15" spans="2:10" x14ac:dyDescent="0.25">
      <c r="C15">
        <v>-10</v>
      </c>
      <c r="D15" s="1">
        <f t="shared" si="8"/>
        <v>0.98480775301220802</v>
      </c>
      <c r="E15" s="1">
        <f t="shared" si="9"/>
        <v>-0.17364817766693033</v>
      </c>
      <c r="F15" s="1">
        <f t="shared" si="2"/>
        <v>-13.400850533843338</v>
      </c>
      <c r="G15" s="3">
        <f t="shared" si="3"/>
        <v>87.84215467530322</v>
      </c>
      <c r="H15" s="5">
        <f t="shared" si="4"/>
        <v>61.848623782552409</v>
      </c>
      <c r="I15" s="3">
        <f t="shared" si="5"/>
        <v>89.1972615026867</v>
      </c>
      <c r="J15" s="5">
        <f t="shared" si="6"/>
        <v>62.8027384973133</v>
      </c>
    </row>
    <row r="16" spans="2:10" x14ac:dyDescent="0.25">
      <c r="C16">
        <v>-20</v>
      </c>
      <c r="D16" s="1">
        <f t="shared" si="8"/>
        <v>0.93969262078590843</v>
      </c>
      <c r="E16" s="1">
        <f t="shared" si="9"/>
        <v>-0.34202014332566871</v>
      </c>
      <c r="F16" s="1">
        <f t="shared" si="2"/>
        <v>-27.661737804231379</v>
      </c>
      <c r="G16" s="3">
        <f t="shared" si="3"/>
        <v>95.842568347817533</v>
      </c>
      <c r="H16" s="5">
        <f t="shared" si="4"/>
        <v>46.990710011640552</v>
      </c>
      <c r="I16" s="3">
        <f t="shared" si="5"/>
        <v>101.99353089275081</v>
      </c>
      <c r="J16" s="5">
        <f t="shared" si="6"/>
        <v>50.006469107249181</v>
      </c>
    </row>
    <row r="17" spans="3:10" x14ac:dyDescent="0.25">
      <c r="C17">
        <v>-30</v>
      </c>
      <c r="D17" s="1">
        <f t="shared" si="8"/>
        <v>0.86602540378443871</v>
      </c>
      <c r="E17" s="1">
        <f t="shared" si="9"/>
        <v>-0.49999999999999994</v>
      </c>
      <c r="F17" s="1">
        <f t="shared" si="2"/>
        <v>-43.878620458411554</v>
      </c>
      <c r="G17" s="3">
        <f t="shared" si="3"/>
        <v>98.726896031426023</v>
      </c>
      <c r="H17" s="5">
        <f t="shared" si="4"/>
        <v>32.908965343808674</v>
      </c>
      <c r="I17" s="3">
        <f t="shared" si="5"/>
        <v>114</v>
      </c>
      <c r="J17" s="5">
        <f t="shared" si="6"/>
        <v>38</v>
      </c>
    </row>
    <row r="18" spans="3:10" x14ac:dyDescent="0.25">
      <c r="C18">
        <v>-40</v>
      </c>
      <c r="D18" s="1">
        <f t="shared" si="8"/>
        <v>0.76604444311897801</v>
      </c>
      <c r="E18" s="1">
        <f t="shared" si="9"/>
        <v>-0.64278760968653925</v>
      </c>
      <c r="F18" s="1">
        <f t="shared" si="2"/>
        <v>-63.771571969473271</v>
      </c>
      <c r="G18" s="3">
        <f t="shared" si="3"/>
        <v>95.642072291506238</v>
      </c>
      <c r="H18" s="5">
        <f t="shared" si="4"/>
        <v>20.796683062578428</v>
      </c>
      <c r="I18" s="3">
        <f t="shared" si="5"/>
        <v>124.85185833617699</v>
      </c>
      <c r="J18" s="5">
        <f t="shared" si="6"/>
        <v>27.148141663823019</v>
      </c>
    </row>
    <row r="19" spans="3:10" x14ac:dyDescent="0.25">
      <c r="C19">
        <v>-50</v>
      </c>
      <c r="D19" s="1">
        <f t="shared" si="8"/>
        <v>0.64278760968653936</v>
      </c>
      <c r="E19" s="1">
        <f t="shared" si="9"/>
        <v>-0.76604444311897801</v>
      </c>
      <c r="F19" s="1">
        <f t="shared" si="2"/>
        <v>-90.573273037159964</v>
      </c>
      <c r="G19" s="3">
        <f t="shared" si="3"/>
        <v>86.274552950640881</v>
      </c>
      <c r="H19" s="5">
        <f t="shared" si="4"/>
        <v>11.429163721713083</v>
      </c>
      <c r="I19" s="3">
        <f t="shared" si="5"/>
        <v>134.21937767704233</v>
      </c>
      <c r="J19" s="5">
        <f t="shared" si="6"/>
        <v>17.780622322957672</v>
      </c>
    </row>
    <row r="20" spans="3:10" x14ac:dyDescent="0.25">
      <c r="C20">
        <v>-60</v>
      </c>
      <c r="D20" s="1">
        <f t="shared" si="8"/>
        <v>0.50000000000000011</v>
      </c>
      <c r="E20" s="1">
        <f t="shared" si="9"/>
        <v>-0.8660254037844386</v>
      </c>
      <c r="F20" s="1">
        <f t="shared" si="2"/>
        <v>-131.63586137523464</v>
      </c>
      <c r="G20" s="3">
        <f t="shared" si="3"/>
        <v>70.908965343808674</v>
      </c>
      <c r="H20" s="5">
        <f t="shared" si="4"/>
        <v>5.0910346561913347</v>
      </c>
      <c r="I20" s="3">
        <f t="shared" si="5"/>
        <v>141.81793068761732</v>
      </c>
      <c r="J20" s="5">
        <f t="shared" si="6"/>
        <v>10.182069312382666</v>
      </c>
    </row>
    <row r="21" spans="3:10" x14ac:dyDescent="0.25">
      <c r="C21">
        <v>-70</v>
      </c>
      <c r="D21" s="1">
        <f t="shared" si="8"/>
        <v>0.34202014332566882</v>
      </c>
      <c r="E21" s="1">
        <f t="shared" si="9"/>
        <v>-0.93969262078590832</v>
      </c>
      <c r="F21" s="1">
        <f t="shared" si="2"/>
        <v>-208.80828387855124</v>
      </c>
      <c r="G21" s="3">
        <f t="shared" si="3"/>
        <v>50.419460060839327</v>
      </c>
      <c r="H21" s="5">
        <f t="shared" si="4"/>
        <v>1.5676017246623315</v>
      </c>
      <c r="I21" s="3">
        <f t="shared" si="5"/>
        <v>147.41663917972903</v>
      </c>
      <c r="J21" s="5">
        <f t="shared" si="6"/>
        <v>4.5833608202709684</v>
      </c>
    </row>
    <row r="22" spans="3:10" x14ac:dyDescent="0.25">
      <c r="C22">
        <v>-80</v>
      </c>
      <c r="D22" s="1">
        <f t="shared" si="8"/>
        <v>0.17364817766693041</v>
      </c>
      <c r="E22" s="1">
        <f t="shared" si="9"/>
        <v>-0.98480775301220802</v>
      </c>
      <c r="F22" s="1">
        <f t="shared" si="2"/>
        <v>-431.01741829094573</v>
      </c>
      <c r="G22" s="3">
        <f t="shared" si="3"/>
        <v>26.194026949062128</v>
      </c>
      <c r="H22" s="5">
        <f t="shared" si="4"/>
        <v>0.20049605631129525</v>
      </c>
      <c r="I22" s="3">
        <f t="shared" si="5"/>
        <v>150.84538922892781</v>
      </c>
      <c r="J22" s="5">
        <f t="shared" si="6"/>
        <v>1.1546107710721905</v>
      </c>
    </row>
    <row r="23" spans="3:10" x14ac:dyDescent="0.25">
      <c r="C23">
        <v>-90</v>
      </c>
      <c r="D23" s="1">
        <f t="shared" si="8"/>
        <v>6.1257422745431001E-17</v>
      </c>
      <c r="E23" s="1">
        <f>SIN(C23*PI()/180)</f>
        <v>-1</v>
      </c>
      <c r="F23" s="1">
        <f t="shared" si="2"/>
        <v>-1.2406659730990495E+18</v>
      </c>
      <c r="G23" s="3">
        <f t="shared" si="3"/>
        <v>9.3111282573055121E-15</v>
      </c>
      <c r="H23" s="5">
        <f t="shared" si="4"/>
        <v>0</v>
      </c>
      <c r="I23" s="3">
        <f t="shared" si="5"/>
        <v>152</v>
      </c>
      <c r="J23" s="5">
        <f t="shared" si="6"/>
        <v>0</v>
      </c>
    </row>
    <row r="24" spans="3:10" x14ac:dyDescent="0.25">
      <c r="E24" s="1"/>
      <c r="F24" s="1"/>
      <c r="G24" s="3"/>
      <c r="H24" s="5"/>
      <c r="I24" s="3"/>
      <c r="J24" s="5"/>
    </row>
    <row r="25" spans="3:10" x14ac:dyDescent="0.25">
      <c r="E25" s="1"/>
      <c r="F25" s="1"/>
      <c r="G25" s="3"/>
      <c r="H25" s="5"/>
      <c r="I25" s="3"/>
      <c r="J25" s="5"/>
    </row>
    <row r="26" spans="3:10" x14ac:dyDescent="0.25">
      <c r="E26" s="1"/>
      <c r="F26" s="1"/>
      <c r="G26" s="3"/>
      <c r="H26" s="5"/>
      <c r="I26" s="3"/>
      <c r="J26" s="5"/>
    </row>
    <row r="27" spans="3:10" x14ac:dyDescent="0.25">
      <c r="E27" s="1"/>
      <c r="F27" s="1"/>
      <c r="G27" s="3"/>
      <c r="H27" s="5"/>
      <c r="I27" s="3"/>
      <c r="J27" s="5"/>
    </row>
    <row r="28" spans="3:10" x14ac:dyDescent="0.25">
      <c r="E28" s="1"/>
      <c r="F28" s="1"/>
      <c r="G28" s="3"/>
      <c r="H28" s="5"/>
      <c r="I28" s="3"/>
      <c r="J28" s="5"/>
    </row>
    <row r="29" spans="3:10" x14ac:dyDescent="0.25">
      <c r="E29" s="1"/>
      <c r="F29" s="1"/>
      <c r="G29" s="3"/>
      <c r="H29" s="5"/>
      <c r="I29" s="3"/>
      <c r="J29" s="5"/>
    </row>
    <row r="30" spans="3:10" x14ac:dyDescent="0.25">
      <c r="E30" s="1"/>
      <c r="F30" s="1"/>
      <c r="G30" s="3"/>
      <c r="H30" s="5"/>
      <c r="I30" s="3"/>
      <c r="J30" s="5"/>
    </row>
    <row r="31" spans="3:10" x14ac:dyDescent="0.25">
      <c r="E31" s="1"/>
      <c r="F31" s="1"/>
      <c r="G31" s="3"/>
      <c r="H31" s="5"/>
      <c r="I31" s="3"/>
      <c r="J31" s="5"/>
    </row>
    <row r="32" spans="3:10" x14ac:dyDescent="0.25">
      <c r="E32" s="1"/>
      <c r="F32" s="1"/>
      <c r="G32" s="3"/>
      <c r="H32" s="5"/>
      <c r="I32" s="3"/>
      <c r="J32" s="5"/>
    </row>
    <row r="33" spans="5:10" x14ac:dyDescent="0.25">
      <c r="E33" s="1"/>
      <c r="F33" s="1"/>
      <c r="G33" s="3"/>
      <c r="H33" s="5"/>
      <c r="I33" s="3"/>
      <c r="J33" s="5"/>
    </row>
    <row r="34" spans="5:10" x14ac:dyDescent="0.25">
      <c r="E34" s="1"/>
      <c r="F34" s="1"/>
      <c r="G34" s="3"/>
      <c r="H34" s="5"/>
      <c r="I34" s="3"/>
      <c r="J34" s="5"/>
    </row>
    <row r="35" spans="5:10" x14ac:dyDescent="0.25">
      <c r="E35" s="1"/>
      <c r="F35" s="1"/>
    </row>
    <row r="36" spans="5:10" x14ac:dyDescent="0.25">
      <c r="E36" s="1"/>
      <c r="F36" s="1"/>
    </row>
    <row r="37" spans="5:10" x14ac:dyDescent="0.25">
      <c r="E37" s="1"/>
      <c r="F37" s="1"/>
    </row>
    <row r="38" spans="5:10" x14ac:dyDescent="0.25">
      <c r="E38" s="1"/>
      <c r="F38" s="1"/>
    </row>
    <row r="39" spans="5:10" x14ac:dyDescent="0.25">
      <c r="E39" s="1"/>
      <c r="F39" s="1"/>
    </row>
    <row r="40" spans="5:10" x14ac:dyDescent="0.25">
      <c r="E40" s="1"/>
      <c r="F40" s="1"/>
    </row>
    <row r="41" spans="5:10" x14ac:dyDescent="0.25">
      <c r="E41" s="1"/>
      <c r="F41" s="1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c76e2fec-722f-4d51-b275-68c7693bb87d}" enabled="1" method="Privileged" siteId="{54d36b47-3315-494b-b7f3-91a49dfa9df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 Nijs</dc:creator>
  <cp:lastModifiedBy>Peter de Nijs</cp:lastModifiedBy>
  <dcterms:created xsi:type="dcterms:W3CDTF">2024-04-23T06:32:18Z</dcterms:created>
  <dcterms:modified xsi:type="dcterms:W3CDTF">2024-04-23T09:59:37Z</dcterms:modified>
</cp:coreProperties>
</file>