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<sst xmlns="http://schemas.openxmlformats.org/spreadsheetml/2006/main" count="36" uniqueCount="33">
  <si>
    <t xml:space="preserve">NicE Sub Buoy</t>
  </si>
  <si>
    <t xml:space="preserve">Calculation TPS5430DDAR</t>
  </si>
  <si>
    <t xml:space="preserve">SUB</t>
  </si>
  <si>
    <t xml:space="preserve">Vout(max)</t>
  </si>
  <si>
    <t xml:space="preserve">Vout</t>
  </si>
  <si>
    <t xml:space="preserve">Vin</t>
  </si>
  <si>
    <t xml:space="preserve">Kind</t>
  </si>
  <si>
    <t xml:space="preserve">Iout</t>
  </si>
  <si>
    <t xml:space="preserve">Fs</t>
  </si>
  <si>
    <t xml:space="preserve">Lmin</t>
  </si>
  <si>
    <t xml:space="preserve">Trusters</t>
  </si>
  <si>
    <t xml:space="preserve">TOOPRE</t>
  </si>
  <si>
    <t xml:space="preserve">39uH</t>
  </si>
  <si>
    <t xml:space="preserve">Accu</t>
  </si>
  <si>
    <t xml:space="preserve">DXF LIPO 7000Mah</t>
  </si>
  <si>
    <t xml:space="preserve">12uH</t>
  </si>
  <si>
    <t xml:space="preserve">Ycable</t>
  </si>
  <si>
    <t xml:space="preserve">2M XT60 &gt; 1F XT60</t>
  </si>
  <si>
    <t xml:space="preserve">ESC</t>
  </si>
  <si>
    <t xml:space="preserve">40A S6</t>
  </si>
  <si>
    <t xml:space="preserve">PCB</t>
  </si>
  <si>
    <t xml:space="preserve">NicE SubBuoySubV1.0</t>
  </si>
  <si>
    <t xml:space="preserve">UI</t>
  </si>
  <si>
    <t xml:space="preserve">r1</t>
  </si>
  <si>
    <t xml:space="preserve">r2</t>
  </si>
  <si>
    <t xml:space="preserve">ugate</t>
  </si>
  <si>
    <t xml:space="preserve">Casing</t>
  </si>
  <si>
    <t xml:space="preserve">Fillament/Oring</t>
  </si>
  <si>
    <t xml:space="preserve">TOP</t>
  </si>
  <si>
    <t xml:space="preserve">GPS</t>
  </si>
  <si>
    <t xml:space="preserve">Neo8</t>
  </si>
  <si>
    <t xml:space="preserve">NicE SubBuoyTopV1.0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</si>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</sst>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€-413]\ #,##0.00"/>
  </numFmts>
  <fonts count="7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ptos Narrow"/>
      <family val="2"/>
      <charset val="1"/>
    </font>
    <font>
      <sz val="11"/>
      <color rgb="FF151515"/>
      <name val="Arial"/>
      <family val="2"/>
      <charset val="1"/>
    </font>
    <font>
      <sz val="11"/>
      <color rgb="FF000000"/>
      <name val="Arial Black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51515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ColWidth="8.265625" defaultRowHeight="15" zeroHeight="false" outlineLevelRow="0" outlineLevelCol="0"/>
  <cols>
    <col collapsed="false" customWidth="true" hidden="false" outlineLevel="0" max="2" min="2" style="0" width="8.71"/>
    <col collapsed="false" customWidth="true" hidden="false" outlineLevel="0" max="3" min="3" style="0" width="24.71"/>
    <col collapsed="false" customWidth="true" hidden="false" outlineLevel="0" max="4" min="4" style="1" width="9.14"/>
    <col collapsed="false" customWidth="true" hidden="false" outlineLevel="0" max="5" min="5" style="1" width="9.43"/>
    <col collapsed="false" customWidth="true" hidden="false" outlineLevel="0" max="15" min="15" style="0" width="12"/>
  </cols>
  <sheetData>
    <row r="2" customFormat="false" ht="15" hidden="false" customHeight="false" outlineLevel="0" collapsed="false">
      <c r="A2" s="2" t="s">
        <v>0</v>
      </c>
      <c r="I2" s="0" t="s">
        <v>1</v>
      </c>
    </row>
    <row r="3" customFormat="false" ht="15" hidden="false" customHeight="false" outlineLevel="0" collapsed="false">
      <c r="A3" s="2" t="s">
        <v>2</v>
      </c>
      <c r="I3" s="0" t="s">
        <v>3</v>
      </c>
      <c r="J3" s="0" t="s">
        <v>4</v>
      </c>
      <c r="K3" s="0" t="s">
        <v>5</v>
      </c>
      <c r="L3" s="0" t="s">
        <v>6</v>
      </c>
      <c r="M3" s="0" t="s">
        <v>7</v>
      </c>
      <c r="N3" s="0" t="s">
        <v>8</v>
      </c>
      <c r="O3" s="0" t="s">
        <v>9</v>
      </c>
    </row>
    <row r="4" customFormat="false" ht="15" hidden="false" customHeight="false" outlineLevel="0" collapsed="false">
      <c r="A4" s="0" t="n">
        <v>2</v>
      </c>
      <c r="B4" s="0" t="s">
        <v>10</v>
      </c>
      <c r="C4" s="3" t="s">
        <v>11</v>
      </c>
      <c r="D4" s="1" t="n">
        <v>22.5</v>
      </c>
      <c r="E4" s="1" t="n">
        <f aca="false">A4*D4</f>
        <v>45</v>
      </c>
      <c r="I4" s="0" t="n">
        <v>3.6</v>
      </c>
      <c r="J4" s="0" t="n">
        <v>3.3</v>
      </c>
      <c r="K4" s="0" t="n">
        <v>28</v>
      </c>
      <c r="L4" s="0" t="n">
        <v>0.2</v>
      </c>
      <c r="M4" s="0" t="n">
        <v>1</v>
      </c>
      <c r="N4" s="0" t="n">
        <v>500000</v>
      </c>
      <c r="O4" s="0" t="n">
        <f aca="false">I4*(K4-J4)/(K4*L4*M4*N4)</f>
        <v>3.17571428571428E-005</v>
      </c>
      <c r="P4" s="0" t="s">
        <v>12</v>
      </c>
    </row>
    <row r="5" customFormat="false" ht="13.8" hidden="false" customHeight="false" outlineLevel="0" collapsed="false">
      <c r="A5" s="0" t="n">
        <v>2</v>
      </c>
      <c r="B5" s="0" t="s">
        <v>13</v>
      </c>
      <c r="C5" s="0" t="s">
        <v>14</v>
      </c>
      <c r="D5" s="1" t="n">
        <v>73.4</v>
      </c>
      <c r="E5" s="1" t="n">
        <f aca="false">A5*D5</f>
        <v>146.8</v>
      </c>
      <c r="I5" s="0" t="n">
        <v>5.1</v>
      </c>
      <c r="J5" s="0" t="n">
        <v>5</v>
      </c>
      <c r="K5" s="0" t="n">
        <v>19.8</v>
      </c>
      <c r="L5" s="0" t="n">
        <v>0.2</v>
      </c>
      <c r="M5" s="4" t="n">
        <v>3</v>
      </c>
      <c r="N5" s="0" t="n">
        <v>500000</v>
      </c>
      <c r="O5" s="0" t="n">
        <f aca="false">I5*(K5-J5)/(K5*L5*M5*N5)</f>
        <v>1.27070707070707E-005</v>
      </c>
      <c r="P5" s="0" t="s">
        <v>15</v>
      </c>
    </row>
    <row r="6" customFormat="false" ht="15" hidden="false" customHeight="false" outlineLevel="0" collapsed="false">
      <c r="A6" s="0" t="n">
        <v>2</v>
      </c>
      <c r="B6" s="0" t="s">
        <v>16</v>
      </c>
      <c r="C6" s="0" t="s">
        <v>17</v>
      </c>
      <c r="D6" s="1" t="n">
        <v>3.9</v>
      </c>
      <c r="E6" s="1" t="n">
        <f aca="false">A6*D6</f>
        <v>7.8</v>
      </c>
    </row>
    <row r="7" customFormat="false" ht="15" hidden="false" customHeight="false" outlineLevel="0" collapsed="false">
      <c r="A7" s="0" t="n">
        <v>2</v>
      </c>
      <c r="B7" s="0" t="s">
        <v>18</v>
      </c>
      <c r="C7" s="0" t="s">
        <v>19</v>
      </c>
      <c r="D7" s="1" t="n">
        <v>16.7</v>
      </c>
      <c r="E7" s="1" t="n">
        <f aca="false">A7*D7</f>
        <v>33.4</v>
      </c>
    </row>
    <row r="8" customFormat="false" ht="15" hidden="false" customHeight="false" outlineLevel="0" collapsed="false">
      <c r="A8" s="0" t="n">
        <v>1</v>
      </c>
      <c r="B8" s="0" t="s">
        <v>20</v>
      </c>
      <c r="C8" s="0" t="s">
        <v>21</v>
      </c>
      <c r="D8" s="1" t="n">
        <v>35</v>
      </c>
      <c r="E8" s="1" t="n">
        <f aca="false">A8*D8</f>
        <v>35</v>
      </c>
      <c r="I8" s="0" t="s">
        <v>22</v>
      </c>
      <c r="J8" s="0" t="s">
        <v>23</v>
      </c>
      <c r="K8" s="0" t="s">
        <v>24</v>
      </c>
      <c r="L8" s="0" t="s">
        <v>25</v>
      </c>
    </row>
    <row r="9" customFormat="false" ht="15" hidden="false" customHeight="false" outlineLevel="0" collapsed="false">
      <c r="A9" s="0" t="n">
        <v>1</v>
      </c>
      <c r="B9" s="0" t="s">
        <v>26</v>
      </c>
      <c r="C9" s="0" t="s">
        <v>27</v>
      </c>
      <c r="D9" s="1" t="n">
        <v>15</v>
      </c>
      <c r="E9" s="1" t="n">
        <f aca="false">A9*D9</f>
        <v>15</v>
      </c>
      <c r="I9" s="0" t="n">
        <v>28</v>
      </c>
      <c r="J9" s="0" t="n">
        <v>18</v>
      </c>
      <c r="K9" s="0" t="n">
        <v>10</v>
      </c>
      <c r="L9" s="0" t="n">
        <f aca="false">I9*K9/(J9+K9)</f>
        <v>10</v>
      </c>
    </row>
    <row r="10" customFormat="false" ht="13.8" hidden="false" customHeight="false" outlineLevel="0" collapsed="false">
      <c r="E10" s="1" t="n">
        <f aca="false">SUM(E4:E9)</f>
        <v>283</v>
      </c>
      <c r="I10" s="0" t="n">
        <v>19</v>
      </c>
      <c r="J10" s="0" t="n">
        <v>18</v>
      </c>
      <c r="K10" s="0" t="n">
        <v>10</v>
      </c>
      <c r="L10" s="0" t="n">
        <f aca="false">I10*K10/(J10+K10)</f>
        <v>6.78571428571429</v>
      </c>
    </row>
    <row r="14" customFormat="false" ht="15" hidden="false" customHeight="false" outlineLevel="0" collapsed="false">
      <c r="A14" s="2" t="s">
        <v>28</v>
      </c>
    </row>
    <row r="15" customFormat="false" ht="15" hidden="false" customHeight="false" outlineLevel="0" collapsed="false">
      <c r="A15" s="0" t="n">
        <v>1</v>
      </c>
      <c r="B15" s="0" t="s">
        <v>29</v>
      </c>
      <c r="C15" s="0" t="s">
        <v>30</v>
      </c>
      <c r="D15" s="1" t="n">
        <v>15</v>
      </c>
      <c r="E15" s="1" t="n">
        <f aca="false">A15*D15</f>
        <v>15</v>
      </c>
    </row>
    <row r="16" customFormat="false" ht="15" hidden="false" customHeight="false" outlineLevel="0" collapsed="false">
      <c r="A16" s="0" t="n">
        <v>1</v>
      </c>
      <c r="B16" s="0" t="s">
        <v>20</v>
      </c>
      <c r="C16" s="0" t="s">
        <v>31</v>
      </c>
      <c r="D16" s="1" t="n">
        <v>35</v>
      </c>
      <c r="E16" s="1" t="n">
        <f aca="false">A16*D16</f>
        <v>35</v>
      </c>
    </row>
    <row r="17" customFormat="false" ht="15" hidden="false" customHeight="false" outlineLevel="0" collapsed="false">
      <c r="A17" s="0" t="n">
        <v>1</v>
      </c>
      <c r="B17" s="0" t="s">
        <v>26</v>
      </c>
      <c r="C17" s="0" t="s">
        <v>27</v>
      </c>
      <c r="D17" s="1" t="n">
        <v>15</v>
      </c>
      <c r="E17" s="1" t="n">
        <f aca="false">A17*D17</f>
        <v>15</v>
      </c>
    </row>
    <row r="18" customFormat="false" ht="15" hidden="false" customHeight="false" outlineLevel="0" collapsed="false">
      <c r="E18" s="1" t="n">
        <f aca="false">SUM(E15:E17)</f>
        <v>65</v>
      </c>
    </row>
    <row r="20" customFormat="false" ht="15" hidden="false" customHeight="false" outlineLevel="0" collapsed="false">
      <c r="E20" s="1" t="n">
        <f aca="false">E10+E18</f>
        <v>348</v>
      </c>
      <c r="G20" s="1" t="n">
        <f aca="false">E20*3</f>
        <v>1044</v>
      </c>
    </row>
    <row r="1048576" customFormat="false" ht="15" hidden="false" customHeight="false" outlineLevel="0" collapsed="false">
      <c r="A1048576" s="0" t="s">
        <v>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Metadata/LabelInfo.xml><?xml version="1.0" encoding="utf-8"?>
<clbl:labelList xmlns:clbl="http://schemas.microsoft.com/office/2020/mipLabelMetadata">
  <clbl:label id="{c76e2fec-722f-4d51-b275-68c7693bb87d}" enabled="1" method="Privileged" siteId="{54d36b47-3315-494b-b7f3-91a49dfa9df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2024-06-05T12:03:09Z</dcterms:created>
  <dc:creator>Peter de Nijs</dc:creator>
  <dc:description/>
  <dc:language>en-GB</dc:language>
  <cp:lastModifiedBy/>
  <dcterms:modified xsi:type="dcterms:W3CDTF">2024-06-06T23:37:23Z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