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mp\NicE-Buoy\Doc\"/>
    </mc:Choice>
  </mc:AlternateContent>
  <xr:revisionPtr revIDLastSave="0" documentId="13_ncr:1_{01B6B182-23DC-49D1-A251-1A54E695F95A}" xr6:coauthVersionLast="47" xr6:coauthVersionMax="47" xr10:uidLastSave="{00000000-0000-0000-0000-000000000000}"/>
  <bookViews>
    <workbookView xWindow="-26925" yWindow="3735" windowWidth="23160" windowHeight="1195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1" i="1" l="1"/>
  <c r="E21" i="1"/>
  <c r="E19" i="1"/>
  <c r="E18" i="1"/>
  <c r="E11" i="1"/>
  <c r="E10" i="1"/>
  <c r="E17" i="1"/>
  <c r="E16" i="1"/>
  <c r="E15" i="1"/>
  <c r="M30" i="1"/>
  <c r="M29" i="1"/>
  <c r="E9" i="1"/>
  <c r="E8" i="1"/>
  <c r="E7" i="1"/>
  <c r="E6" i="1"/>
  <c r="P25" i="1"/>
  <c r="E5" i="1"/>
  <c r="P24" i="1"/>
  <c r="E4" i="1"/>
</calcChain>
</file>

<file path=xl/sharedStrings.xml><?xml version="1.0" encoding="utf-8"?>
<sst xmlns="http://schemas.openxmlformats.org/spreadsheetml/2006/main" count="41" uniqueCount="38">
  <si>
    <t>NicE Sub Buoy</t>
  </si>
  <si>
    <t>Calculation TPS5430DDAR</t>
  </si>
  <si>
    <t>SUB</t>
  </si>
  <si>
    <t>Vout(max)</t>
  </si>
  <si>
    <t>Vout</t>
  </si>
  <si>
    <t>Vin</t>
  </si>
  <si>
    <t>Kind</t>
  </si>
  <si>
    <t>Iout</t>
  </si>
  <si>
    <t>Fs</t>
  </si>
  <si>
    <t>Lmin</t>
  </si>
  <si>
    <t>Trusters</t>
  </si>
  <si>
    <t>TOOPRE</t>
  </si>
  <si>
    <t>39uH</t>
  </si>
  <si>
    <t>Accu</t>
  </si>
  <si>
    <t>DXF LIPO 7000Mah</t>
  </si>
  <si>
    <t>12uH</t>
  </si>
  <si>
    <t>Ycable</t>
  </si>
  <si>
    <t>2M XT60 &gt; 1F XT60</t>
  </si>
  <si>
    <t>ESC</t>
  </si>
  <si>
    <t>40A S6</t>
  </si>
  <si>
    <t>PCB</t>
  </si>
  <si>
    <t>NicE SubBuoySubV1.0</t>
  </si>
  <si>
    <t>UI</t>
  </si>
  <si>
    <t>r1</t>
  </si>
  <si>
    <t>r2</t>
  </si>
  <si>
    <t>ugate</t>
  </si>
  <si>
    <t>Casing</t>
  </si>
  <si>
    <t>Fillament/Oring</t>
  </si>
  <si>
    <t>TOP</t>
  </si>
  <si>
    <t>GPS</t>
  </si>
  <si>
    <t>Neo8</t>
  </si>
  <si>
    <t>NicE SubBuoyTopV1.0</t>
  </si>
  <si>
    <t xml:space="preserve"> </t>
  </si>
  <si>
    <t>Charger</t>
  </si>
  <si>
    <t>Toolkitrc C6 50W Lipo Lihv</t>
  </si>
  <si>
    <t>Connectors</t>
  </si>
  <si>
    <t>Div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</si>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</sst>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413]\ #,##0.00"/>
  </numFmts>
  <fonts count="6" x14ac:knownFonts="1"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151515"/>
      <name val="Arial"/>
      <family val="2"/>
      <charset val="1"/>
    </font>
    <font>
      <sz val="11"/>
      <color rgb="FF000000"/>
      <name val="Arial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51515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048576"/>
  <sheetViews>
    <sheetView tabSelected="1" topLeftCell="A19" zoomScaleNormal="100" workbookViewId="0">
      <selection activeCell="M36" sqref="M36"/>
    </sheetView>
  </sheetViews>
  <sheetFormatPr defaultColWidth="8.28515625" defaultRowHeight="15" x14ac:dyDescent="0.25"/>
  <cols>
    <col min="2" max="2" width="12.7109375" customWidth="1"/>
    <col min="3" max="3" width="31.42578125" customWidth="1"/>
    <col min="4" max="4" width="9.140625" style="1" customWidth="1"/>
    <col min="5" max="5" width="9.42578125" style="1" customWidth="1"/>
    <col min="6" max="6" width="9.5703125" bestFit="1" customWidth="1"/>
    <col min="7" max="7" width="13.5703125" customWidth="1"/>
    <col min="15" max="15" width="12" customWidth="1"/>
  </cols>
  <sheetData>
    <row r="2" spans="1:5" x14ac:dyDescent="0.25">
      <c r="A2" s="2" t="s">
        <v>0</v>
      </c>
    </row>
    <row r="3" spans="1:5" x14ac:dyDescent="0.25">
      <c r="A3" s="2" t="s">
        <v>2</v>
      </c>
    </row>
    <row r="4" spans="1:5" x14ac:dyDescent="0.25">
      <c r="A4">
        <v>2</v>
      </c>
      <c r="B4" t="s">
        <v>10</v>
      </c>
      <c r="C4" s="3" t="s">
        <v>11</v>
      </c>
      <c r="D4" s="1">
        <v>22.5</v>
      </c>
      <c r="E4" s="1">
        <f t="shared" ref="E4:E9" si="0">A4*D4</f>
        <v>45</v>
      </c>
    </row>
    <row r="5" spans="1:5" x14ac:dyDescent="0.25">
      <c r="A5">
        <v>2</v>
      </c>
      <c r="B5" t="s">
        <v>13</v>
      </c>
      <c r="C5" t="s">
        <v>14</v>
      </c>
      <c r="D5" s="1">
        <v>73.400000000000006</v>
      </c>
      <c r="E5" s="1">
        <f t="shared" si="0"/>
        <v>146.80000000000001</v>
      </c>
    </row>
    <row r="6" spans="1:5" x14ac:dyDescent="0.25">
      <c r="A6">
        <v>2</v>
      </c>
      <c r="B6" t="s">
        <v>16</v>
      </c>
      <c r="C6" t="s">
        <v>17</v>
      </c>
      <c r="D6" s="1">
        <v>3.9</v>
      </c>
      <c r="E6" s="1">
        <f t="shared" si="0"/>
        <v>7.8</v>
      </c>
    </row>
    <row r="7" spans="1:5" x14ac:dyDescent="0.25">
      <c r="A7">
        <v>2</v>
      </c>
      <c r="B7" t="s">
        <v>18</v>
      </c>
      <c r="C7" t="s">
        <v>19</v>
      </c>
      <c r="D7" s="1">
        <v>16.7</v>
      </c>
      <c r="E7" s="1">
        <f t="shared" si="0"/>
        <v>33.4</v>
      </c>
    </row>
    <row r="8" spans="1:5" x14ac:dyDescent="0.25">
      <c r="A8">
        <v>1</v>
      </c>
      <c r="B8" t="s">
        <v>20</v>
      </c>
      <c r="C8" t="s">
        <v>21</v>
      </c>
      <c r="D8" s="1">
        <v>50</v>
      </c>
      <c r="E8" s="1">
        <f t="shared" si="0"/>
        <v>50</v>
      </c>
    </row>
    <row r="9" spans="1:5" x14ac:dyDescent="0.25">
      <c r="A9">
        <v>1</v>
      </c>
      <c r="B9" t="s">
        <v>26</v>
      </c>
      <c r="C9" t="s">
        <v>27</v>
      </c>
      <c r="D9" s="1">
        <v>15</v>
      </c>
      <c r="E9" s="1">
        <f t="shared" si="0"/>
        <v>15</v>
      </c>
    </row>
    <row r="10" spans="1:5" x14ac:dyDescent="0.25">
      <c r="A10">
        <v>1</v>
      </c>
      <c r="B10" t="s">
        <v>33</v>
      </c>
      <c r="C10" s="4" t="s">
        <v>34</v>
      </c>
      <c r="D10" s="1">
        <v>30</v>
      </c>
      <c r="E10" s="1">
        <f t="shared" ref="E10" si="1">A10*D10</f>
        <v>30</v>
      </c>
    </row>
    <row r="11" spans="1:5" x14ac:dyDescent="0.25">
      <c r="E11" s="1">
        <f>SUM(E4:E10)</f>
        <v>328</v>
      </c>
    </row>
    <row r="14" spans="1:5" x14ac:dyDescent="0.25">
      <c r="A14" s="2" t="s">
        <v>28</v>
      </c>
    </row>
    <row r="15" spans="1:5" x14ac:dyDescent="0.25">
      <c r="A15">
        <v>1</v>
      </c>
      <c r="B15" t="s">
        <v>29</v>
      </c>
      <c r="C15" t="s">
        <v>30</v>
      </c>
      <c r="D15" s="1">
        <v>15</v>
      </c>
      <c r="E15" s="1">
        <f>A15*D15</f>
        <v>15</v>
      </c>
    </row>
    <row r="16" spans="1:5" x14ac:dyDescent="0.25">
      <c r="A16">
        <v>1</v>
      </c>
      <c r="B16" t="s">
        <v>20</v>
      </c>
      <c r="C16" t="s">
        <v>31</v>
      </c>
      <c r="D16" s="1">
        <v>35</v>
      </c>
      <c r="E16" s="1">
        <f>A16*D16</f>
        <v>35</v>
      </c>
    </row>
    <row r="17" spans="1:17" x14ac:dyDescent="0.25">
      <c r="A17">
        <v>1</v>
      </c>
      <c r="B17" t="s">
        <v>26</v>
      </c>
      <c r="C17" t="s">
        <v>27</v>
      </c>
      <c r="D17" s="1">
        <v>15</v>
      </c>
      <c r="E17" s="1">
        <f>A17*D17</f>
        <v>15</v>
      </c>
    </row>
    <row r="18" spans="1:17" x14ac:dyDescent="0.25">
      <c r="A18">
        <v>1</v>
      </c>
      <c r="B18" t="s">
        <v>35</v>
      </c>
      <c r="C18" t="s">
        <v>36</v>
      </c>
      <c r="D18" s="1">
        <v>20</v>
      </c>
      <c r="E18" s="1">
        <f>A18*D18</f>
        <v>20</v>
      </c>
    </row>
    <row r="19" spans="1:17" x14ac:dyDescent="0.25">
      <c r="E19" s="1">
        <f>SUM(E15:E18)</f>
        <v>85</v>
      </c>
    </row>
    <row r="20" spans="1:17" x14ac:dyDescent="0.25">
      <c r="G20" s="1"/>
    </row>
    <row r="21" spans="1:17" x14ac:dyDescent="0.25">
      <c r="A21" s="5" t="s">
        <v>37</v>
      </c>
      <c r="B21">
        <v>3</v>
      </c>
      <c r="E21" s="1">
        <f>E11+E19</f>
        <v>413</v>
      </c>
      <c r="F21" s="1">
        <f>E21*B21</f>
        <v>1239</v>
      </c>
    </row>
    <row r="22" spans="1:17" x14ac:dyDescent="0.25">
      <c r="J22" t="s">
        <v>1</v>
      </c>
    </row>
    <row r="23" spans="1:17" x14ac:dyDescent="0.25">
      <c r="J23" t="s">
        <v>3</v>
      </c>
      <c r="K23" t="s">
        <v>4</v>
      </c>
      <c r="L23" t="s">
        <v>5</v>
      </c>
      <c r="M23" t="s">
        <v>6</v>
      </c>
      <c r="N23" t="s">
        <v>7</v>
      </c>
      <c r="O23" t="s">
        <v>8</v>
      </c>
      <c r="P23" t="s">
        <v>9</v>
      </c>
    </row>
    <row r="24" spans="1:17" x14ac:dyDescent="0.25">
      <c r="J24">
        <v>3.6</v>
      </c>
      <c r="K24">
        <v>3.3</v>
      </c>
      <c r="L24">
        <v>28</v>
      </c>
      <c r="M24">
        <v>0.2</v>
      </c>
      <c r="N24">
        <v>1</v>
      </c>
      <c r="O24">
        <v>500000</v>
      </c>
      <c r="P24">
        <f>J24*(L24-K24)/(L24*M24*N24*O24)</f>
        <v>3.1757142857142851E-5</v>
      </c>
      <c r="Q24" t="s">
        <v>12</v>
      </c>
    </row>
    <row r="25" spans="1:17" x14ac:dyDescent="0.25">
      <c r="J25">
        <v>5.0999999999999996</v>
      </c>
      <c r="K25">
        <v>5</v>
      </c>
      <c r="L25">
        <v>19.8</v>
      </c>
      <c r="M25">
        <v>0.2</v>
      </c>
      <c r="N25" s="6">
        <v>3</v>
      </c>
      <c r="O25">
        <v>500000</v>
      </c>
      <c r="P25">
        <f>J25*(L25-K25)/(L25*M25*N25*O25)</f>
        <v>1.2707070707070707E-5</v>
      </c>
      <c r="Q25" t="s">
        <v>15</v>
      </c>
    </row>
    <row r="28" spans="1:17" x14ac:dyDescent="0.25">
      <c r="J28" t="s">
        <v>22</v>
      </c>
      <c r="K28" t="s">
        <v>23</v>
      </c>
      <c r="L28" t="s">
        <v>24</v>
      </c>
      <c r="M28" t="s">
        <v>25</v>
      </c>
    </row>
    <row r="29" spans="1:17" x14ac:dyDescent="0.25">
      <c r="J29">
        <v>28</v>
      </c>
      <c r="K29">
        <v>18</v>
      </c>
      <c r="L29">
        <v>10</v>
      </c>
      <c r="M29">
        <f>J29*L29/(K29+L29)</f>
        <v>10</v>
      </c>
    </row>
    <row r="30" spans="1:17" x14ac:dyDescent="0.25">
      <c r="J30">
        <v>19</v>
      </c>
      <c r="K30">
        <v>18</v>
      </c>
      <c r="L30">
        <v>10</v>
      </c>
      <c r="M30">
        <f>J30*L30/(K30+L30)</f>
        <v>6.7857142857142856</v>
      </c>
    </row>
    <row r="1048576" spans="1:1" x14ac:dyDescent="0.25">
      <c r="A1048576" t="s">
        <v>32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1d279179-731f-4062-b3d2-50a617067919}" enabled="1" method="Standard" siteId="{54d36b47-3315-494b-b7f3-91a49dfa9df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de Nijs</dc:creator>
  <dc:description/>
  <cp:lastModifiedBy>Peter de Nijs</cp:lastModifiedBy>
  <cp:revision>2</cp:revision>
  <dcterms:created xsi:type="dcterms:W3CDTF">2024-06-05T12:03:09Z</dcterms:created>
  <dcterms:modified xsi:type="dcterms:W3CDTF">2024-06-10T08:49:54Z</dcterms:modified>
  <dc:language>en-GB</dc:language>
</cp:coreProperties>
</file>