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risk-my.sharepoint.com/personal/pwillette_factorinc_com/Documents/Documents/DOE ARPA-E PNNL/"/>
    </mc:Choice>
  </mc:AlternateContent>
  <xr:revisionPtr revIDLastSave="19" documentId="8_{CBCCA426-61B5-4E14-9A29-8D6C7214D6D6}" xr6:coauthVersionLast="47" xr6:coauthVersionMax="47" xr10:uidLastSave="{14BC6F1A-D5DE-4AA4-924D-077EC374E38C}"/>
  <bookViews>
    <workbookView xWindow="-108" yWindow="-108" windowWidth="23256" windowHeight="13896" xr2:uid="{44C464FD-8D52-4255-8C7A-D94B76B162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15" i="1"/>
  <c r="C13" i="1"/>
  <c r="C16" i="1"/>
  <c r="C14" i="1"/>
  <c r="C17" i="1" s="1"/>
  <c r="C9" i="1"/>
  <c r="C8" i="1"/>
  <c r="C18" i="1" l="1"/>
</calcChain>
</file>

<file path=xl/sharedStrings.xml><?xml version="1.0" encoding="utf-8"?>
<sst xmlns="http://schemas.openxmlformats.org/spreadsheetml/2006/main" count="27" uniqueCount="14">
  <si>
    <t>ton-miles</t>
  </si>
  <si>
    <t>$/GJ</t>
  </si>
  <si>
    <t>kgCO2e/GJ</t>
  </si>
  <si>
    <t>gallons/ton-mile</t>
  </si>
  <si>
    <t>https://dieselnet.com/standards/us/fe_hd.php</t>
  </si>
  <si>
    <t>Truck</t>
  </si>
  <si>
    <t>https://www.csx.com/index.cfm/about-us/the-csx-advantage/fuel-efficiency/</t>
  </si>
  <si>
    <t>Rail</t>
  </si>
  <si>
    <t>gallons</t>
  </si>
  <si>
    <t>https://www.eia.gov/energyexplained/units-and-calculators/energy-conversion-calculators.php</t>
  </si>
  <si>
    <t>GJ</t>
  </si>
  <si>
    <t>$</t>
  </si>
  <si>
    <t>kgCO2e</t>
  </si>
  <si>
    <t>MJ/gal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</si>
</sst>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1" xfId="0" applyBorder="1"/>
    <xf numFmtId="3" fontId="0" fillId="0" borderId="1" xfId="0" applyNumberFormat="1" applyBorder="1"/>
    <xf numFmtId="2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units-and-calculators/energy-conversion-calculators.php" TargetMode="External"/><Relationship Id="rId2" Type="http://schemas.openxmlformats.org/officeDocument/2006/relationships/hyperlink" Target="https://www.csx.com/index.cfm/about-us/the-csx-advantage/fuel-efficiency/" TargetMode="External"/><Relationship Id="rId1" Type="http://schemas.openxmlformats.org/officeDocument/2006/relationships/hyperlink" Target="https://dieselnet.com/standards/us/fe_hd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9EFD-F979-4BD5-B15D-32BD569C67DD}">
  <dimension ref="B5:E18"/>
  <sheetViews>
    <sheetView tabSelected="1" workbookViewId="0">
      <selection activeCell="G17" sqref="G17"/>
    </sheetView>
  </sheetViews>
  <sheetFormatPr defaultRowHeight="14.4" x14ac:dyDescent="0.3"/>
  <cols>
    <col min="4" max="4" width="14.109375" bestFit="1" customWidth="1"/>
  </cols>
  <sheetData>
    <row r="5" spans="2:5" x14ac:dyDescent="0.3">
      <c r="B5" s="2"/>
      <c r="C5" s="2">
        <v>1000</v>
      </c>
      <c r="D5" s="2" t="s">
        <v>0</v>
      </c>
    </row>
    <row r="6" spans="2:5" x14ac:dyDescent="0.3">
      <c r="B6" s="2"/>
      <c r="C6" s="2">
        <v>30</v>
      </c>
      <c r="D6" s="2" t="s">
        <v>1</v>
      </c>
    </row>
    <row r="7" spans="2:5" x14ac:dyDescent="0.3">
      <c r="B7" s="2"/>
      <c r="C7" s="2">
        <v>15</v>
      </c>
      <c r="D7" s="2" t="s">
        <v>2</v>
      </c>
    </row>
    <row r="8" spans="2:5" x14ac:dyDescent="0.3">
      <c r="B8" s="2" t="s">
        <v>5</v>
      </c>
      <c r="C8" s="2">
        <f>7.6/1000</f>
        <v>7.6E-3</v>
      </c>
      <c r="D8" s="2" t="s">
        <v>3</v>
      </c>
      <c r="E8" s="1" t="s">
        <v>4</v>
      </c>
    </row>
    <row r="9" spans="2:5" x14ac:dyDescent="0.3">
      <c r="B9" s="2" t="s">
        <v>7</v>
      </c>
      <c r="C9" s="2">
        <f>1/528</f>
        <v>1.893939393939394E-3</v>
      </c>
      <c r="D9" s="2" t="s">
        <v>3</v>
      </c>
      <c r="E9" s="1" t="s">
        <v>6</v>
      </c>
    </row>
    <row r="10" spans="2:5" x14ac:dyDescent="0.3">
      <c r="B10" s="2" t="s">
        <v>5</v>
      </c>
      <c r="C10" s="2">
        <f>C5*C8</f>
        <v>7.6</v>
      </c>
      <c r="D10" s="2" t="s">
        <v>8</v>
      </c>
    </row>
    <row r="11" spans="2:5" x14ac:dyDescent="0.3">
      <c r="B11" s="2" t="s">
        <v>7</v>
      </c>
      <c r="C11" s="2">
        <f>C5*C9</f>
        <v>1.893939393939394</v>
      </c>
      <c r="D11" s="2" t="s">
        <v>8</v>
      </c>
    </row>
    <row r="12" spans="2:5" x14ac:dyDescent="0.3">
      <c r="B12" s="2"/>
      <c r="C12" s="3">
        <v>144.94499999999999</v>
      </c>
      <c r="D12" s="2" t="s">
        <v>13</v>
      </c>
      <c r="E12" s="1" t="s">
        <v>9</v>
      </c>
    </row>
    <row r="13" spans="2:5" x14ac:dyDescent="0.3">
      <c r="B13" s="2" t="s">
        <v>5</v>
      </c>
      <c r="C13" s="4">
        <f>(C10*C12)/1000</f>
        <v>1.1015819999999998</v>
      </c>
      <c r="D13" s="2" t="s">
        <v>10</v>
      </c>
    </row>
    <row r="14" spans="2:5" x14ac:dyDescent="0.3">
      <c r="B14" s="2" t="s">
        <v>7</v>
      </c>
      <c r="C14" s="4">
        <f>(C11*C12)/1000</f>
        <v>0.27451704545454542</v>
      </c>
      <c r="D14" s="2" t="s">
        <v>10</v>
      </c>
    </row>
    <row r="15" spans="2:5" x14ac:dyDescent="0.3">
      <c r="B15" s="2" t="s">
        <v>5</v>
      </c>
      <c r="C15" s="4">
        <f>C6*C13</f>
        <v>33.047459999999994</v>
      </c>
      <c r="D15" s="2" t="s">
        <v>11</v>
      </c>
    </row>
    <row r="16" spans="2:5" x14ac:dyDescent="0.3">
      <c r="B16" s="2" t="s">
        <v>5</v>
      </c>
      <c r="C16" s="4">
        <f>C13*C7</f>
        <v>16.523729999999997</v>
      </c>
      <c r="D16" s="2" t="s">
        <v>12</v>
      </c>
    </row>
    <row r="17" spans="2:4" x14ac:dyDescent="0.3">
      <c r="B17" s="2" t="s">
        <v>7</v>
      </c>
      <c r="C17" s="4">
        <f>C6*C14</f>
        <v>8.2355113636363626</v>
      </c>
      <c r="D17" s="2" t="s">
        <v>11</v>
      </c>
    </row>
    <row r="18" spans="2:4" x14ac:dyDescent="0.3">
      <c r="B18" s="2" t="s">
        <v>7</v>
      </c>
      <c r="C18" s="4">
        <f>C7*C14</f>
        <v>4.1177556818181813</v>
      </c>
      <c r="D18" s="2" t="s">
        <v>12</v>
      </c>
    </row>
  </sheetData>
  <hyperlinks>
    <hyperlink ref="E8" r:id="rId1" xr:uid="{50388EDF-1D04-4666-9759-2CCCBA102164}"/>
    <hyperlink ref="E9" r:id="rId2" xr:uid="{8D4706B2-8CD6-4360-9EB1-E7EEFE832757}"/>
    <hyperlink ref="E12" r:id="rId3" xr:uid="{68AF0445-683F-435E-90A2-658AF7121AE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Willette</dc:creator>
  <cp:lastModifiedBy>Peter Willette</cp:lastModifiedBy>
  <dcterms:created xsi:type="dcterms:W3CDTF">2025-08-14T20:26:36Z</dcterms:created>
  <dcterms:modified xsi:type="dcterms:W3CDTF">2025-08-14T20:42:27Z</dcterms:modified>
</cp:coreProperties>
</file>