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Input" sheetId="1" r:id="rId1"/>
    <sheet name="3 Segments" sheetId="4" r:id="rId2"/>
  </sheets>
  <calcPr calcId="144525"/>
</workbook>
</file>

<file path=xl/calcChain.xml><?xml version="1.0" encoding="utf-8"?>
<calcChain xmlns="http://schemas.openxmlformats.org/spreadsheetml/2006/main">
  <c r="AD151" i="4" l="1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B151" i="4" l="1"/>
  <c r="AA151" i="4"/>
  <c r="AF151" i="4" s="1"/>
  <c r="Z151" i="4"/>
  <c r="Y151" i="4"/>
  <c r="AB150" i="4"/>
  <c r="AA150" i="4"/>
  <c r="AF150" i="4" s="1"/>
  <c r="Z150" i="4"/>
  <c r="AE150" i="4" s="1"/>
  <c r="Y150" i="4"/>
  <c r="AB149" i="4"/>
  <c r="AF149" i="4" s="1"/>
  <c r="AA149" i="4"/>
  <c r="Z149" i="4"/>
  <c r="AE149" i="4" s="1"/>
  <c r="Y149" i="4"/>
  <c r="AB148" i="4"/>
  <c r="AF148" i="4" s="1"/>
  <c r="AA148" i="4"/>
  <c r="AE148" i="4" s="1"/>
  <c r="Z148" i="4"/>
  <c r="Y148" i="4"/>
  <c r="AB147" i="4"/>
  <c r="AA147" i="4"/>
  <c r="AF147" i="4" s="1"/>
  <c r="Z147" i="4"/>
  <c r="Y147" i="4"/>
  <c r="AB146" i="4"/>
  <c r="AA146" i="4"/>
  <c r="AF146" i="4" s="1"/>
  <c r="Z146" i="4"/>
  <c r="AE146" i="4" s="1"/>
  <c r="Y146" i="4"/>
  <c r="AB145" i="4"/>
  <c r="AF145" i="4" s="1"/>
  <c r="AA145" i="4"/>
  <c r="Z145" i="4"/>
  <c r="AE145" i="4" s="1"/>
  <c r="Y145" i="4"/>
  <c r="AB144" i="4"/>
  <c r="AF144" i="4" s="1"/>
  <c r="AA144" i="4"/>
  <c r="AE144" i="4" s="1"/>
  <c r="Z144" i="4"/>
  <c r="Y144" i="4"/>
  <c r="AB143" i="4"/>
  <c r="AA143" i="4"/>
  <c r="AF143" i="4" s="1"/>
  <c r="Z143" i="4"/>
  <c r="Y143" i="4"/>
  <c r="AB142" i="4"/>
  <c r="AA142" i="4"/>
  <c r="AF142" i="4" s="1"/>
  <c r="Z142" i="4"/>
  <c r="AE142" i="4" s="1"/>
  <c r="Y142" i="4"/>
  <c r="AB141" i="4"/>
  <c r="AF141" i="4" s="1"/>
  <c r="AA141" i="4"/>
  <c r="Z141" i="4"/>
  <c r="AE141" i="4" s="1"/>
  <c r="Y141" i="4"/>
  <c r="AB140" i="4"/>
  <c r="AF140" i="4" s="1"/>
  <c r="AA140" i="4"/>
  <c r="AE140" i="4" s="1"/>
  <c r="Z140" i="4"/>
  <c r="Y140" i="4"/>
  <c r="AB139" i="4"/>
  <c r="AA139" i="4"/>
  <c r="AF139" i="4" s="1"/>
  <c r="Z139" i="4"/>
  <c r="Y139" i="4"/>
  <c r="AB138" i="4"/>
  <c r="AA138" i="4"/>
  <c r="AF138" i="4" s="1"/>
  <c r="Z138" i="4"/>
  <c r="AE138" i="4" s="1"/>
  <c r="Y138" i="4"/>
  <c r="AB137" i="4"/>
  <c r="AF137" i="4" s="1"/>
  <c r="AA137" i="4"/>
  <c r="Z137" i="4"/>
  <c r="AE137" i="4" s="1"/>
  <c r="Y137" i="4"/>
  <c r="AB136" i="4"/>
  <c r="AA136" i="4"/>
  <c r="Z136" i="4"/>
  <c r="Y136" i="4"/>
  <c r="AB135" i="4"/>
  <c r="AA135" i="4"/>
  <c r="Z135" i="4"/>
  <c r="Y135" i="4"/>
  <c r="AB134" i="4"/>
  <c r="AA134" i="4"/>
  <c r="Z134" i="4"/>
  <c r="Y134" i="4"/>
  <c r="AB133" i="4"/>
  <c r="AF133" i="4" s="1"/>
  <c r="AA133" i="4"/>
  <c r="Z133" i="4"/>
  <c r="AE133" i="4" s="1"/>
  <c r="Y133" i="4"/>
  <c r="AB132" i="4"/>
  <c r="AF132" i="4" s="1"/>
  <c r="AA132" i="4"/>
  <c r="AE132" i="4" s="1"/>
  <c r="Z132" i="4"/>
  <c r="Y132" i="4"/>
  <c r="AB131" i="4"/>
  <c r="AA131" i="4"/>
  <c r="AF131" i="4" s="1"/>
  <c r="Z131" i="4"/>
  <c r="Y131" i="4"/>
  <c r="AB130" i="4"/>
  <c r="AA130" i="4"/>
  <c r="AF130" i="4" s="1"/>
  <c r="Z130" i="4"/>
  <c r="AE130" i="4" s="1"/>
  <c r="Y130" i="4"/>
  <c r="AB129" i="4"/>
  <c r="AA129" i="4"/>
  <c r="Z129" i="4"/>
  <c r="Y129" i="4"/>
  <c r="AB128" i="4"/>
  <c r="AA128" i="4"/>
  <c r="Z128" i="4"/>
  <c r="Y128" i="4"/>
  <c r="AB127" i="4"/>
  <c r="AA127" i="4"/>
  <c r="AF127" i="4" s="1"/>
  <c r="Z127" i="4"/>
  <c r="Y127" i="4"/>
  <c r="AB126" i="4"/>
  <c r="AA126" i="4"/>
  <c r="Z126" i="4"/>
  <c r="Y126" i="4"/>
  <c r="AB125" i="4"/>
  <c r="AF125" i="4" s="1"/>
  <c r="AA125" i="4"/>
  <c r="Z125" i="4"/>
  <c r="AE125" i="4" s="1"/>
  <c r="Y125" i="4"/>
  <c r="AB124" i="4"/>
  <c r="AF124" i="4" s="1"/>
  <c r="AA124" i="4"/>
  <c r="AE124" i="4" s="1"/>
  <c r="Z124" i="4"/>
  <c r="Y124" i="4"/>
  <c r="AB123" i="4"/>
  <c r="AA123" i="4"/>
  <c r="AF123" i="4" s="1"/>
  <c r="Z123" i="4"/>
  <c r="Y123" i="4"/>
  <c r="AB122" i="4"/>
  <c r="AA122" i="4"/>
  <c r="AF122" i="4" s="1"/>
  <c r="Z122" i="4"/>
  <c r="AE122" i="4" s="1"/>
  <c r="Y122" i="4"/>
  <c r="AB121" i="4"/>
  <c r="AF121" i="4" s="1"/>
  <c r="AA121" i="4"/>
  <c r="Z121" i="4"/>
  <c r="AE121" i="4" s="1"/>
  <c r="Y121" i="4"/>
  <c r="AB120" i="4"/>
  <c r="AF120" i="4" s="1"/>
  <c r="AA120" i="4"/>
  <c r="AE120" i="4" s="1"/>
  <c r="Z120" i="4"/>
  <c r="Y120" i="4"/>
  <c r="AB119" i="4"/>
  <c r="AA119" i="4"/>
  <c r="Z119" i="4"/>
  <c r="Y119" i="4"/>
  <c r="AB118" i="4"/>
  <c r="AA118" i="4"/>
  <c r="Z118" i="4"/>
  <c r="Y118" i="4"/>
  <c r="AB117" i="4"/>
  <c r="AA117" i="4"/>
  <c r="Z117" i="4"/>
  <c r="Y117" i="4"/>
  <c r="AB116" i="4"/>
  <c r="AA116" i="4"/>
  <c r="Z116" i="4"/>
  <c r="Y116" i="4"/>
  <c r="AB115" i="4"/>
  <c r="AA115" i="4"/>
  <c r="Z115" i="4"/>
  <c r="Y115" i="4"/>
  <c r="AB114" i="4"/>
  <c r="AA114" i="4"/>
  <c r="Z114" i="4"/>
  <c r="Y114" i="4"/>
  <c r="AB113" i="4"/>
  <c r="AF113" i="4" s="1"/>
  <c r="AA113" i="4"/>
  <c r="Z113" i="4"/>
  <c r="AE113" i="4" s="1"/>
  <c r="Y113" i="4"/>
  <c r="AB112" i="4"/>
  <c r="AF112" i="4" s="1"/>
  <c r="AA112" i="4"/>
  <c r="AE112" i="4" s="1"/>
  <c r="Z112" i="4"/>
  <c r="Y112" i="4"/>
  <c r="AB111" i="4"/>
  <c r="AA111" i="4"/>
  <c r="AF111" i="4" s="1"/>
  <c r="Z111" i="4"/>
  <c r="Y111" i="4"/>
  <c r="AB110" i="4"/>
  <c r="AA110" i="4"/>
  <c r="AF110" i="4" s="1"/>
  <c r="Z110" i="4"/>
  <c r="AE110" i="4" s="1"/>
  <c r="Y110" i="4"/>
  <c r="AB109" i="4"/>
  <c r="AF109" i="4" s="1"/>
  <c r="AA109" i="4"/>
  <c r="Z109" i="4"/>
  <c r="AE109" i="4" s="1"/>
  <c r="Y109" i="4"/>
  <c r="AB108" i="4"/>
  <c r="AF108" i="4" s="1"/>
  <c r="AA108" i="4"/>
  <c r="AE108" i="4" s="1"/>
  <c r="Z108" i="4"/>
  <c r="Y108" i="4"/>
  <c r="AB107" i="4"/>
  <c r="AA107" i="4"/>
  <c r="AF107" i="4" s="1"/>
  <c r="Z107" i="4"/>
  <c r="Y107" i="4"/>
  <c r="AB106" i="4"/>
  <c r="AA106" i="4"/>
  <c r="AF106" i="4" s="1"/>
  <c r="Z106" i="4"/>
  <c r="AE106" i="4" s="1"/>
  <c r="Y106" i="4"/>
  <c r="AB105" i="4"/>
  <c r="AF105" i="4" s="1"/>
  <c r="AA105" i="4"/>
  <c r="Z105" i="4"/>
  <c r="AE105" i="4" s="1"/>
  <c r="Y105" i="4"/>
  <c r="AB104" i="4"/>
  <c r="AF104" i="4" s="1"/>
  <c r="AA104" i="4"/>
  <c r="AE104" i="4" s="1"/>
  <c r="Z104" i="4"/>
  <c r="Y104" i="4"/>
  <c r="AB103" i="4"/>
  <c r="AA103" i="4"/>
  <c r="AE103" i="4" s="1"/>
  <c r="Z103" i="4"/>
  <c r="Y103" i="4"/>
  <c r="AE102" i="4"/>
  <c r="AB102" i="4"/>
  <c r="AA102" i="4"/>
  <c r="AF102" i="4" s="1"/>
  <c r="Z102" i="4"/>
  <c r="Y102" i="4"/>
  <c r="AB101" i="4"/>
  <c r="AF101" i="4" s="1"/>
  <c r="AA101" i="4"/>
  <c r="Z101" i="4"/>
  <c r="AE101" i="4" s="1"/>
  <c r="Y101" i="4"/>
  <c r="AB100" i="4"/>
  <c r="AF100" i="4" s="1"/>
  <c r="AA100" i="4"/>
  <c r="AE100" i="4" s="1"/>
  <c r="Z100" i="4"/>
  <c r="Y100" i="4"/>
  <c r="AE99" i="4"/>
  <c r="AB99" i="4"/>
  <c r="AF99" i="4" s="1"/>
  <c r="AA99" i="4"/>
  <c r="Z99" i="4"/>
  <c r="Y99" i="4"/>
  <c r="AB98" i="4"/>
  <c r="AA98" i="4"/>
  <c r="AE98" i="4" s="1"/>
  <c r="Z98" i="4"/>
  <c r="Y98" i="4"/>
  <c r="AB97" i="4"/>
  <c r="AF97" i="4" s="1"/>
  <c r="AA97" i="4"/>
  <c r="Z97" i="4"/>
  <c r="AE97" i="4" s="1"/>
  <c r="Y97" i="4"/>
  <c r="AB96" i="4"/>
  <c r="AF96" i="4" s="1"/>
  <c r="AA96" i="4"/>
  <c r="AE96" i="4" s="1"/>
  <c r="Z96" i="4"/>
  <c r="Y96" i="4"/>
  <c r="AF95" i="4"/>
  <c r="AE95" i="4"/>
  <c r="AB95" i="4"/>
  <c r="AA95" i="4"/>
  <c r="Z95" i="4"/>
  <c r="Y95" i="4"/>
  <c r="AB94" i="4"/>
  <c r="AA94" i="4"/>
  <c r="AF94" i="4" s="1"/>
  <c r="Z94" i="4"/>
  <c r="AE94" i="4" s="1"/>
  <c r="Y94" i="4"/>
  <c r="AB93" i="4"/>
  <c r="AF93" i="4" s="1"/>
  <c r="AA93" i="4"/>
  <c r="Z93" i="4"/>
  <c r="Y93" i="4"/>
  <c r="AB92" i="4"/>
  <c r="AF92" i="4" s="1"/>
  <c r="AA92" i="4"/>
  <c r="AE92" i="4" s="1"/>
  <c r="Z92" i="4"/>
  <c r="Y92" i="4"/>
  <c r="AF91" i="4"/>
  <c r="AB91" i="4"/>
  <c r="AA91" i="4"/>
  <c r="AE91" i="4" s="1"/>
  <c r="Z91" i="4"/>
  <c r="Y91" i="4"/>
  <c r="AB90" i="4"/>
  <c r="AA90" i="4"/>
  <c r="AF90" i="4" s="1"/>
  <c r="Z90" i="4"/>
  <c r="AE90" i="4" s="1"/>
  <c r="Y90" i="4"/>
  <c r="AB89" i="4"/>
  <c r="AF89" i="4" s="1"/>
  <c r="AA89" i="4"/>
  <c r="Z89" i="4"/>
  <c r="AE89" i="4" s="1"/>
  <c r="Y89" i="4"/>
  <c r="AF88" i="4"/>
  <c r="AB88" i="4"/>
  <c r="AA88" i="4"/>
  <c r="AE88" i="4" s="1"/>
  <c r="Z88" i="4"/>
  <c r="Y88" i="4"/>
  <c r="AB87" i="4"/>
  <c r="AF87" i="4" s="1"/>
  <c r="AA87" i="4"/>
  <c r="AE87" i="4" s="1"/>
  <c r="Z87" i="4"/>
  <c r="Y87" i="4"/>
  <c r="AB86" i="4"/>
  <c r="AA86" i="4"/>
  <c r="AF86" i="4" s="1"/>
  <c r="Z86" i="4"/>
  <c r="Y86" i="4"/>
  <c r="AB85" i="4"/>
  <c r="AF85" i="4" s="1"/>
  <c r="AA85" i="4"/>
  <c r="Z85" i="4"/>
  <c r="AE85" i="4" s="1"/>
  <c r="Y85" i="4"/>
  <c r="AF84" i="4"/>
  <c r="AB84" i="4"/>
  <c r="AA84" i="4"/>
  <c r="AE84" i="4" s="1"/>
  <c r="Z84" i="4"/>
  <c r="Y84" i="4"/>
  <c r="AE83" i="4"/>
  <c r="AB83" i="4"/>
  <c r="AF83" i="4" s="1"/>
  <c r="AA83" i="4"/>
  <c r="Z83" i="4"/>
  <c r="Y83" i="4"/>
  <c r="AB82" i="4"/>
  <c r="AA82" i="4"/>
  <c r="AE82" i="4" s="1"/>
  <c r="Z82" i="4"/>
  <c r="Y82" i="4"/>
  <c r="AB81" i="4"/>
  <c r="AF81" i="4" s="1"/>
  <c r="AA81" i="4"/>
  <c r="Z81" i="4"/>
  <c r="AE81" i="4" s="1"/>
  <c r="Y81" i="4"/>
  <c r="AB80" i="4"/>
  <c r="AF80" i="4" s="1"/>
  <c r="AA80" i="4"/>
  <c r="AE80" i="4" s="1"/>
  <c r="Z80" i="4"/>
  <c r="Y80" i="4"/>
  <c r="AF79" i="4"/>
  <c r="AE79" i="4"/>
  <c r="AB79" i="4"/>
  <c r="AA79" i="4"/>
  <c r="Z79" i="4"/>
  <c r="Y79" i="4"/>
  <c r="AB78" i="4"/>
  <c r="AA78" i="4"/>
  <c r="AF78" i="4" s="1"/>
  <c r="Z78" i="4"/>
  <c r="AE78" i="4" s="1"/>
  <c r="Y78" i="4"/>
  <c r="AB77" i="4"/>
  <c r="AF77" i="4" s="1"/>
  <c r="AA77" i="4"/>
  <c r="Z77" i="4"/>
  <c r="Y77" i="4"/>
  <c r="AB76" i="4"/>
  <c r="AF76" i="4" s="1"/>
  <c r="AA76" i="4"/>
  <c r="AE76" i="4" s="1"/>
  <c r="Z76" i="4"/>
  <c r="Y76" i="4"/>
  <c r="AF75" i="4"/>
  <c r="AB75" i="4"/>
  <c r="AA75" i="4"/>
  <c r="AE75" i="4" s="1"/>
  <c r="Z75" i="4"/>
  <c r="Y75" i="4"/>
  <c r="AB74" i="4"/>
  <c r="AA74" i="4"/>
  <c r="AF74" i="4" s="1"/>
  <c r="Z74" i="4"/>
  <c r="AE74" i="4" s="1"/>
  <c r="Y74" i="4"/>
  <c r="AB73" i="4"/>
  <c r="AF73" i="4" s="1"/>
  <c r="AA73" i="4"/>
  <c r="Z73" i="4"/>
  <c r="AE73" i="4" s="1"/>
  <c r="Y73" i="4"/>
  <c r="AF72" i="4"/>
  <c r="AB72" i="4"/>
  <c r="AA72" i="4"/>
  <c r="AE72" i="4" s="1"/>
  <c r="Z72" i="4"/>
  <c r="Y72" i="4"/>
  <c r="AB71" i="4"/>
  <c r="AF71" i="4" s="1"/>
  <c r="AA71" i="4"/>
  <c r="AE71" i="4" s="1"/>
  <c r="Z71" i="4"/>
  <c r="Y71" i="4"/>
  <c r="AB70" i="4"/>
  <c r="AA70" i="4"/>
  <c r="AF70" i="4" s="1"/>
  <c r="Z70" i="4"/>
  <c r="Y70" i="4"/>
  <c r="AB69" i="4"/>
  <c r="AF69" i="4" s="1"/>
  <c r="AA69" i="4"/>
  <c r="Z69" i="4"/>
  <c r="AE69" i="4" s="1"/>
  <c r="Y69" i="4"/>
  <c r="AF68" i="4"/>
  <c r="AB68" i="4"/>
  <c r="AA68" i="4"/>
  <c r="AE68" i="4" s="1"/>
  <c r="Z68" i="4"/>
  <c r="Y68" i="4"/>
  <c r="AE67" i="4"/>
  <c r="AB67" i="4"/>
  <c r="AF67" i="4" s="1"/>
  <c r="AA67" i="4"/>
  <c r="Z67" i="4"/>
  <c r="Y67" i="4"/>
  <c r="AB66" i="4"/>
  <c r="AA66" i="4"/>
  <c r="AE66" i="4" s="1"/>
  <c r="Z66" i="4"/>
  <c r="Y66" i="4"/>
  <c r="AB65" i="4"/>
  <c r="AF65" i="4" s="1"/>
  <c r="AA65" i="4"/>
  <c r="Z65" i="4"/>
  <c r="AE65" i="4" s="1"/>
  <c r="Y65" i="4"/>
  <c r="AB64" i="4"/>
  <c r="AF64" i="4" s="1"/>
  <c r="AA64" i="4"/>
  <c r="AE64" i="4" s="1"/>
  <c r="Z64" i="4"/>
  <c r="Y64" i="4"/>
  <c r="AF63" i="4"/>
  <c r="AE63" i="4"/>
  <c r="AB63" i="4"/>
  <c r="AA63" i="4"/>
  <c r="Z63" i="4"/>
  <c r="Y63" i="4"/>
  <c r="AB62" i="4"/>
  <c r="AA62" i="4"/>
  <c r="AF62" i="4" s="1"/>
  <c r="Z62" i="4"/>
  <c r="AE62" i="4" s="1"/>
  <c r="Y62" i="4"/>
  <c r="AB61" i="4"/>
  <c r="AF61" i="4" s="1"/>
  <c r="AA61" i="4"/>
  <c r="Z61" i="4"/>
  <c r="Y61" i="4"/>
  <c r="AB60" i="4"/>
  <c r="AF60" i="4" s="1"/>
  <c r="AA60" i="4"/>
  <c r="AE60" i="4" s="1"/>
  <c r="Z60" i="4"/>
  <c r="Y60" i="4"/>
  <c r="AF59" i="4"/>
  <c r="AB59" i="4"/>
  <c r="AA59" i="4"/>
  <c r="AE59" i="4" s="1"/>
  <c r="Z59" i="4"/>
  <c r="Y59" i="4"/>
  <c r="AB58" i="4"/>
  <c r="AA58" i="4"/>
  <c r="AF58" i="4" s="1"/>
  <c r="Z58" i="4"/>
  <c r="AE58" i="4" s="1"/>
  <c r="Y58" i="4"/>
  <c r="AB57" i="4"/>
  <c r="AF57" i="4" s="1"/>
  <c r="AA57" i="4"/>
  <c r="Z57" i="4"/>
  <c r="AE57" i="4" s="1"/>
  <c r="Y57" i="4"/>
  <c r="AF56" i="4"/>
  <c r="AB56" i="4"/>
  <c r="AA56" i="4"/>
  <c r="AE56" i="4" s="1"/>
  <c r="Z56" i="4"/>
  <c r="Y56" i="4"/>
  <c r="AB55" i="4"/>
  <c r="AF55" i="4" s="1"/>
  <c r="AA55" i="4"/>
  <c r="AE55" i="4" s="1"/>
  <c r="Z55" i="4"/>
  <c r="Y55" i="4"/>
  <c r="AB54" i="4"/>
  <c r="AA54" i="4"/>
  <c r="AF54" i="4" s="1"/>
  <c r="Z54" i="4"/>
  <c r="Y54" i="4"/>
  <c r="AB53" i="4"/>
  <c r="AF53" i="4" s="1"/>
  <c r="AA53" i="4"/>
  <c r="Z53" i="4"/>
  <c r="AE53" i="4" s="1"/>
  <c r="Y53" i="4"/>
  <c r="AF52" i="4"/>
  <c r="AB52" i="4"/>
  <c r="AA52" i="4"/>
  <c r="AE52" i="4" s="1"/>
  <c r="Z52" i="4"/>
  <c r="Y52" i="4"/>
  <c r="AE51" i="4"/>
  <c r="AB51" i="4"/>
  <c r="AF51" i="4" s="1"/>
  <c r="AA51" i="4"/>
  <c r="Z51" i="4"/>
  <c r="Y51" i="4"/>
  <c r="AB50" i="4"/>
  <c r="AA50" i="4"/>
  <c r="AE50" i="4" s="1"/>
  <c r="Z50" i="4"/>
  <c r="Y50" i="4"/>
  <c r="AB49" i="4"/>
  <c r="AF49" i="4" s="1"/>
  <c r="AA49" i="4"/>
  <c r="Z49" i="4"/>
  <c r="AE49" i="4" s="1"/>
  <c r="Y49" i="4"/>
  <c r="AB48" i="4"/>
  <c r="AF48" i="4" s="1"/>
  <c r="AA48" i="4"/>
  <c r="AE48" i="4" s="1"/>
  <c r="Z48" i="4"/>
  <c r="Y48" i="4"/>
  <c r="AF47" i="4"/>
  <c r="AE47" i="4"/>
  <c r="AB47" i="4"/>
  <c r="AA47" i="4"/>
  <c r="Z47" i="4"/>
  <c r="Y47" i="4"/>
  <c r="AB46" i="4"/>
  <c r="AA46" i="4"/>
  <c r="AF46" i="4" s="1"/>
  <c r="Z46" i="4"/>
  <c r="AE46" i="4" s="1"/>
  <c r="Y46" i="4"/>
  <c r="AB45" i="4"/>
  <c r="AF45" i="4" s="1"/>
  <c r="AA45" i="4"/>
  <c r="Z45" i="4"/>
  <c r="AD45" i="4" s="1"/>
  <c r="Y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44" i="4"/>
  <c r="AE43" i="4"/>
  <c r="AE42" i="4"/>
  <c r="AE41" i="4"/>
  <c r="AE40" i="4"/>
  <c r="AE39" i="4"/>
  <c r="AE38" i="4"/>
  <c r="AE37" i="4"/>
  <c r="AE36" i="4"/>
  <c r="AE35" i="4"/>
  <c r="AE34" i="4"/>
  <c r="AD44" i="4"/>
  <c r="AD43" i="4"/>
  <c r="AD42" i="4"/>
  <c r="AD41" i="4"/>
  <c r="AD40" i="4"/>
  <c r="AD39" i="4"/>
  <c r="AD38" i="4"/>
  <c r="AD37" i="4"/>
  <c r="AD36" i="4"/>
  <c r="AD35" i="4"/>
  <c r="AD34" i="4"/>
  <c r="AB44" i="4"/>
  <c r="AA44" i="4"/>
  <c r="AB43" i="4"/>
  <c r="AA43" i="4"/>
  <c r="AB42" i="4"/>
  <c r="AA42" i="4"/>
  <c r="AB41" i="4"/>
  <c r="AA41" i="4"/>
  <c r="AB40" i="4"/>
  <c r="AA40" i="4"/>
  <c r="AB39" i="4"/>
  <c r="AA39" i="4"/>
  <c r="AB38" i="4"/>
  <c r="AA38" i="4"/>
  <c r="AB37" i="4"/>
  <c r="AA37" i="4"/>
  <c r="AB36" i="4"/>
  <c r="AA36" i="4"/>
  <c r="AB35" i="4"/>
  <c r="AA35" i="4"/>
  <c r="AB34" i="4"/>
  <c r="AA34" i="4"/>
  <c r="AB33" i="4"/>
  <c r="AA33" i="4"/>
  <c r="AB32" i="4"/>
  <c r="AA32" i="4"/>
  <c r="AB31" i="4"/>
  <c r="AA31" i="4"/>
  <c r="AB30" i="4"/>
  <c r="AA30" i="4"/>
  <c r="AB29" i="4"/>
  <c r="AA29" i="4"/>
  <c r="AB28" i="4"/>
  <c r="AA28" i="4"/>
  <c r="AB27" i="4"/>
  <c r="AA27" i="4"/>
  <c r="AB26" i="4"/>
  <c r="AA26" i="4"/>
  <c r="AB25" i="4"/>
  <c r="AA25" i="4"/>
  <c r="AB24" i="4"/>
  <c r="AA24" i="4"/>
  <c r="AB23" i="4"/>
  <c r="AA23" i="4"/>
  <c r="AB22" i="4"/>
  <c r="AA22" i="4"/>
  <c r="AB21" i="4"/>
  <c r="AA21" i="4"/>
  <c r="AB20" i="4"/>
  <c r="AA20" i="4"/>
  <c r="AB19" i="4"/>
  <c r="AA19" i="4"/>
  <c r="AB18" i="4"/>
  <c r="AA18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E77" i="4" l="1"/>
  <c r="AE86" i="4"/>
  <c r="AE93" i="4"/>
  <c r="AF98" i="4"/>
  <c r="AE61" i="4"/>
  <c r="AE45" i="4"/>
  <c r="AF50" i="4"/>
  <c r="AE54" i="4"/>
  <c r="AF66" i="4"/>
  <c r="AF82" i="4"/>
  <c r="AE70" i="4"/>
  <c r="AF103" i="4"/>
  <c r="AE107" i="4"/>
  <c r="AE111" i="4"/>
  <c r="AE123" i="4"/>
  <c r="AE127" i="4"/>
  <c r="AE131" i="4"/>
  <c r="AE139" i="4"/>
  <c r="AE143" i="4"/>
  <c r="AE147" i="4"/>
  <c r="AE151" i="4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</calcChain>
</file>

<file path=xl/comments1.xml><?xml version="1.0" encoding="utf-8"?>
<comments xmlns="http://schemas.openxmlformats.org/spreadsheetml/2006/main">
  <authors>
    <author>Dhruv Acharya</author>
  </authors>
  <commentList>
    <comment ref="AQ5" authorId="0">
      <text>
        <r>
          <rPr>
            <b/>
            <sz val="10"/>
            <color indexed="81"/>
            <rFont val="Tahoma"/>
            <family val="2"/>
          </rPr>
          <t>Dhruv Acharya:</t>
        </r>
        <r>
          <rPr>
            <sz val="10"/>
            <color indexed="81"/>
            <rFont val="Tahoma"/>
            <family val="2"/>
          </rPr>
          <t xml:space="preserve">
For units with incremental heat rates the calculation for avg HR at each cap state is for e.g.
(AS82*AK82+(AL82-AK82)*AVERAGE(AC82:AD82))/AL82
For units with polynomial heat rates, promod help file show that incremental heat rates can be calculated as 
y = CC + CL * x + CQ* x^2 + CB * x^3 + CA * x^4 + CI * x^5 
where y = HR and x = MW loading
NCI is seeking clarification on the issue
</t>
        </r>
      </text>
    </comment>
  </commentList>
</comments>
</file>

<file path=xl/sharedStrings.xml><?xml version="1.0" encoding="utf-8"?>
<sst xmlns="http://schemas.openxmlformats.org/spreadsheetml/2006/main" count="1561" uniqueCount="142">
  <si>
    <t>Minimum Operating Capacity</t>
  </si>
  <si>
    <t>Capacity State 1</t>
  </si>
  <si>
    <t>Capacity State 2</t>
  </si>
  <si>
    <t>Capacity State 3</t>
  </si>
  <si>
    <t>Capacity State 4</t>
  </si>
  <si>
    <t>Capacity State 5</t>
  </si>
  <si>
    <t>Capacity State 6</t>
  </si>
  <si>
    <t>Capacity State 7</t>
  </si>
  <si>
    <t>Max Capacity</t>
  </si>
  <si>
    <t>Sample Heat Rate Profile Name</t>
  </si>
  <si>
    <t>Heat Rate Type</t>
  </si>
  <si>
    <t>Ave Heat Rate 1st Capacity State</t>
  </si>
  <si>
    <t>Incr HT RT At 1st Or Coeff CC</t>
  </si>
  <si>
    <t>Incr HT RT At 2nd Or Coeff CL</t>
  </si>
  <si>
    <t>Incr HT RT At 3rd Or Coeff CQ</t>
  </si>
  <si>
    <t>Incr HT RT At 4th Or Coeff CB</t>
  </si>
  <si>
    <t>Incr HT RT At 5th Or Coeff CA</t>
  </si>
  <si>
    <t>Incr HT RT At 6th Or Coeff CI</t>
  </si>
  <si>
    <t>Incremental Heat Rate at 7th</t>
  </si>
  <si>
    <t>Avg HR At 1st Or Coeff CC</t>
  </si>
  <si>
    <t>Avg HR At 2nd Or Coeff CL</t>
  </si>
  <si>
    <t>Avg HR At 3rd Or Coeff CQ</t>
  </si>
  <si>
    <t>Avg HR At 4th Or Coeff CB</t>
  </si>
  <si>
    <t>Avg HR At 5th Or Coeff CA</t>
  </si>
  <si>
    <t>Avg HR At 6th Or Coeff CI</t>
  </si>
  <si>
    <t/>
  </si>
  <si>
    <t>ALLEN4</t>
  </si>
  <si>
    <t>I</t>
  </si>
  <si>
    <t>ALLEN3</t>
  </si>
  <si>
    <t>CLARK1_1</t>
  </si>
  <si>
    <t>CLKMTN_3</t>
  </si>
  <si>
    <t>H</t>
  </si>
  <si>
    <t>CLKMTN_4</t>
  </si>
  <si>
    <t>CLARK10</t>
  </si>
  <si>
    <t>CLKPKR_W</t>
  </si>
  <si>
    <t>CLARK4</t>
  </si>
  <si>
    <t>CLARK9</t>
  </si>
  <si>
    <t>DIESE1_1</t>
  </si>
  <si>
    <t>LGCOAL_W</t>
  </si>
  <si>
    <t>Ely_Coal</t>
  </si>
  <si>
    <t>FT_CH1_1</t>
  </si>
  <si>
    <t>FT_CH2_1</t>
  </si>
  <si>
    <t>Griffith</t>
  </si>
  <si>
    <t>LEN1_1x1</t>
  </si>
  <si>
    <t>HA_2x1</t>
  </si>
  <si>
    <t>HIG_1x1</t>
  </si>
  <si>
    <t>HIG_2x1</t>
  </si>
  <si>
    <t>LARGE_CC</t>
  </si>
  <si>
    <t>LEN1_2x1</t>
  </si>
  <si>
    <t>LEN2_1x1</t>
  </si>
  <si>
    <t>LEN2_2x1</t>
  </si>
  <si>
    <t>LMS_W</t>
  </si>
  <si>
    <t>LSPower</t>
  </si>
  <si>
    <t>LVC</t>
  </si>
  <si>
    <t>LvCgen1</t>
  </si>
  <si>
    <t>NAVAJ1_1</t>
  </si>
  <si>
    <t>TRANS</t>
  </si>
  <si>
    <t>MEDCL1_1</t>
  </si>
  <si>
    <t>PINION_1</t>
  </si>
  <si>
    <t>RG1</t>
  </si>
  <si>
    <t>RG2</t>
  </si>
  <si>
    <t>RG3</t>
  </si>
  <si>
    <t>RG4</t>
  </si>
  <si>
    <t>RG5</t>
  </si>
  <si>
    <t>RG4CDWR</t>
  </si>
  <si>
    <t>SHW1_2x1</t>
  </si>
  <si>
    <t>SUNPE3_1</t>
  </si>
  <si>
    <t>SUNRISE1</t>
  </si>
  <si>
    <t>SUNRISE2</t>
  </si>
  <si>
    <t>Tracy_CC</t>
  </si>
  <si>
    <t>Tracy_1</t>
  </si>
  <si>
    <t>Tracy_2</t>
  </si>
  <si>
    <t>Tracy_3</t>
  </si>
  <si>
    <t>Valmy_1</t>
  </si>
  <si>
    <t>Valmy_2</t>
  </si>
  <si>
    <t>WINN_1_1</t>
  </si>
  <si>
    <t>unit</t>
  </si>
  <si>
    <t>CT</t>
  </si>
  <si>
    <t xml:space="preserve">7EA    </t>
  </si>
  <si>
    <t xml:space="preserve">ALLEN CT      </t>
  </si>
  <si>
    <t>DIESEL</t>
  </si>
  <si>
    <t xml:space="preserve">CLARK MT      </t>
  </si>
  <si>
    <t>CC</t>
  </si>
  <si>
    <t xml:space="preserve">CLARK         </t>
  </si>
  <si>
    <t>CLARK</t>
  </si>
  <si>
    <t xml:space="preserve">DIESEL        </t>
  </si>
  <si>
    <t>COAL</t>
  </si>
  <si>
    <t>Ely</t>
  </si>
  <si>
    <t>Ely150</t>
  </si>
  <si>
    <t>STEAMER</t>
  </si>
  <si>
    <t xml:space="preserve">FT CH         </t>
  </si>
  <si>
    <t>GRIFFITH</t>
  </si>
  <si>
    <t>GRIF7x24</t>
  </si>
  <si>
    <t>HA_1x1</t>
  </si>
  <si>
    <t>LARGECC</t>
  </si>
  <si>
    <t>Len1_1x1</t>
  </si>
  <si>
    <t>Len1_2x1</t>
  </si>
  <si>
    <t>Len2_1x1</t>
  </si>
  <si>
    <t>Len2_2x1</t>
  </si>
  <si>
    <t>LMS100_1</t>
  </si>
  <si>
    <t>CONTRACT</t>
  </si>
  <si>
    <t>LSPwr4C</t>
  </si>
  <si>
    <t>LvCogen</t>
  </si>
  <si>
    <t xml:space="preserve">NAVAJO        </t>
  </si>
  <si>
    <t>QF</t>
  </si>
  <si>
    <t xml:space="preserve">NCA 1         </t>
  </si>
  <si>
    <t xml:space="preserve">NCA 2         </t>
  </si>
  <si>
    <t>NEWMONT</t>
  </si>
  <si>
    <t>NMTblk12</t>
  </si>
  <si>
    <t>NMTblk3</t>
  </si>
  <si>
    <t xml:space="preserve">PINON CC      </t>
  </si>
  <si>
    <t xml:space="preserve">REID GDR      </t>
  </si>
  <si>
    <t xml:space="preserve">SAGUARO       </t>
  </si>
  <si>
    <t>SHW1_1x1</t>
  </si>
  <si>
    <t>SHW2_1x1</t>
  </si>
  <si>
    <t>SHW2_2x1</t>
  </si>
  <si>
    <t xml:space="preserve">SUNPEAK       </t>
  </si>
  <si>
    <t xml:space="preserve">SUNRISE       </t>
  </si>
  <si>
    <t>TOLL15_1</t>
  </si>
  <si>
    <t>TOLL15_2</t>
  </si>
  <si>
    <t>Tracy CC</t>
  </si>
  <si>
    <t xml:space="preserve">TRACY         </t>
  </si>
  <si>
    <t xml:space="preserve">VALMY         </t>
  </si>
  <si>
    <t xml:space="preserve">WINN GT       </t>
  </si>
  <si>
    <t>Plant-Unit</t>
  </si>
  <si>
    <t>Type</t>
  </si>
  <si>
    <t>Category</t>
  </si>
  <si>
    <t>Unit</t>
  </si>
  <si>
    <t>Unit#</t>
  </si>
  <si>
    <t>Pmin</t>
  </si>
  <si>
    <t xml:space="preserve">Avg HR At 1st </t>
  </si>
  <si>
    <t xml:space="preserve">Avg HR At 2nd </t>
  </si>
  <si>
    <t xml:space="preserve">Avg HR At 3rd </t>
  </si>
  <si>
    <t>Ave Heat Rate Pmin</t>
  </si>
  <si>
    <t>Curve 0</t>
  </si>
  <si>
    <t>Curbe 1</t>
  </si>
  <si>
    <t>Curve 2</t>
  </si>
  <si>
    <t>Curve 3</t>
  </si>
  <si>
    <t>-</t>
  </si>
  <si>
    <t>Incremental HR 0</t>
  </si>
  <si>
    <t>Incremental HR 1</t>
  </si>
  <si>
    <t>Incremental HR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</si>
</sst>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3" fontId="2" fillId="0" borderId="0" xfId="0" applyNumberFormat="1" applyFont="1"/>
    <xf numFmtId="3" fontId="2" fillId="0" borderId="7" xfId="0" applyNumberFormat="1" applyFont="1" applyBorder="1"/>
    <xf numFmtId="0" fontId="2" fillId="4" borderId="0" xfId="0" applyFont="1" applyFill="1"/>
    <xf numFmtId="0" fontId="2" fillId="0" borderId="0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/>
    <xf numFmtId="0" fontId="2" fillId="5" borderId="6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/>
    <xf numFmtId="0" fontId="2" fillId="5" borderId="7" xfId="0" applyFont="1" applyFill="1" applyBorder="1"/>
    <xf numFmtId="3" fontId="2" fillId="5" borderId="0" xfId="0" applyNumberFormat="1" applyFont="1" applyFill="1"/>
    <xf numFmtId="3" fontId="2" fillId="5" borderId="7" xfId="0" applyNumberFormat="1" applyFont="1" applyFill="1" applyBorder="1"/>
    <xf numFmtId="0" fontId="2" fillId="6" borderId="6" xfId="0" applyFont="1" applyFill="1" applyBorder="1"/>
    <xf numFmtId="0" fontId="2" fillId="6" borderId="0" xfId="0" applyFont="1" applyFill="1" applyBorder="1"/>
    <xf numFmtId="0" fontId="0" fillId="6" borderId="0" xfId="0" applyFill="1" applyBorder="1"/>
    <xf numFmtId="0" fontId="2" fillId="6" borderId="0" xfId="0" applyFont="1" applyFill="1"/>
    <xf numFmtId="3" fontId="2" fillId="0" borderId="0" xfId="0" applyNumberFormat="1" applyFont="1" applyBorder="1"/>
    <xf numFmtId="3" fontId="2" fillId="6" borderId="0" xfId="0" applyNumberFormat="1" applyFont="1" applyFill="1" applyBorder="1"/>
    <xf numFmtId="0" fontId="1" fillId="7" borderId="9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2" fillId="7" borderId="9" xfId="0" applyFont="1" applyFill="1" applyBorder="1"/>
    <xf numFmtId="0" fontId="0" fillId="7" borderId="9" xfId="0" applyFill="1" applyBorder="1"/>
    <xf numFmtId="0" fontId="0" fillId="8" borderId="0" xfId="0" applyFill="1" applyBorder="1"/>
    <xf numFmtId="3" fontId="0" fillId="8" borderId="0" xfId="0" applyNumberFormat="1" applyFill="1" applyBorder="1" applyAlignment="1">
      <alignment horizontal="center"/>
    </xf>
    <xf numFmtId="3" fontId="0" fillId="8" borderId="0" xfId="0" applyNumberFormat="1" applyFill="1" applyBorder="1"/>
    <xf numFmtId="0" fontId="1" fillId="6" borderId="0" xfId="0" applyFont="1" applyFill="1" applyBorder="1" applyAlignment="1">
      <alignment horizontal="center" vertical="top" wrapText="1"/>
    </xf>
    <xf numFmtId="0" fontId="1" fillId="9" borderId="0" xfId="0" applyFont="1" applyFill="1" applyBorder="1" applyAlignment="1">
      <alignment horizontal="center" vertical="top" wrapText="1"/>
    </xf>
    <xf numFmtId="0" fontId="1" fillId="9" borderId="5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3" fontId="2" fillId="9" borderId="0" xfId="0" applyNumberFormat="1" applyFont="1" applyFill="1" applyBorder="1"/>
    <xf numFmtId="3" fontId="2" fillId="9" borderId="0" xfId="0" applyNumberFormat="1" applyFont="1" applyFill="1"/>
    <xf numFmtId="0" fontId="0" fillId="9" borderId="0" xfId="0" applyFill="1" applyBorder="1"/>
    <xf numFmtId="3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W154"/>
  <sheetViews>
    <sheetView zoomScale="90" zoomScaleNormal="90" workbookViewId="0">
      <pane xSplit="13" ySplit="17" topLeftCell="T18" activePane="bottomRight" state="frozen"/>
      <selection pane="topRight" activeCell="N1" sqref="N1"/>
      <selection pane="bottomLeft" activeCell="A18" sqref="A18"/>
      <selection pane="bottomRight" activeCell="Z42" sqref="Z42"/>
    </sheetView>
  </sheetViews>
  <sheetFormatPr defaultRowHeight="15" x14ac:dyDescent="0.25"/>
  <cols>
    <col min="1" max="4" width="9.140625" style="20"/>
    <col min="5" max="5" width="5.42578125" style="20" customWidth="1"/>
    <col min="6" max="6" width="5.5703125" style="20" customWidth="1"/>
    <col min="7" max="13" width="9.140625" style="20" hidden="1" customWidth="1"/>
    <col min="14" max="18" width="9.140625" style="20" customWidth="1"/>
    <col min="19" max="32" width="9.140625" style="20"/>
    <col min="33" max="33" width="3.140625" style="20" customWidth="1"/>
    <col min="34" max="16384" width="9.140625" style="20"/>
  </cols>
  <sheetData>
    <row r="4" spans="1:49" ht="15.75" thickBot="1" x14ac:dyDescent="0.3">
      <c r="A4" s="21"/>
      <c r="B4" s="21"/>
      <c r="C4" s="21"/>
      <c r="D4" s="21"/>
      <c r="E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</row>
    <row r="5" spans="1:49" ht="51.75" thickBot="1" x14ac:dyDescent="0.3">
      <c r="A5" s="17" t="s">
        <v>124</v>
      </c>
      <c r="B5" s="18" t="s">
        <v>125</v>
      </c>
      <c r="C5" s="18" t="s">
        <v>126</v>
      </c>
      <c r="D5" s="18" t="s">
        <v>127</v>
      </c>
      <c r="E5" s="18" t="s">
        <v>128</v>
      </c>
      <c r="I5" s="19"/>
      <c r="J5" s="19"/>
      <c r="K5" s="19"/>
      <c r="L5" s="19"/>
      <c r="M5" s="19"/>
      <c r="N5" s="1" t="s">
        <v>0</v>
      </c>
      <c r="O5" s="1" t="s">
        <v>1</v>
      </c>
      <c r="P5" s="1" t="s">
        <v>2</v>
      </c>
      <c r="Q5" s="1" t="s">
        <v>3</v>
      </c>
      <c r="R5" s="1" t="s">
        <v>4</v>
      </c>
      <c r="S5" s="1" t="s">
        <v>5</v>
      </c>
      <c r="T5" s="1" t="s">
        <v>6</v>
      </c>
      <c r="U5" s="1" t="s">
        <v>7</v>
      </c>
      <c r="V5" s="1" t="s">
        <v>8</v>
      </c>
      <c r="W5" s="2" t="s">
        <v>9</v>
      </c>
      <c r="X5" s="3" t="s">
        <v>10</v>
      </c>
      <c r="Y5" s="4" t="s">
        <v>11</v>
      </c>
      <c r="Z5" s="4" t="s">
        <v>12</v>
      </c>
      <c r="AA5" s="4" t="s">
        <v>13</v>
      </c>
      <c r="AB5" s="4" t="s">
        <v>14</v>
      </c>
      <c r="AC5" s="4" t="s">
        <v>15</v>
      </c>
      <c r="AD5" s="4" t="s">
        <v>16</v>
      </c>
      <c r="AE5" s="4" t="s">
        <v>17</v>
      </c>
      <c r="AF5" s="5" t="s">
        <v>18</v>
      </c>
      <c r="AG5" s="4"/>
      <c r="AH5" s="6" t="s">
        <v>11</v>
      </c>
      <c r="AI5" s="4" t="s">
        <v>12</v>
      </c>
      <c r="AJ5" s="4" t="s">
        <v>13</v>
      </c>
      <c r="AK5" s="4" t="s">
        <v>14</v>
      </c>
      <c r="AL5" s="4" t="s">
        <v>15</v>
      </c>
      <c r="AM5" s="4" t="s">
        <v>16</v>
      </c>
      <c r="AN5" s="4" t="s">
        <v>17</v>
      </c>
      <c r="AO5" s="5" t="s">
        <v>18</v>
      </c>
      <c r="AP5" s="7" t="s">
        <v>11</v>
      </c>
      <c r="AQ5" s="8" t="s">
        <v>19</v>
      </c>
      <c r="AR5" s="8" t="s">
        <v>20</v>
      </c>
      <c r="AS5" s="8" t="s">
        <v>21</v>
      </c>
      <c r="AT5" s="8" t="s">
        <v>22</v>
      </c>
      <c r="AU5" s="8" t="s">
        <v>23</v>
      </c>
      <c r="AV5" s="8" t="s">
        <v>24</v>
      </c>
      <c r="AW5" s="9" t="s">
        <v>18</v>
      </c>
    </row>
    <row r="6" spans="1:49" hidden="1" x14ac:dyDescent="0.25"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22"/>
      <c r="AQ6" s="22"/>
      <c r="AR6" s="22"/>
      <c r="AS6" s="22"/>
      <c r="AT6" s="22"/>
      <c r="AU6" s="22"/>
      <c r="AV6" s="22"/>
      <c r="AW6" s="22"/>
    </row>
    <row r="7" spans="1:49" hidden="1" x14ac:dyDescent="0.25"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22"/>
      <c r="AQ7" s="22"/>
      <c r="AR7" s="22"/>
      <c r="AS7" s="22"/>
      <c r="AT7" s="22"/>
      <c r="AU7" s="22"/>
      <c r="AV7" s="22"/>
      <c r="AW7" s="22"/>
    </row>
    <row r="8" spans="1:49" hidden="1" x14ac:dyDescent="0.25"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22"/>
      <c r="AQ8" s="22"/>
      <c r="AR8" s="22"/>
      <c r="AS8" s="22"/>
      <c r="AT8" s="22"/>
      <c r="AU8" s="22"/>
      <c r="AV8" s="22"/>
      <c r="AW8" s="22"/>
    </row>
    <row r="9" spans="1:49" hidden="1" x14ac:dyDescent="0.25">
      <c r="A9" s="19"/>
      <c r="B9" s="19"/>
      <c r="C9" s="19"/>
      <c r="D9" s="19"/>
      <c r="E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22"/>
      <c r="AQ9" s="22"/>
      <c r="AR9" s="22"/>
      <c r="AS9" s="22"/>
      <c r="AT9" s="22"/>
      <c r="AU9" s="22"/>
      <c r="AV9" s="22"/>
      <c r="AW9" s="22"/>
    </row>
    <row r="10" spans="1:49" hidden="1" x14ac:dyDescent="0.25">
      <c r="A10" s="19"/>
      <c r="B10" s="19"/>
      <c r="C10" s="19"/>
      <c r="D10" s="19"/>
      <c r="E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22"/>
      <c r="AQ10" s="22"/>
      <c r="AR10" s="22"/>
      <c r="AS10" s="22"/>
      <c r="AT10" s="22"/>
      <c r="AU10" s="22"/>
      <c r="AV10" s="22"/>
      <c r="AW10" s="22"/>
    </row>
    <row r="11" spans="1:49" hidden="1" x14ac:dyDescent="0.25">
      <c r="A11" s="19"/>
      <c r="B11" s="19"/>
      <c r="C11" s="19"/>
      <c r="D11" s="19"/>
      <c r="E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22"/>
      <c r="AQ11" s="22"/>
      <c r="AR11" s="22"/>
      <c r="AS11" s="22"/>
      <c r="AT11" s="22"/>
      <c r="AU11" s="22"/>
      <c r="AV11" s="22"/>
      <c r="AW11" s="22"/>
    </row>
    <row r="12" spans="1:49" hidden="1" x14ac:dyDescent="0.25">
      <c r="A12" s="19"/>
      <c r="B12" s="19"/>
      <c r="C12" s="19"/>
      <c r="D12" s="19"/>
      <c r="E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22"/>
      <c r="AQ12" s="22"/>
      <c r="AR12" s="22"/>
      <c r="AS12" s="22"/>
      <c r="AT12" s="22"/>
      <c r="AU12" s="22"/>
      <c r="AV12" s="22"/>
      <c r="AW12" s="22"/>
    </row>
    <row r="13" spans="1:49" hidden="1" x14ac:dyDescent="0.25">
      <c r="A13" s="19"/>
      <c r="B13" s="19"/>
      <c r="C13" s="19"/>
      <c r="D13" s="19"/>
      <c r="E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22"/>
      <c r="AQ13" s="22"/>
      <c r="AR13" s="22"/>
      <c r="AS13" s="22"/>
      <c r="AT13" s="22"/>
      <c r="AU13" s="22"/>
      <c r="AV13" s="22"/>
      <c r="AW13" s="22"/>
    </row>
    <row r="14" spans="1:49" hidden="1" x14ac:dyDescent="0.25">
      <c r="A14" s="19"/>
      <c r="B14" s="19"/>
      <c r="C14" s="19"/>
      <c r="D14" s="19"/>
      <c r="E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22"/>
      <c r="AQ14" s="22"/>
      <c r="AR14" s="22"/>
      <c r="AS14" s="22"/>
      <c r="AT14" s="22"/>
      <c r="AU14" s="22"/>
      <c r="AV14" s="22"/>
      <c r="AW14" s="22"/>
    </row>
    <row r="15" spans="1:49" hidden="1" x14ac:dyDescent="0.25">
      <c r="A15" s="19"/>
      <c r="B15" s="19"/>
      <c r="C15" s="19"/>
      <c r="D15" s="19"/>
      <c r="E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22"/>
      <c r="AQ15" s="22"/>
      <c r="AR15" s="22"/>
      <c r="AS15" s="22"/>
      <c r="AT15" s="22"/>
      <c r="AU15" s="22"/>
      <c r="AV15" s="22"/>
      <c r="AW15" s="22"/>
    </row>
    <row r="16" spans="1:49" hidden="1" x14ac:dyDescent="0.25">
      <c r="A16" s="19"/>
      <c r="B16" s="19"/>
      <c r="C16" s="19"/>
      <c r="D16" s="19"/>
      <c r="E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22"/>
      <c r="AQ16" s="22"/>
      <c r="AR16" s="22"/>
      <c r="AS16" s="22"/>
      <c r="AT16" s="22"/>
      <c r="AU16" s="22"/>
      <c r="AV16" s="22"/>
      <c r="AW16" s="22"/>
    </row>
    <row r="17" spans="1:49" hidden="1" x14ac:dyDescent="0.25">
      <c r="A17" s="19"/>
      <c r="B17" s="19"/>
      <c r="C17" s="19"/>
      <c r="D17" s="19"/>
      <c r="E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22"/>
      <c r="AQ17" s="22"/>
      <c r="AR17" s="22"/>
      <c r="AS17" s="22"/>
      <c r="AT17" s="22"/>
      <c r="AU17" s="22"/>
      <c r="AV17" s="22"/>
      <c r="AW17" s="22"/>
    </row>
    <row r="18" spans="1:49" x14ac:dyDescent="0.25">
      <c r="A18" s="11" t="str">
        <f t="shared" ref="A18:A81" si="0">TRIM(D18)&amp;"-"&amp;E18</f>
        <v>7EA-1</v>
      </c>
      <c r="B18" s="16" t="s">
        <v>76</v>
      </c>
      <c r="C18" s="16" t="s">
        <v>77</v>
      </c>
      <c r="D18" s="16" t="s">
        <v>78</v>
      </c>
      <c r="E18" s="16">
        <v>1</v>
      </c>
      <c r="I18" s="19"/>
      <c r="J18" s="19"/>
      <c r="K18" s="19"/>
      <c r="L18" s="19"/>
      <c r="M18" s="19"/>
      <c r="N18" s="15">
        <v>38.75</v>
      </c>
      <c r="O18" s="15">
        <v>38.75</v>
      </c>
      <c r="P18" s="15">
        <v>58.07</v>
      </c>
      <c r="Q18" s="15">
        <v>84</v>
      </c>
      <c r="R18" s="15" t="s">
        <v>25</v>
      </c>
      <c r="S18" s="15" t="s">
        <v>25</v>
      </c>
      <c r="T18" s="15" t="s">
        <v>25</v>
      </c>
      <c r="U18" s="15" t="s">
        <v>25</v>
      </c>
      <c r="V18" s="15">
        <f>MAX(N18:U18)</f>
        <v>84</v>
      </c>
      <c r="W18" s="11" t="s">
        <v>26</v>
      </c>
      <c r="X18" s="12" t="s">
        <v>27</v>
      </c>
      <c r="Y18" s="10">
        <v>13833</v>
      </c>
      <c r="Z18" s="10">
        <v>8819</v>
      </c>
      <c r="AA18" s="10">
        <v>10138</v>
      </c>
      <c r="AB18" s="10">
        <v>11896</v>
      </c>
      <c r="AC18" s="10">
        <v>0</v>
      </c>
      <c r="AD18" s="10">
        <v>0</v>
      </c>
      <c r="AE18" s="10">
        <v>0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3">
        <v>13833</v>
      </c>
      <c r="AQ18" s="13">
        <v>13833</v>
      </c>
      <c r="AR18" s="13">
        <v>12384.249526433614</v>
      </c>
      <c r="AS18" s="13">
        <v>11962.192619047619</v>
      </c>
      <c r="AT18" s="13"/>
      <c r="AU18" s="13"/>
      <c r="AV18" s="13"/>
      <c r="AW18" s="14"/>
    </row>
    <row r="19" spans="1:49" x14ac:dyDescent="0.25">
      <c r="A19" s="11" t="str">
        <f t="shared" si="0"/>
        <v>7EA-2</v>
      </c>
      <c r="B19" s="16" t="s">
        <v>76</v>
      </c>
      <c r="C19" s="16" t="s">
        <v>77</v>
      </c>
      <c r="D19" s="16" t="s">
        <v>78</v>
      </c>
      <c r="E19" s="16">
        <v>2</v>
      </c>
      <c r="I19" s="19"/>
      <c r="J19" s="19"/>
      <c r="K19" s="19"/>
      <c r="L19" s="19"/>
      <c r="M19" s="19"/>
      <c r="N19" s="15">
        <v>38.75</v>
      </c>
      <c r="O19" s="15">
        <v>38.75</v>
      </c>
      <c r="P19" s="15">
        <v>58.07</v>
      </c>
      <c r="Q19" s="15">
        <v>84</v>
      </c>
      <c r="R19" s="15" t="s">
        <v>25</v>
      </c>
      <c r="S19" s="15" t="s">
        <v>25</v>
      </c>
      <c r="T19" s="15" t="s">
        <v>25</v>
      </c>
      <c r="U19" s="15" t="s">
        <v>25</v>
      </c>
      <c r="V19" s="15">
        <f t="shared" ref="V19:V82" si="1">MAX(N19:U19)</f>
        <v>84</v>
      </c>
      <c r="W19" s="11" t="s">
        <v>26</v>
      </c>
      <c r="X19" s="12" t="s">
        <v>27</v>
      </c>
      <c r="Y19" s="10">
        <v>13833</v>
      </c>
      <c r="Z19" s="10">
        <v>8819</v>
      </c>
      <c r="AA19" s="10">
        <v>10138</v>
      </c>
      <c r="AB19" s="10">
        <v>11896</v>
      </c>
      <c r="AC19" s="10">
        <v>0</v>
      </c>
      <c r="AD19" s="10">
        <v>0</v>
      </c>
      <c r="AE19" s="10">
        <v>0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3">
        <v>13833</v>
      </c>
      <c r="AQ19" s="13">
        <v>13833</v>
      </c>
      <c r="AR19" s="13">
        <v>12384.249526433614</v>
      </c>
      <c r="AS19" s="13">
        <v>11962.192619047619</v>
      </c>
      <c r="AT19" s="13"/>
      <c r="AU19" s="13"/>
      <c r="AV19" s="13"/>
      <c r="AW19" s="14"/>
    </row>
    <row r="20" spans="1:49" x14ac:dyDescent="0.25">
      <c r="A20" s="11" t="str">
        <f t="shared" si="0"/>
        <v>7EA-3</v>
      </c>
      <c r="B20" s="16" t="s">
        <v>76</v>
      </c>
      <c r="C20" s="16" t="s">
        <v>77</v>
      </c>
      <c r="D20" s="16" t="s">
        <v>78</v>
      </c>
      <c r="E20" s="16">
        <v>3</v>
      </c>
      <c r="I20" s="19"/>
      <c r="J20" s="19"/>
      <c r="K20" s="19"/>
      <c r="L20" s="19"/>
      <c r="M20" s="19"/>
      <c r="N20" s="15">
        <v>38.75</v>
      </c>
      <c r="O20" s="15">
        <v>38.75</v>
      </c>
      <c r="P20" s="15">
        <v>58.07</v>
      </c>
      <c r="Q20" s="15">
        <v>84</v>
      </c>
      <c r="R20" s="15" t="s">
        <v>25</v>
      </c>
      <c r="S20" s="15" t="s">
        <v>25</v>
      </c>
      <c r="T20" s="15" t="s">
        <v>25</v>
      </c>
      <c r="U20" s="15" t="s">
        <v>25</v>
      </c>
      <c r="V20" s="15">
        <f t="shared" si="1"/>
        <v>84</v>
      </c>
      <c r="W20" s="11" t="s">
        <v>26</v>
      </c>
      <c r="X20" s="12" t="s">
        <v>27</v>
      </c>
      <c r="Y20" s="10">
        <v>13833</v>
      </c>
      <c r="Z20" s="10">
        <v>8819</v>
      </c>
      <c r="AA20" s="10">
        <v>10138</v>
      </c>
      <c r="AB20" s="10">
        <v>11896</v>
      </c>
      <c r="AC20" s="10">
        <v>0</v>
      </c>
      <c r="AD20" s="10">
        <v>0</v>
      </c>
      <c r="AE20" s="10">
        <v>0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3">
        <v>13833</v>
      </c>
      <c r="AQ20" s="13">
        <v>13833</v>
      </c>
      <c r="AR20" s="13">
        <v>12384.249526433614</v>
      </c>
      <c r="AS20" s="13">
        <v>11962.192619047619</v>
      </c>
      <c r="AT20" s="13"/>
      <c r="AU20" s="13"/>
      <c r="AV20" s="13"/>
      <c r="AW20" s="14"/>
    </row>
    <row r="21" spans="1:49" x14ac:dyDescent="0.25">
      <c r="A21" s="11" t="str">
        <f t="shared" si="0"/>
        <v>7EA-4</v>
      </c>
      <c r="B21" s="16" t="s">
        <v>76</v>
      </c>
      <c r="C21" s="16" t="s">
        <v>77</v>
      </c>
      <c r="D21" s="16" t="s">
        <v>78</v>
      </c>
      <c r="E21" s="16">
        <v>4</v>
      </c>
      <c r="I21" s="19"/>
      <c r="J21" s="19"/>
      <c r="K21" s="19"/>
      <c r="L21" s="19"/>
      <c r="M21" s="19"/>
      <c r="N21" s="15">
        <v>38.75</v>
      </c>
      <c r="O21" s="15">
        <v>38.75</v>
      </c>
      <c r="P21" s="15">
        <v>58.07</v>
      </c>
      <c r="Q21" s="15">
        <v>84</v>
      </c>
      <c r="R21" s="15" t="s">
        <v>25</v>
      </c>
      <c r="S21" s="15" t="s">
        <v>25</v>
      </c>
      <c r="T21" s="15" t="s">
        <v>25</v>
      </c>
      <c r="U21" s="15" t="s">
        <v>25</v>
      </c>
      <c r="V21" s="15">
        <f t="shared" si="1"/>
        <v>84</v>
      </c>
      <c r="W21" s="11" t="s">
        <v>26</v>
      </c>
      <c r="X21" s="12" t="s">
        <v>27</v>
      </c>
      <c r="Y21" s="10">
        <v>13833</v>
      </c>
      <c r="Z21" s="10">
        <v>8819</v>
      </c>
      <c r="AA21" s="10">
        <v>10138</v>
      </c>
      <c r="AB21" s="10">
        <v>11896</v>
      </c>
      <c r="AC21" s="10">
        <v>0</v>
      </c>
      <c r="AD21" s="10">
        <v>0</v>
      </c>
      <c r="AE21" s="10">
        <v>0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3">
        <v>13833</v>
      </c>
      <c r="AQ21" s="13">
        <v>13833</v>
      </c>
      <c r="AR21" s="13">
        <v>12384.249526433614</v>
      </c>
      <c r="AS21" s="13">
        <v>11962.192619047619</v>
      </c>
      <c r="AT21" s="13"/>
      <c r="AU21" s="13"/>
      <c r="AV21" s="13"/>
      <c r="AW21" s="14"/>
    </row>
    <row r="22" spans="1:49" x14ac:dyDescent="0.25">
      <c r="A22" s="11" t="str">
        <f t="shared" si="0"/>
        <v>7EA-5</v>
      </c>
      <c r="B22" s="16" t="s">
        <v>76</v>
      </c>
      <c r="C22" s="16" t="s">
        <v>77</v>
      </c>
      <c r="D22" s="16" t="s">
        <v>78</v>
      </c>
      <c r="E22" s="16">
        <v>5</v>
      </c>
      <c r="I22" s="19"/>
      <c r="J22" s="19"/>
      <c r="K22" s="19"/>
      <c r="L22" s="19"/>
      <c r="M22" s="19"/>
      <c r="N22" s="15">
        <v>38.75</v>
      </c>
      <c r="O22" s="15">
        <v>38.75</v>
      </c>
      <c r="P22" s="15">
        <v>58.07</v>
      </c>
      <c r="Q22" s="15">
        <v>84</v>
      </c>
      <c r="R22" s="15" t="s">
        <v>25</v>
      </c>
      <c r="S22" s="15" t="s">
        <v>25</v>
      </c>
      <c r="T22" s="15" t="s">
        <v>25</v>
      </c>
      <c r="U22" s="15" t="s">
        <v>25</v>
      </c>
      <c r="V22" s="15">
        <f t="shared" si="1"/>
        <v>84</v>
      </c>
      <c r="W22" s="11" t="s">
        <v>26</v>
      </c>
      <c r="X22" s="12" t="s">
        <v>27</v>
      </c>
      <c r="Y22" s="10">
        <v>13833</v>
      </c>
      <c r="Z22" s="10">
        <v>8819</v>
      </c>
      <c r="AA22" s="10">
        <v>10138</v>
      </c>
      <c r="AB22" s="10">
        <v>11896</v>
      </c>
      <c r="AC22" s="10">
        <v>0</v>
      </c>
      <c r="AD22" s="10">
        <v>0</v>
      </c>
      <c r="AE22" s="10">
        <v>0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3">
        <v>13833</v>
      </c>
      <c r="AQ22" s="13">
        <v>13833</v>
      </c>
      <c r="AR22" s="13">
        <v>12384.249526433614</v>
      </c>
      <c r="AS22" s="13">
        <v>11962.192619047619</v>
      </c>
      <c r="AT22" s="13"/>
      <c r="AU22" s="13"/>
      <c r="AV22" s="13"/>
      <c r="AW22" s="14"/>
    </row>
    <row r="23" spans="1:49" x14ac:dyDescent="0.25">
      <c r="A23" s="11" t="str">
        <f t="shared" si="0"/>
        <v>7EA-6</v>
      </c>
      <c r="B23" s="16" t="s">
        <v>76</v>
      </c>
      <c r="C23" s="16" t="s">
        <v>77</v>
      </c>
      <c r="D23" s="16" t="s">
        <v>78</v>
      </c>
      <c r="E23" s="16">
        <v>6</v>
      </c>
      <c r="I23" s="19"/>
      <c r="J23" s="19"/>
      <c r="K23" s="19"/>
      <c r="L23" s="19"/>
      <c r="M23" s="19"/>
      <c r="N23" s="15">
        <v>38.75</v>
      </c>
      <c r="O23" s="15">
        <v>38.75</v>
      </c>
      <c r="P23" s="15">
        <v>58.07</v>
      </c>
      <c r="Q23" s="15">
        <v>84</v>
      </c>
      <c r="R23" s="15" t="s">
        <v>25</v>
      </c>
      <c r="S23" s="15" t="s">
        <v>25</v>
      </c>
      <c r="T23" s="15" t="s">
        <v>25</v>
      </c>
      <c r="U23" s="15" t="s">
        <v>25</v>
      </c>
      <c r="V23" s="15">
        <f t="shared" si="1"/>
        <v>84</v>
      </c>
      <c r="W23" s="11" t="s">
        <v>26</v>
      </c>
      <c r="X23" s="12" t="s">
        <v>27</v>
      </c>
      <c r="Y23" s="10">
        <v>13833</v>
      </c>
      <c r="Z23" s="10">
        <v>8819</v>
      </c>
      <c r="AA23" s="10">
        <v>10138</v>
      </c>
      <c r="AB23" s="10">
        <v>11896</v>
      </c>
      <c r="AC23" s="10">
        <v>0</v>
      </c>
      <c r="AD23" s="10">
        <v>0</v>
      </c>
      <c r="AE23" s="10">
        <v>0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3">
        <v>13833</v>
      </c>
      <c r="AQ23" s="13">
        <v>13833</v>
      </c>
      <c r="AR23" s="13">
        <v>12384.249526433614</v>
      </c>
      <c r="AS23" s="13">
        <v>11962.192619047619</v>
      </c>
      <c r="AT23" s="13"/>
      <c r="AU23" s="13"/>
      <c r="AV23" s="13"/>
      <c r="AW23" s="14"/>
    </row>
    <row r="24" spans="1:49" x14ac:dyDescent="0.25">
      <c r="A24" s="11" t="str">
        <f t="shared" si="0"/>
        <v>7EA-7</v>
      </c>
      <c r="B24" s="16" t="s">
        <v>76</v>
      </c>
      <c r="C24" s="16" t="s">
        <v>77</v>
      </c>
      <c r="D24" s="16" t="s">
        <v>78</v>
      </c>
      <c r="E24" s="16">
        <v>7</v>
      </c>
      <c r="I24" s="19"/>
      <c r="J24" s="19"/>
      <c r="K24" s="19"/>
      <c r="L24" s="19"/>
      <c r="M24" s="19"/>
      <c r="N24" s="15">
        <v>38.75</v>
      </c>
      <c r="O24" s="15">
        <v>38.75</v>
      </c>
      <c r="P24" s="15">
        <v>58.07</v>
      </c>
      <c r="Q24" s="15">
        <v>84</v>
      </c>
      <c r="R24" s="15" t="s">
        <v>25</v>
      </c>
      <c r="S24" s="15" t="s">
        <v>25</v>
      </c>
      <c r="T24" s="15" t="s">
        <v>25</v>
      </c>
      <c r="U24" s="15" t="s">
        <v>25</v>
      </c>
      <c r="V24" s="15">
        <f t="shared" si="1"/>
        <v>84</v>
      </c>
      <c r="W24" s="11" t="s">
        <v>26</v>
      </c>
      <c r="X24" s="12" t="s">
        <v>27</v>
      </c>
      <c r="Y24" s="10">
        <v>13833</v>
      </c>
      <c r="Z24" s="10">
        <v>8819</v>
      </c>
      <c r="AA24" s="10">
        <v>10138</v>
      </c>
      <c r="AB24" s="10">
        <v>11896</v>
      </c>
      <c r="AC24" s="10">
        <v>0</v>
      </c>
      <c r="AD24" s="10">
        <v>0</v>
      </c>
      <c r="AE24" s="10">
        <v>0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3">
        <v>13833</v>
      </c>
      <c r="AQ24" s="13">
        <v>13833</v>
      </c>
      <c r="AR24" s="13">
        <v>12384.249526433614</v>
      </c>
      <c r="AS24" s="13">
        <v>11962.192619047619</v>
      </c>
      <c r="AT24" s="13"/>
      <c r="AU24" s="13"/>
      <c r="AV24" s="13"/>
      <c r="AW24" s="14"/>
    </row>
    <row r="25" spans="1:49" x14ac:dyDescent="0.25">
      <c r="A25" s="11" t="str">
        <f t="shared" si="0"/>
        <v>7EA-8</v>
      </c>
      <c r="B25" s="16" t="s">
        <v>76</v>
      </c>
      <c r="C25" s="16" t="s">
        <v>77</v>
      </c>
      <c r="D25" s="16" t="s">
        <v>78</v>
      </c>
      <c r="E25" s="16">
        <v>8</v>
      </c>
      <c r="I25" s="19"/>
      <c r="J25" s="19"/>
      <c r="K25" s="19"/>
      <c r="L25" s="19"/>
      <c r="M25" s="19"/>
      <c r="N25" s="15">
        <v>38.75</v>
      </c>
      <c r="O25" s="15">
        <v>38.75</v>
      </c>
      <c r="P25" s="15">
        <v>58.07</v>
      </c>
      <c r="Q25" s="15">
        <v>84</v>
      </c>
      <c r="R25" s="15" t="s">
        <v>25</v>
      </c>
      <c r="S25" s="15" t="s">
        <v>25</v>
      </c>
      <c r="T25" s="15" t="s">
        <v>25</v>
      </c>
      <c r="U25" s="15" t="s">
        <v>25</v>
      </c>
      <c r="V25" s="15">
        <f t="shared" si="1"/>
        <v>84</v>
      </c>
      <c r="W25" s="11" t="s">
        <v>26</v>
      </c>
      <c r="X25" s="12" t="s">
        <v>27</v>
      </c>
      <c r="Y25" s="10">
        <v>13833</v>
      </c>
      <c r="Z25" s="10">
        <v>8819</v>
      </c>
      <c r="AA25" s="10">
        <v>10138</v>
      </c>
      <c r="AB25" s="10">
        <v>11896</v>
      </c>
      <c r="AC25" s="10">
        <v>0</v>
      </c>
      <c r="AD25" s="10">
        <v>0</v>
      </c>
      <c r="AE25" s="10">
        <v>0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3">
        <v>13833</v>
      </c>
      <c r="AQ25" s="13">
        <v>13833</v>
      </c>
      <c r="AR25" s="13">
        <v>12384.249526433614</v>
      </c>
      <c r="AS25" s="13">
        <v>11962.192619047619</v>
      </c>
      <c r="AT25" s="13"/>
      <c r="AU25" s="13"/>
      <c r="AV25" s="13"/>
      <c r="AW25" s="14"/>
    </row>
    <row r="26" spans="1:49" x14ac:dyDescent="0.25">
      <c r="A26" s="11" t="str">
        <f t="shared" si="0"/>
        <v>ALLEN CT-3</v>
      </c>
      <c r="B26" s="16" t="s">
        <v>76</v>
      </c>
      <c r="C26" s="16" t="s">
        <v>77</v>
      </c>
      <c r="D26" s="16" t="s">
        <v>79</v>
      </c>
      <c r="E26" s="16">
        <v>3</v>
      </c>
      <c r="I26" s="19"/>
      <c r="J26" s="19"/>
      <c r="K26" s="19"/>
      <c r="L26" s="19"/>
      <c r="M26" s="19"/>
      <c r="N26" s="15">
        <v>35</v>
      </c>
      <c r="O26" s="15">
        <v>35</v>
      </c>
      <c r="P26" s="15">
        <v>56</v>
      </c>
      <c r="Q26" s="15">
        <v>84</v>
      </c>
      <c r="R26" s="15" t="s">
        <v>25</v>
      </c>
      <c r="S26" s="15" t="s">
        <v>25</v>
      </c>
      <c r="T26" s="15" t="s">
        <v>25</v>
      </c>
      <c r="U26" s="15" t="s">
        <v>25</v>
      </c>
      <c r="V26" s="15">
        <f t="shared" si="1"/>
        <v>84</v>
      </c>
      <c r="W26" s="11" t="s">
        <v>28</v>
      </c>
      <c r="X26" s="12" t="s">
        <v>27</v>
      </c>
      <c r="Y26" s="10">
        <v>14606</v>
      </c>
      <c r="Z26" s="10">
        <v>9592</v>
      </c>
      <c r="AA26" s="10">
        <v>10910</v>
      </c>
      <c r="AB26" s="10">
        <v>12669</v>
      </c>
      <c r="AC26" s="10">
        <v>0</v>
      </c>
      <c r="AD26" s="10">
        <v>0</v>
      </c>
      <c r="AE26" s="10">
        <v>0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3">
        <v>14606</v>
      </c>
      <c r="AQ26" s="13">
        <v>14606</v>
      </c>
      <c r="AR26" s="13">
        <v>12972.875</v>
      </c>
      <c r="AS26" s="13">
        <v>12578.416666666666</v>
      </c>
      <c r="AT26" s="13"/>
      <c r="AU26" s="13"/>
      <c r="AV26" s="13"/>
      <c r="AW26" s="14"/>
    </row>
    <row r="27" spans="1:49" x14ac:dyDescent="0.25">
      <c r="A27" s="11" t="str">
        <f t="shared" si="0"/>
        <v>ALLEN CT-4</v>
      </c>
      <c r="B27" s="16" t="s">
        <v>76</v>
      </c>
      <c r="C27" s="16" t="s">
        <v>77</v>
      </c>
      <c r="D27" s="16" t="s">
        <v>79</v>
      </c>
      <c r="E27" s="16">
        <v>4</v>
      </c>
      <c r="I27" s="19"/>
      <c r="J27" s="19"/>
      <c r="K27" s="19"/>
      <c r="L27" s="19"/>
      <c r="M27" s="19"/>
      <c r="N27" s="15">
        <v>35</v>
      </c>
      <c r="O27" s="15">
        <v>35</v>
      </c>
      <c r="P27" s="15">
        <v>56</v>
      </c>
      <c r="Q27" s="15">
        <v>84</v>
      </c>
      <c r="R27" s="15" t="s">
        <v>25</v>
      </c>
      <c r="S27" s="15" t="s">
        <v>25</v>
      </c>
      <c r="T27" s="15" t="s">
        <v>25</v>
      </c>
      <c r="U27" s="15" t="s">
        <v>25</v>
      </c>
      <c r="V27" s="15">
        <f t="shared" si="1"/>
        <v>84</v>
      </c>
      <c r="W27" s="11" t="s">
        <v>26</v>
      </c>
      <c r="X27" s="12" t="s">
        <v>27</v>
      </c>
      <c r="Y27" s="10">
        <v>13833</v>
      </c>
      <c r="Z27" s="10">
        <v>8819</v>
      </c>
      <c r="AA27" s="10">
        <v>10138</v>
      </c>
      <c r="AB27" s="10">
        <v>11896</v>
      </c>
      <c r="AC27" s="10">
        <v>0</v>
      </c>
      <c r="AD27" s="10">
        <v>0</v>
      </c>
      <c r="AE27" s="10">
        <v>0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3">
        <v>13833</v>
      </c>
      <c r="AQ27" s="13">
        <v>13833</v>
      </c>
      <c r="AR27" s="13">
        <v>12200.0625</v>
      </c>
      <c r="AS27" s="13">
        <v>11805.708333333334</v>
      </c>
      <c r="AT27" s="13"/>
      <c r="AU27" s="13"/>
      <c r="AV27" s="13"/>
      <c r="AW27" s="14"/>
    </row>
    <row r="28" spans="1:49" x14ac:dyDescent="0.25">
      <c r="A28" s="11" t="str">
        <f t="shared" si="0"/>
        <v>CLARK MT-1</v>
      </c>
      <c r="B28" s="16" t="s">
        <v>76</v>
      </c>
      <c r="C28" s="16" t="s">
        <v>80</v>
      </c>
      <c r="D28" s="16" t="s">
        <v>81</v>
      </c>
      <c r="E28" s="16">
        <v>1</v>
      </c>
      <c r="I28" s="19"/>
      <c r="J28" s="19"/>
      <c r="K28" s="19"/>
      <c r="L28" s="19"/>
      <c r="M28" s="19"/>
      <c r="N28" s="15">
        <v>5</v>
      </c>
      <c r="O28" s="15">
        <v>5</v>
      </c>
      <c r="P28" s="15">
        <v>12</v>
      </c>
      <c r="Q28" s="15" t="s">
        <v>25</v>
      </c>
      <c r="R28" s="15" t="s">
        <v>25</v>
      </c>
      <c r="S28" s="15" t="s">
        <v>25</v>
      </c>
      <c r="T28" s="15" t="s">
        <v>25</v>
      </c>
      <c r="U28" s="15" t="s">
        <v>25</v>
      </c>
      <c r="V28" s="15">
        <f t="shared" si="1"/>
        <v>12</v>
      </c>
      <c r="W28" s="11" t="s">
        <v>29</v>
      </c>
      <c r="X28" s="12" t="s">
        <v>27</v>
      </c>
      <c r="Y28" s="10">
        <v>18000</v>
      </c>
      <c r="Z28" s="10">
        <v>18000</v>
      </c>
      <c r="AA28" s="10">
        <v>18000</v>
      </c>
      <c r="AB28" s="10">
        <v>0</v>
      </c>
      <c r="AC28" s="10">
        <v>0</v>
      </c>
      <c r="AD28" s="10">
        <v>0</v>
      </c>
      <c r="AE28" s="10">
        <v>0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3">
        <v>18000</v>
      </c>
      <c r="AQ28" s="13">
        <v>18000</v>
      </c>
      <c r="AR28" s="13">
        <v>18000</v>
      </c>
      <c r="AS28" s="13"/>
      <c r="AT28" s="13"/>
      <c r="AU28" s="13"/>
      <c r="AV28" s="13"/>
      <c r="AW28" s="14"/>
    </row>
    <row r="29" spans="1:49" x14ac:dyDescent="0.25">
      <c r="A29" s="11" t="str">
        <f t="shared" si="0"/>
        <v>CLARK MT-2</v>
      </c>
      <c r="B29" s="16" t="s">
        <v>76</v>
      </c>
      <c r="C29" s="16" t="s">
        <v>80</v>
      </c>
      <c r="D29" s="16" t="s">
        <v>81</v>
      </c>
      <c r="E29" s="16">
        <v>2</v>
      </c>
      <c r="I29" s="19"/>
      <c r="J29" s="19"/>
      <c r="K29" s="19"/>
      <c r="L29" s="19"/>
      <c r="M29" s="19"/>
      <c r="N29" s="15">
        <v>5</v>
      </c>
      <c r="O29" s="15">
        <v>5</v>
      </c>
      <c r="P29" s="15">
        <v>12</v>
      </c>
      <c r="Q29" s="15" t="s">
        <v>25</v>
      </c>
      <c r="R29" s="15" t="s">
        <v>25</v>
      </c>
      <c r="S29" s="15" t="s">
        <v>25</v>
      </c>
      <c r="T29" s="15" t="s">
        <v>25</v>
      </c>
      <c r="U29" s="15" t="s">
        <v>25</v>
      </c>
      <c r="V29" s="15">
        <f t="shared" si="1"/>
        <v>12</v>
      </c>
      <c r="W29" s="11" t="s">
        <v>29</v>
      </c>
      <c r="X29" s="12" t="s">
        <v>27</v>
      </c>
      <c r="Y29" s="10">
        <v>18000</v>
      </c>
      <c r="Z29" s="10">
        <v>18000</v>
      </c>
      <c r="AA29" s="10">
        <v>18000</v>
      </c>
      <c r="AB29" s="10">
        <v>0</v>
      </c>
      <c r="AC29" s="10">
        <v>0</v>
      </c>
      <c r="AD29" s="10">
        <v>0</v>
      </c>
      <c r="AE29" s="10">
        <v>0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3">
        <v>18000</v>
      </c>
      <c r="AQ29" s="13">
        <v>18000</v>
      </c>
      <c r="AR29" s="13">
        <v>18000</v>
      </c>
      <c r="AS29" s="13"/>
      <c r="AT29" s="13"/>
      <c r="AU29" s="13"/>
      <c r="AV29" s="13"/>
      <c r="AW29" s="14"/>
    </row>
    <row r="30" spans="1:49" x14ac:dyDescent="0.25">
      <c r="A30" s="11" t="str">
        <f t="shared" si="0"/>
        <v>CLARK MT-3</v>
      </c>
      <c r="B30" s="16" t="s">
        <v>76</v>
      </c>
      <c r="C30" s="16" t="s">
        <v>77</v>
      </c>
      <c r="D30" s="16" t="s">
        <v>81</v>
      </c>
      <c r="E30" s="16">
        <v>3</v>
      </c>
      <c r="I30" s="19"/>
      <c r="J30" s="19"/>
      <c r="K30" s="19"/>
      <c r="L30" s="19"/>
      <c r="M30" s="19"/>
      <c r="N30" s="15">
        <v>35</v>
      </c>
      <c r="O30" s="15">
        <v>35</v>
      </c>
      <c r="P30" s="15">
        <v>41</v>
      </c>
      <c r="Q30" s="15">
        <v>47</v>
      </c>
      <c r="R30" s="15">
        <v>53</v>
      </c>
      <c r="S30" s="15">
        <v>59</v>
      </c>
      <c r="T30" s="15">
        <v>65</v>
      </c>
      <c r="U30" s="15">
        <v>72</v>
      </c>
      <c r="V30" s="15">
        <f t="shared" si="1"/>
        <v>72</v>
      </c>
      <c r="W30" s="11" t="s">
        <v>30</v>
      </c>
      <c r="X30" s="12" t="s">
        <v>31</v>
      </c>
      <c r="Y30" s="10">
        <v>0</v>
      </c>
      <c r="Z30" s="10">
        <v>349.56</v>
      </c>
      <c r="AA30" s="10">
        <v>4.1574999999999998</v>
      </c>
      <c r="AB30" s="10">
        <v>3.9635999999999998E-2</v>
      </c>
      <c r="AC30" s="10">
        <v>0</v>
      </c>
      <c r="AD30" s="10">
        <v>0</v>
      </c>
      <c r="AE30" s="10">
        <v>0</v>
      </c>
      <c r="AF30" s="10"/>
      <c r="AG30" s="10"/>
      <c r="AH30" s="13">
        <v>15.53218857142857</v>
      </c>
      <c r="AI30" s="13">
        <v>15.53218857142857</v>
      </c>
      <c r="AJ30" s="13">
        <v>14.308429658536584</v>
      </c>
      <c r="AK30" s="13">
        <v>13.457838808510639</v>
      </c>
      <c r="AL30" s="13">
        <v>12.853679698113208</v>
      </c>
      <c r="AM30" s="13">
        <v>12.420769762711863</v>
      </c>
      <c r="AN30" s="13">
        <v>12.111686153846154</v>
      </c>
      <c r="AO30" s="13">
        <v>11.866292</v>
      </c>
      <c r="AP30" s="13">
        <v>15.53218857142857</v>
      </c>
      <c r="AQ30" s="13">
        <v>15.53218857142857</v>
      </c>
      <c r="AR30" s="13">
        <v>15.442645236338912</v>
      </c>
      <c r="AS30" s="13">
        <v>14.254136625556203</v>
      </c>
      <c r="AT30" s="13">
        <v>13.423641123016443</v>
      </c>
      <c r="AU30" s="13">
        <v>12.831667328516529</v>
      </c>
      <c r="AV30" s="13">
        <v>12.406504365379599</v>
      </c>
      <c r="AW30" s="14">
        <v>12.099757271367521</v>
      </c>
    </row>
    <row r="31" spans="1:49" x14ac:dyDescent="0.25">
      <c r="A31" s="11" t="str">
        <f t="shared" si="0"/>
        <v>CLARK MT-4</v>
      </c>
      <c r="B31" s="16" t="s">
        <v>76</v>
      </c>
      <c r="C31" s="16" t="s">
        <v>77</v>
      </c>
      <c r="D31" s="16" t="s">
        <v>81</v>
      </c>
      <c r="E31" s="16">
        <v>4</v>
      </c>
      <c r="I31" s="19"/>
      <c r="J31" s="19"/>
      <c r="K31" s="19"/>
      <c r="L31" s="19"/>
      <c r="M31" s="19"/>
      <c r="N31" s="15">
        <v>35</v>
      </c>
      <c r="O31" s="15">
        <v>35</v>
      </c>
      <c r="P31" s="15">
        <v>41</v>
      </c>
      <c r="Q31" s="15">
        <v>47</v>
      </c>
      <c r="R31" s="15">
        <v>53</v>
      </c>
      <c r="S31" s="15">
        <v>59</v>
      </c>
      <c r="T31" s="15">
        <v>65</v>
      </c>
      <c r="U31" s="15">
        <v>72</v>
      </c>
      <c r="V31" s="15">
        <f t="shared" si="1"/>
        <v>72</v>
      </c>
      <c r="W31" s="11" t="s">
        <v>32</v>
      </c>
      <c r="X31" s="12" t="s">
        <v>31</v>
      </c>
      <c r="Y31" s="10">
        <v>0</v>
      </c>
      <c r="Z31" s="10">
        <v>343.21</v>
      </c>
      <c r="AA31" s="10">
        <v>4.5255999999999998</v>
      </c>
      <c r="AB31" s="10">
        <v>3.8601000000000003E-2</v>
      </c>
      <c r="AC31" s="10">
        <v>0</v>
      </c>
      <c r="AD31" s="10">
        <v>0</v>
      </c>
      <c r="AE31" s="10">
        <v>0</v>
      </c>
      <c r="AF31" s="10"/>
      <c r="AG31" s="10"/>
      <c r="AH31" s="13">
        <v>15.682635000000001</v>
      </c>
      <c r="AI31" s="13">
        <v>15.682635000000001</v>
      </c>
      <c r="AJ31" s="13">
        <v>14.479216609756097</v>
      </c>
      <c r="AK31" s="13">
        <v>13.642187425531914</v>
      </c>
      <c r="AL31" s="13">
        <v>13.047113377358489</v>
      </c>
      <c r="AM31" s="13">
        <v>12.620177644067796</v>
      </c>
      <c r="AN31" s="13">
        <v>12.314818846153848</v>
      </c>
      <c r="AO31" s="13">
        <v>12.071677555555555</v>
      </c>
      <c r="AP31" s="13">
        <v>15.682635000000001</v>
      </c>
      <c r="AQ31" s="13">
        <v>15.682635000000001</v>
      </c>
      <c r="AR31" s="13">
        <v>15.594579995835813</v>
      </c>
      <c r="AS31" s="13">
        <v>14.425789215018382</v>
      </c>
      <c r="AT31" s="13">
        <v>13.608503988842852</v>
      </c>
      <c r="AU31" s="13">
        <v>13.02540478075049</v>
      </c>
      <c r="AV31" s="13">
        <v>12.606084161087153</v>
      </c>
      <c r="AW31" s="14">
        <v>12.302999477860874</v>
      </c>
    </row>
    <row r="32" spans="1:49" x14ac:dyDescent="0.25">
      <c r="A32" s="11" t="str">
        <f t="shared" si="0"/>
        <v>CLARK-10</v>
      </c>
      <c r="B32" s="16" t="s">
        <v>76</v>
      </c>
      <c r="C32" s="16" t="s">
        <v>82</v>
      </c>
      <c r="D32" s="16" t="s">
        <v>83</v>
      </c>
      <c r="E32" s="16">
        <v>10</v>
      </c>
      <c r="I32" s="19"/>
      <c r="J32" s="19"/>
      <c r="K32" s="19"/>
      <c r="L32" s="19"/>
      <c r="M32" s="19"/>
      <c r="N32" s="15">
        <v>125</v>
      </c>
      <c r="O32" s="15">
        <v>125</v>
      </c>
      <c r="P32" s="15">
        <v>150</v>
      </c>
      <c r="Q32" s="15">
        <v>200</v>
      </c>
      <c r="R32" s="15">
        <v>230</v>
      </c>
      <c r="S32" s="15">
        <v>250</v>
      </c>
      <c r="T32" s="15" t="s">
        <v>25</v>
      </c>
      <c r="U32" s="15" t="s">
        <v>25</v>
      </c>
      <c r="V32" s="15">
        <f t="shared" si="1"/>
        <v>250</v>
      </c>
      <c r="W32" s="11" t="s">
        <v>33</v>
      </c>
      <c r="X32" s="12" t="s">
        <v>27</v>
      </c>
      <c r="Y32" s="10">
        <v>10071</v>
      </c>
      <c r="Z32" s="10">
        <v>6617</v>
      </c>
      <c r="AA32" s="10">
        <v>7072</v>
      </c>
      <c r="AB32" s="10">
        <v>7982</v>
      </c>
      <c r="AC32" s="10">
        <v>8528</v>
      </c>
      <c r="AD32" s="10">
        <v>8892</v>
      </c>
      <c r="AE32" s="10">
        <v>0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3">
        <v>10071</v>
      </c>
      <c r="AQ32" s="13">
        <v>10071</v>
      </c>
      <c r="AR32" s="13">
        <v>9533.25</v>
      </c>
      <c r="AS32" s="13">
        <v>9031.6875</v>
      </c>
      <c r="AT32" s="13">
        <v>8930.3804347826081</v>
      </c>
      <c r="AU32" s="13">
        <v>8912.75</v>
      </c>
      <c r="AV32" s="13"/>
      <c r="AW32" s="14"/>
    </row>
    <row r="33" spans="1:49" x14ac:dyDescent="0.25">
      <c r="A33" s="11" t="str">
        <f t="shared" si="0"/>
        <v>CLARK-11</v>
      </c>
      <c r="B33" s="16" t="s">
        <v>76</v>
      </c>
      <c r="C33" s="16" t="s">
        <v>77</v>
      </c>
      <c r="D33" s="16" t="s">
        <v>84</v>
      </c>
      <c r="E33" s="16">
        <v>11</v>
      </c>
      <c r="I33" s="19"/>
      <c r="J33" s="19"/>
      <c r="K33" s="19"/>
      <c r="L33" s="19"/>
      <c r="M33" s="19"/>
      <c r="N33" s="15">
        <v>50</v>
      </c>
      <c r="O33" s="15">
        <v>50</v>
      </c>
      <c r="P33" s="15">
        <v>52</v>
      </c>
      <c r="Q33" s="15">
        <v>54</v>
      </c>
      <c r="R33" s="15">
        <v>56</v>
      </c>
      <c r="S33" s="15">
        <v>57</v>
      </c>
      <c r="T33" s="15" t="s">
        <v>25</v>
      </c>
      <c r="U33" s="15" t="s">
        <v>25</v>
      </c>
      <c r="V33" s="15">
        <f t="shared" si="1"/>
        <v>57</v>
      </c>
      <c r="W33" s="11" t="s">
        <v>34</v>
      </c>
      <c r="X33" s="12" t="s">
        <v>27</v>
      </c>
      <c r="Y33" s="10">
        <v>11417</v>
      </c>
      <c r="Z33" s="10">
        <v>8178</v>
      </c>
      <c r="AA33" s="10">
        <v>8480</v>
      </c>
      <c r="AB33" s="10">
        <v>8782</v>
      </c>
      <c r="AC33" s="10">
        <v>9084</v>
      </c>
      <c r="AD33" s="10">
        <v>9507</v>
      </c>
      <c r="AE33" s="10">
        <v>0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3">
        <v>11417</v>
      </c>
      <c r="AQ33" s="13">
        <v>11417</v>
      </c>
      <c r="AR33" s="13">
        <v>11298.23076923077</v>
      </c>
      <c r="AS33" s="13">
        <v>11199.444444444445</v>
      </c>
      <c r="AT33" s="13">
        <v>11118.5</v>
      </c>
      <c r="AU33" s="13">
        <v>11086.517543859649</v>
      </c>
      <c r="AV33" s="13"/>
      <c r="AW33" s="14"/>
    </row>
    <row r="34" spans="1:49" x14ac:dyDescent="0.25">
      <c r="A34" s="11" t="str">
        <f t="shared" si="0"/>
        <v>CLARK-12</v>
      </c>
      <c r="B34" s="16" t="s">
        <v>76</v>
      </c>
      <c r="C34" s="16" t="s">
        <v>77</v>
      </c>
      <c r="D34" s="16" t="s">
        <v>84</v>
      </c>
      <c r="E34" s="16">
        <v>12</v>
      </c>
      <c r="I34" s="19"/>
      <c r="J34" s="19"/>
      <c r="K34" s="19"/>
      <c r="L34" s="19"/>
      <c r="M34" s="19"/>
      <c r="N34" s="15">
        <v>35</v>
      </c>
      <c r="O34" s="15">
        <v>50</v>
      </c>
      <c r="P34" s="15">
        <v>52</v>
      </c>
      <c r="Q34" s="15">
        <v>54</v>
      </c>
      <c r="R34" s="15">
        <v>56</v>
      </c>
      <c r="S34" s="15">
        <v>57</v>
      </c>
      <c r="T34" s="15" t="s">
        <v>25</v>
      </c>
      <c r="U34" s="15" t="s">
        <v>25</v>
      </c>
      <c r="V34" s="15">
        <f t="shared" si="1"/>
        <v>57</v>
      </c>
      <c r="W34" s="11" t="s">
        <v>34</v>
      </c>
      <c r="X34" s="12" t="s">
        <v>27</v>
      </c>
      <c r="Y34" s="10">
        <v>11417</v>
      </c>
      <c r="Z34" s="10">
        <v>8178</v>
      </c>
      <c r="AA34" s="10">
        <v>8480</v>
      </c>
      <c r="AB34" s="10">
        <v>8782</v>
      </c>
      <c r="AC34" s="10">
        <v>9084</v>
      </c>
      <c r="AD34" s="10">
        <v>9507</v>
      </c>
      <c r="AE34" s="10">
        <v>0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3">
        <v>11417</v>
      </c>
      <c r="AQ34" s="13">
        <v>10931.15</v>
      </c>
      <c r="AR34" s="13">
        <v>10831.067307692309</v>
      </c>
      <c r="AS34" s="13">
        <v>10749.583333333334</v>
      </c>
      <c r="AT34" s="13">
        <v>10684.705357142857</v>
      </c>
      <c r="AU34" s="13">
        <v>10660.333333333334</v>
      </c>
      <c r="AV34" s="13"/>
      <c r="AW34" s="14"/>
    </row>
    <row r="35" spans="1:49" x14ac:dyDescent="0.25">
      <c r="A35" s="11" t="str">
        <f t="shared" si="0"/>
        <v>CLARK-13</v>
      </c>
      <c r="B35" s="16" t="s">
        <v>76</v>
      </c>
      <c r="C35" s="16" t="s">
        <v>77</v>
      </c>
      <c r="D35" s="16" t="s">
        <v>84</v>
      </c>
      <c r="E35" s="16">
        <v>13</v>
      </c>
      <c r="I35" s="19"/>
      <c r="J35" s="19"/>
      <c r="K35" s="19"/>
      <c r="L35" s="19"/>
      <c r="M35" s="19"/>
      <c r="N35" s="15">
        <v>35</v>
      </c>
      <c r="O35" s="15">
        <v>50</v>
      </c>
      <c r="P35" s="15">
        <v>52</v>
      </c>
      <c r="Q35" s="15">
        <v>54</v>
      </c>
      <c r="R35" s="15">
        <v>56</v>
      </c>
      <c r="S35" s="15">
        <v>57</v>
      </c>
      <c r="T35" s="15" t="s">
        <v>25</v>
      </c>
      <c r="U35" s="15" t="s">
        <v>25</v>
      </c>
      <c r="V35" s="15">
        <f t="shared" si="1"/>
        <v>57</v>
      </c>
      <c r="W35" s="11" t="s">
        <v>34</v>
      </c>
      <c r="X35" s="12" t="s">
        <v>27</v>
      </c>
      <c r="Y35" s="10">
        <v>11417</v>
      </c>
      <c r="Z35" s="10">
        <v>8178</v>
      </c>
      <c r="AA35" s="10">
        <v>8480</v>
      </c>
      <c r="AB35" s="10">
        <v>8782</v>
      </c>
      <c r="AC35" s="10">
        <v>9084</v>
      </c>
      <c r="AD35" s="10">
        <v>9507</v>
      </c>
      <c r="AE35" s="10">
        <v>0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3">
        <v>11417</v>
      </c>
      <c r="AQ35" s="13">
        <v>10931.15</v>
      </c>
      <c r="AR35" s="13">
        <v>10831.067307692309</v>
      </c>
      <c r="AS35" s="13">
        <v>10749.583333333334</v>
      </c>
      <c r="AT35" s="13">
        <v>10684.705357142857</v>
      </c>
      <c r="AU35" s="13">
        <v>10660.333333333334</v>
      </c>
      <c r="AV35" s="13"/>
      <c r="AW35" s="14"/>
    </row>
    <row r="36" spans="1:49" x14ac:dyDescent="0.25">
      <c r="A36" s="11" t="str">
        <f t="shared" si="0"/>
        <v>CLARK-14</v>
      </c>
      <c r="B36" s="16" t="s">
        <v>76</v>
      </c>
      <c r="C36" s="16" t="s">
        <v>77</v>
      </c>
      <c r="D36" s="16" t="s">
        <v>84</v>
      </c>
      <c r="E36" s="16">
        <v>14</v>
      </c>
      <c r="I36" s="19"/>
      <c r="J36" s="19"/>
      <c r="K36" s="19"/>
      <c r="L36" s="19"/>
      <c r="M36" s="19"/>
      <c r="N36" s="15">
        <v>35</v>
      </c>
      <c r="O36" s="15">
        <v>50</v>
      </c>
      <c r="P36" s="15">
        <v>52</v>
      </c>
      <c r="Q36" s="15">
        <v>54</v>
      </c>
      <c r="R36" s="15">
        <v>56</v>
      </c>
      <c r="S36" s="15">
        <v>57</v>
      </c>
      <c r="T36" s="15" t="s">
        <v>25</v>
      </c>
      <c r="U36" s="15" t="s">
        <v>25</v>
      </c>
      <c r="V36" s="15">
        <f t="shared" si="1"/>
        <v>57</v>
      </c>
      <c r="W36" s="11" t="s">
        <v>34</v>
      </c>
      <c r="X36" s="12" t="s">
        <v>27</v>
      </c>
      <c r="Y36" s="10">
        <v>11417</v>
      </c>
      <c r="Z36" s="10">
        <v>8178</v>
      </c>
      <c r="AA36" s="10">
        <v>8480</v>
      </c>
      <c r="AB36" s="10">
        <v>8782</v>
      </c>
      <c r="AC36" s="10">
        <v>9084</v>
      </c>
      <c r="AD36" s="10">
        <v>9507</v>
      </c>
      <c r="AE36" s="10">
        <v>0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3">
        <v>11417</v>
      </c>
      <c r="AQ36" s="13">
        <v>10931.15</v>
      </c>
      <c r="AR36" s="13">
        <v>10831.067307692309</v>
      </c>
      <c r="AS36" s="13">
        <v>10749.583333333334</v>
      </c>
      <c r="AT36" s="13">
        <v>10684.705357142857</v>
      </c>
      <c r="AU36" s="13">
        <v>10660.333333333334</v>
      </c>
      <c r="AV36" s="13"/>
      <c r="AW36" s="14"/>
    </row>
    <row r="37" spans="1:49" x14ac:dyDescent="0.25">
      <c r="A37" s="11" t="str">
        <f t="shared" si="0"/>
        <v>CLARK-15</v>
      </c>
      <c r="B37" s="16" t="s">
        <v>76</v>
      </c>
      <c r="C37" s="16" t="s">
        <v>77</v>
      </c>
      <c r="D37" s="16" t="s">
        <v>84</v>
      </c>
      <c r="E37" s="16">
        <v>15</v>
      </c>
      <c r="I37" s="19"/>
      <c r="J37" s="19"/>
      <c r="K37" s="19"/>
      <c r="L37" s="19"/>
      <c r="M37" s="19"/>
      <c r="N37" s="15">
        <v>35</v>
      </c>
      <c r="O37" s="15">
        <v>50</v>
      </c>
      <c r="P37" s="15">
        <v>52</v>
      </c>
      <c r="Q37" s="15">
        <v>54</v>
      </c>
      <c r="R37" s="15">
        <v>56</v>
      </c>
      <c r="S37" s="15">
        <v>57</v>
      </c>
      <c r="T37" s="15" t="s">
        <v>25</v>
      </c>
      <c r="U37" s="15" t="s">
        <v>25</v>
      </c>
      <c r="V37" s="15">
        <f t="shared" si="1"/>
        <v>57</v>
      </c>
      <c r="W37" s="11" t="s">
        <v>34</v>
      </c>
      <c r="X37" s="12" t="s">
        <v>27</v>
      </c>
      <c r="Y37" s="10">
        <v>11417</v>
      </c>
      <c r="Z37" s="10">
        <v>8178</v>
      </c>
      <c r="AA37" s="10">
        <v>8480</v>
      </c>
      <c r="AB37" s="10">
        <v>8782</v>
      </c>
      <c r="AC37" s="10">
        <v>9084</v>
      </c>
      <c r="AD37" s="10">
        <v>9507</v>
      </c>
      <c r="AE37" s="10">
        <v>0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3">
        <v>11417</v>
      </c>
      <c r="AQ37" s="13">
        <v>10931.15</v>
      </c>
      <c r="AR37" s="13">
        <v>10831.067307692309</v>
      </c>
      <c r="AS37" s="13">
        <v>10749.583333333334</v>
      </c>
      <c r="AT37" s="13">
        <v>10684.705357142857</v>
      </c>
      <c r="AU37" s="13">
        <v>10660.333333333334</v>
      </c>
      <c r="AV37" s="13"/>
      <c r="AW37" s="14"/>
    </row>
    <row r="38" spans="1:49" x14ac:dyDescent="0.25">
      <c r="A38" s="11" t="str">
        <f t="shared" si="0"/>
        <v>CLARK-16</v>
      </c>
      <c r="B38" s="16" t="s">
        <v>76</v>
      </c>
      <c r="C38" s="16" t="s">
        <v>77</v>
      </c>
      <c r="D38" s="16" t="s">
        <v>84</v>
      </c>
      <c r="E38" s="16">
        <v>16</v>
      </c>
      <c r="I38" s="19"/>
      <c r="J38" s="19"/>
      <c r="K38" s="19"/>
      <c r="L38" s="19"/>
      <c r="M38" s="19"/>
      <c r="N38" s="15">
        <v>35</v>
      </c>
      <c r="O38" s="15">
        <v>50</v>
      </c>
      <c r="P38" s="15">
        <v>52</v>
      </c>
      <c r="Q38" s="15">
        <v>54</v>
      </c>
      <c r="R38" s="15">
        <v>56</v>
      </c>
      <c r="S38" s="15">
        <v>57</v>
      </c>
      <c r="T38" s="15" t="s">
        <v>25</v>
      </c>
      <c r="U38" s="15" t="s">
        <v>25</v>
      </c>
      <c r="V38" s="15">
        <f t="shared" si="1"/>
        <v>57</v>
      </c>
      <c r="W38" s="11" t="s">
        <v>34</v>
      </c>
      <c r="X38" s="12" t="s">
        <v>27</v>
      </c>
      <c r="Y38" s="10">
        <v>11417</v>
      </c>
      <c r="Z38" s="10">
        <v>8178</v>
      </c>
      <c r="AA38" s="10">
        <v>8480</v>
      </c>
      <c r="AB38" s="10">
        <v>8782</v>
      </c>
      <c r="AC38" s="10">
        <v>9084</v>
      </c>
      <c r="AD38" s="10">
        <v>9507</v>
      </c>
      <c r="AE38" s="10">
        <v>0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3">
        <v>11417</v>
      </c>
      <c r="AQ38" s="13">
        <v>10931.15</v>
      </c>
      <c r="AR38" s="13">
        <v>10831.067307692309</v>
      </c>
      <c r="AS38" s="13">
        <v>10749.583333333334</v>
      </c>
      <c r="AT38" s="13">
        <v>10684.705357142857</v>
      </c>
      <c r="AU38" s="13">
        <v>10660.333333333334</v>
      </c>
      <c r="AV38" s="13"/>
      <c r="AW38" s="14"/>
    </row>
    <row r="39" spans="1:49" x14ac:dyDescent="0.25">
      <c r="A39" s="11" t="str">
        <f t="shared" si="0"/>
        <v>CLARK-17</v>
      </c>
      <c r="B39" s="16" t="s">
        <v>76</v>
      </c>
      <c r="C39" s="16" t="s">
        <v>77</v>
      </c>
      <c r="D39" s="16" t="s">
        <v>84</v>
      </c>
      <c r="E39" s="16">
        <v>17</v>
      </c>
      <c r="I39" s="19"/>
      <c r="J39" s="19"/>
      <c r="K39" s="19"/>
      <c r="L39" s="19"/>
      <c r="M39" s="19"/>
      <c r="N39" s="15">
        <v>35</v>
      </c>
      <c r="O39" s="15">
        <v>50</v>
      </c>
      <c r="P39" s="15">
        <v>52</v>
      </c>
      <c r="Q39" s="15">
        <v>54</v>
      </c>
      <c r="R39" s="15">
        <v>56</v>
      </c>
      <c r="S39" s="15">
        <v>57</v>
      </c>
      <c r="T39" s="15" t="s">
        <v>25</v>
      </c>
      <c r="U39" s="15" t="s">
        <v>25</v>
      </c>
      <c r="V39" s="15">
        <f t="shared" si="1"/>
        <v>57</v>
      </c>
      <c r="W39" s="11" t="s">
        <v>34</v>
      </c>
      <c r="X39" s="12" t="s">
        <v>27</v>
      </c>
      <c r="Y39" s="10">
        <v>11417</v>
      </c>
      <c r="Z39" s="10">
        <v>8178</v>
      </c>
      <c r="AA39" s="10">
        <v>8480</v>
      </c>
      <c r="AB39" s="10">
        <v>8782</v>
      </c>
      <c r="AC39" s="10">
        <v>9084</v>
      </c>
      <c r="AD39" s="10">
        <v>9507</v>
      </c>
      <c r="AE39" s="10">
        <v>0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3">
        <v>11417</v>
      </c>
      <c r="AQ39" s="13">
        <v>10931.15</v>
      </c>
      <c r="AR39" s="13">
        <v>10831.067307692309</v>
      </c>
      <c r="AS39" s="13">
        <v>10749.583333333334</v>
      </c>
      <c r="AT39" s="13">
        <v>10684.705357142857</v>
      </c>
      <c r="AU39" s="13">
        <v>10660.333333333334</v>
      </c>
      <c r="AV39" s="13"/>
      <c r="AW39" s="14"/>
    </row>
    <row r="40" spans="1:49" x14ac:dyDescent="0.25">
      <c r="A40" s="11" t="str">
        <f t="shared" si="0"/>
        <v>CLARK-18</v>
      </c>
      <c r="B40" s="16" t="s">
        <v>76</v>
      </c>
      <c r="C40" s="16" t="s">
        <v>77</v>
      </c>
      <c r="D40" s="16" t="s">
        <v>84</v>
      </c>
      <c r="E40" s="16">
        <v>18</v>
      </c>
      <c r="I40" s="19"/>
      <c r="J40" s="19"/>
      <c r="K40" s="19"/>
      <c r="L40" s="19"/>
      <c r="M40" s="19"/>
      <c r="N40" s="15">
        <v>35</v>
      </c>
      <c r="O40" s="15">
        <v>50</v>
      </c>
      <c r="P40" s="15">
        <v>52</v>
      </c>
      <c r="Q40" s="15">
        <v>54</v>
      </c>
      <c r="R40" s="15">
        <v>56</v>
      </c>
      <c r="S40" s="15">
        <v>57</v>
      </c>
      <c r="T40" s="15" t="s">
        <v>25</v>
      </c>
      <c r="U40" s="15" t="s">
        <v>25</v>
      </c>
      <c r="V40" s="15">
        <f t="shared" si="1"/>
        <v>57</v>
      </c>
      <c r="W40" s="11" t="s">
        <v>34</v>
      </c>
      <c r="X40" s="12" t="s">
        <v>27</v>
      </c>
      <c r="Y40" s="10">
        <v>11417</v>
      </c>
      <c r="Z40" s="10">
        <v>8178</v>
      </c>
      <c r="AA40" s="10">
        <v>8480</v>
      </c>
      <c r="AB40" s="10">
        <v>8782</v>
      </c>
      <c r="AC40" s="10">
        <v>9084</v>
      </c>
      <c r="AD40" s="10">
        <v>9507</v>
      </c>
      <c r="AE40" s="10">
        <v>0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3">
        <v>11417</v>
      </c>
      <c r="AQ40" s="13">
        <v>10931.15</v>
      </c>
      <c r="AR40" s="13">
        <v>10831.067307692309</v>
      </c>
      <c r="AS40" s="13">
        <v>10749.583333333334</v>
      </c>
      <c r="AT40" s="13">
        <v>10684.705357142857</v>
      </c>
      <c r="AU40" s="13">
        <v>10660.333333333334</v>
      </c>
      <c r="AV40" s="13"/>
      <c r="AW40" s="14"/>
    </row>
    <row r="41" spans="1:49" s="25" customFormat="1" x14ac:dyDescent="0.25">
      <c r="A41" s="23" t="str">
        <f t="shared" si="0"/>
        <v>CLARK-19</v>
      </c>
      <c r="B41" s="24" t="s">
        <v>76</v>
      </c>
      <c r="C41" s="24" t="s">
        <v>77</v>
      </c>
      <c r="D41" s="24" t="s">
        <v>84</v>
      </c>
      <c r="E41" s="24">
        <v>19</v>
      </c>
      <c r="I41" s="24"/>
      <c r="J41" s="24"/>
      <c r="K41" s="24"/>
      <c r="L41" s="24"/>
      <c r="M41" s="24"/>
      <c r="N41" s="26">
        <v>35</v>
      </c>
      <c r="O41" s="26">
        <v>50</v>
      </c>
      <c r="P41" s="26">
        <v>52</v>
      </c>
      <c r="Q41" s="26">
        <v>54</v>
      </c>
      <c r="R41" s="26">
        <v>56</v>
      </c>
      <c r="S41" s="26">
        <v>57</v>
      </c>
      <c r="T41" s="26" t="s">
        <v>25</v>
      </c>
      <c r="U41" s="26" t="s">
        <v>25</v>
      </c>
      <c r="V41" s="26">
        <f t="shared" si="1"/>
        <v>57</v>
      </c>
      <c r="W41" s="23" t="s">
        <v>34</v>
      </c>
      <c r="X41" s="27" t="s">
        <v>27</v>
      </c>
      <c r="Y41" s="26">
        <v>11417</v>
      </c>
      <c r="Z41" s="26">
        <v>8178</v>
      </c>
      <c r="AA41" s="26">
        <v>8480</v>
      </c>
      <c r="AB41" s="26">
        <v>8782</v>
      </c>
      <c r="AC41" s="26">
        <v>9084</v>
      </c>
      <c r="AD41" s="26">
        <v>9507</v>
      </c>
      <c r="AE41" s="26">
        <v>0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8">
        <v>11417</v>
      </c>
      <c r="AQ41" s="28">
        <v>10931.15</v>
      </c>
      <c r="AR41" s="28">
        <v>10831.067307692309</v>
      </c>
      <c r="AS41" s="28">
        <v>10749.583333333334</v>
      </c>
      <c r="AT41" s="28">
        <v>10684.705357142857</v>
      </c>
      <c r="AU41" s="28">
        <v>10660.333333333334</v>
      </c>
      <c r="AV41" s="28"/>
      <c r="AW41" s="29"/>
    </row>
    <row r="42" spans="1:49" x14ac:dyDescent="0.25">
      <c r="A42" s="11" t="str">
        <f t="shared" si="0"/>
        <v>CLARK-20</v>
      </c>
      <c r="B42" s="16" t="s">
        <v>76</v>
      </c>
      <c r="C42" s="16" t="s">
        <v>77</v>
      </c>
      <c r="D42" s="16" t="s">
        <v>84</v>
      </c>
      <c r="E42" s="16">
        <v>20</v>
      </c>
      <c r="I42" s="19"/>
      <c r="J42" s="19"/>
      <c r="K42" s="19"/>
      <c r="L42" s="19"/>
      <c r="M42" s="19"/>
      <c r="N42" s="15">
        <v>35</v>
      </c>
      <c r="O42" s="15">
        <v>50</v>
      </c>
      <c r="P42" s="15">
        <v>52</v>
      </c>
      <c r="Q42" s="15">
        <v>54</v>
      </c>
      <c r="R42" s="15">
        <v>56</v>
      </c>
      <c r="S42" s="15">
        <v>57</v>
      </c>
      <c r="T42" s="15" t="s">
        <v>25</v>
      </c>
      <c r="U42" s="15" t="s">
        <v>25</v>
      </c>
      <c r="V42" s="15">
        <f t="shared" si="1"/>
        <v>57</v>
      </c>
      <c r="W42" s="11" t="s">
        <v>34</v>
      </c>
      <c r="X42" s="12" t="s">
        <v>27</v>
      </c>
      <c r="Y42" s="10">
        <v>11417</v>
      </c>
      <c r="Z42" s="10">
        <v>8178</v>
      </c>
      <c r="AA42" s="10">
        <v>8480</v>
      </c>
      <c r="AB42" s="10">
        <v>8782</v>
      </c>
      <c r="AC42" s="10">
        <v>9084</v>
      </c>
      <c r="AD42" s="10">
        <v>9507</v>
      </c>
      <c r="AE42" s="10">
        <v>0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3">
        <v>11417</v>
      </c>
      <c r="AQ42" s="13">
        <v>10931.15</v>
      </c>
      <c r="AR42" s="13">
        <v>10831.067307692309</v>
      </c>
      <c r="AS42" s="13">
        <v>10749.583333333334</v>
      </c>
      <c r="AT42" s="13">
        <v>10684.705357142857</v>
      </c>
      <c r="AU42" s="13">
        <v>10660.333333333334</v>
      </c>
      <c r="AV42" s="13"/>
      <c r="AW42" s="14"/>
    </row>
    <row r="43" spans="1:49" x14ac:dyDescent="0.25">
      <c r="A43" s="11" t="str">
        <f t="shared" si="0"/>
        <v>CLARK-21</v>
      </c>
      <c r="B43" s="16" t="s">
        <v>76</v>
      </c>
      <c r="C43" s="16" t="s">
        <v>77</v>
      </c>
      <c r="D43" s="16" t="s">
        <v>84</v>
      </c>
      <c r="E43" s="16">
        <v>21</v>
      </c>
      <c r="I43" s="19"/>
      <c r="J43" s="19"/>
      <c r="K43" s="19"/>
      <c r="L43" s="19"/>
      <c r="M43" s="19"/>
      <c r="N43" s="15">
        <v>35</v>
      </c>
      <c r="O43" s="15">
        <v>50</v>
      </c>
      <c r="P43" s="15">
        <v>52</v>
      </c>
      <c r="Q43" s="15">
        <v>54</v>
      </c>
      <c r="R43" s="15">
        <v>56</v>
      </c>
      <c r="S43" s="15">
        <v>57</v>
      </c>
      <c r="T43" s="15" t="s">
        <v>25</v>
      </c>
      <c r="U43" s="15" t="s">
        <v>25</v>
      </c>
      <c r="V43" s="15">
        <f t="shared" si="1"/>
        <v>57</v>
      </c>
      <c r="W43" s="11" t="s">
        <v>34</v>
      </c>
      <c r="X43" s="12" t="s">
        <v>27</v>
      </c>
      <c r="Y43" s="10">
        <v>11417</v>
      </c>
      <c r="Z43" s="10">
        <v>8178</v>
      </c>
      <c r="AA43" s="10">
        <v>8480</v>
      </c>
      <c r="AB43" s="10">
        <v>8782</v>
      </c>
      <c r="AC43" s="10">
        <v>9084</v>
      </c>
      <c r="AD43" s="10">
        <v>9507</v>
      </c>
      <c r="AE43" s="10">
        <v>0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3">
        <v>11417</v>
      </c>
      <c r="AQ43" s="13">
        <v>10931.15</v>
      </c>
      <c r="AR43" s="13">
        <v>10831.067307692309</v>
      </c>
      <c r="AS43" s="13">
        <v>10749.583333333334</v>
      </c>
      <c r="AT43" s="13">
        <v>10684.705357142857</v>
      </c>
      <c r="AU43" s="13">
        <v>10660.333333333334</v>
      </c>
      <c r="AV43" s="13"/>
      <c r="AW43" s="14"/>
    </row>
    <row r="44" spans="1:49" x14ac:dyDescent="0.25">
      <c r="A44" s="11" t="str">
        <f t="shared" si="0"/>
        <v>CLARK-22</v>
      </c>
      <c r="B44" s="16" t="s">
        <v>76</v>
      </c>
      <c r="C44" s="16" t="s">
        <v>77</v>
      </c>
      <c r="D44" s="16" t="s">
        <v>84</v>
      </c>
      <c r="E44" s="16">
        <v>22</v>
      </c>
      <c r="I44" s="19"/>
      <c r="J44" s="19"/>
      <c r="K44" s="19"/>
      <c r="L44" s="19"/>
      <c r="M44" s="19"/>
      <c r="N44" s="15">
        <v>35</v>
      </c>
      <c r="O44" s="15">
        <v>50</v>
      </c>
      <c r="P44" s="15">
        <v>52</v>
      </c>
      <c r="Q44" s="15">
        <v>54</v>
      </c>
      <c r="R44" s="15">
        <v>56</v>
      </c>
      <c r="S44" s="15">
        <v>57</v>
      </c>
      <c r="T44" s="15" t="s">
        <v>25</v>
      </c>
      <c r="U44" s="15" t="s">
        <v>25</v>
      </c>
      <c r="V44" s="15">
        <f t="shared" si="1"/>
        <v>57</v>
      </c>
      <c r="W44" s="11" t="s">
        <v>34</v>
      </c>
      <c r="X44" s="12" t="s">
        <v>27</v>
      </c>
      <c r="Y44" s="10">
        <v>11417</v>
      </c>
      <c r="Z44" s="10">
        <v>8178</v>
      </c>
      <c r="AA44" s="10">
        <v>8480</v>
      </c>
      <c r="AB44" s="10">
        <v>8782</v>
      </c>
      <c r="AC44" s="10">
        <v>9084</v>
      </c>
      <c r="AD44" s="10">
        <v>9507</v>
      </c>
      <c r="AE44" s="10">
        <v>0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3">
        <v>11417</v>
      </c>
      <c r="AQ44" s="13">
        <v>10931.15</v>
      </c>
      <c r="AR44" s="13">
        <v>10831.067307692309</v>
      </c>
      <c r="AS44" s="13">
        <v>10749.583333333334</v>
      </c>
      <c r="AT44" s="13">
        <v>10684.705357142857</v>
      </c>
      <c r="AU44" s="13">
        <v>10660.333333333334</v>
      </c>
      <c r="AV44" s="13"/>
      <c r="AW44" s="14"/>
    </row>
    <row r="45" spans="1:49" x14ac:dyDescent="0.25">
      <c r="A45" s="11" t="str">
        <f t="shared" si="0"/>
        <v>CLARK-4</v>
      </c>
      <c r="B45" s="16" t="s">
        <v>76</v>
      </c>
      <c r="C45" s="16" t="s">
        <v>77</v>
      </c>
      <c r="D45" s="16" t="s">
        <v>83</v>
      </c>
      <c r="E45" s="16">
        <v>4</v>
      </c>
      <c r="I45" s="19"/>
      <c r="J45" s="19"/>
      <c r="K45" s="19"/>
      <c r="L45" s="19"/>
      <c r="M45" s="19"/>
      <c r="N45" s="15">
        <v>10</v>
      </c>
      <c r="O45" s="15">
        <v>20</v>
      </c>
      <c r="P45" s="15">
        <v>30</v>
      </c>
      <c r="Q45" s="15">
        <v>40</v>
      </c>
      <c r="R45" s="15">
        <v>50</v>
      </c>
      <c r="S45" s="15">
        <v>63</v>
      </c>
      <c r="T45" s="15" t="s">
        <v>25</v>
      </c>
      <c r="U45" s="15" t="s">
        <v>25</v>
      </c>
      <c r="V45" s="15">
        <f t="shared" si="1"/>
        <v>63</v>
      </c>
      <c r="W45" s="11" t="s">
        <v>35</v>
      </c>
      <c r="X45" s="12" t="s">
        <v>27</v>
      </c>
      <c r="Y45" s="10">
        <v>17022</v>
      </c>
      <c r="Z45" s="10">
        <v>8807</v>
      </c>
      <c r="AA45" s="10">
        <v>9666</v>
      </c>
      <c r="AB45" s="10">
        <v>10525</v>
      </c>
      <c r="AC45" s="10">
        <v>11384</v>
      </c>
      <c r="AD45" s="10">
        <v>12500</v>
      </c>
      <c r="AE45" s="10">
        <v>0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3">
        <v>17022</v>
      </c>
      <c r="AQ45" s="13">
        <v>14968.25</v>
      </c>
      <c r="AR45" s="13">
        <v>13057.666666666666</v>
      </c>
      <c r="AS45" s="13">
        <v>12317.125</v>
      </c>
      <c r="AT45" s="13">
        <v>12044.6</v>
      </c>
      <c r="AU45" s="13">
        <v>12023.428571428571</v>
      </c>
      <c r="AV45" s="13"/>
      <c r="AW45" s="14"/>
    </row>
    <row r="46" spans="1:49" x14ac:dyDescent="0.25">
      <c r="A46" s="11" t="str">
        <f t="shared" si="0"/>
        <v>CLARK-9</v>
      </c>
      <c r="B46" s="16" t="s">
        <v>76</v>
      </c>
      <c r="C46" s="16" t="s">
        <v>82</v>
      </c>
      <c r="D46" s="16" t="s">
        <v>83</v>
      </c>
      <c r="E46" s="16">
        <v>9</v>
      </c>
      <c r="I46" s="19"/>
      <c r="J46" s="19"/>
      <c r="K46" s="19"/>
      <c r="L46" s="19"/>
      <c r="M46" s="19"/>
      <c r="N46" s="15">
        <v>125</v>
      </c>
      <c r="O46" s="15">
        <v>125</v>
      </c>
      <c r="P46" s="15">
        <v>150</v>
      </c>
      <c r="Q46" s="15">
        <v>200</v>
      </c>
      <c r="R46" s="15">
        <v>230</v>
      </c>
      <c r="S46" s="15">
        <v>250</v>
      </c>
      <c r="T46" s="15" t="s">
        <v>25</v>
      </c>
      <c r="U46" s="15" t="s">
        <v>25</v>
      </c>
      <c r="V46" s="15">
        <f t="shared" si="1"/>
        <v>250</v>
      </c>
      <c r="W46" s="11" t="s">
        <v>36</v>
      </c>
      <c r="X46" s="12" t="s">
        <v>27</v>
      </c>
      <c r="Y46" s="10">
        <v>9762</v>
      </c>
      <c r="Z46" s="10">
        <v>7685</v>
      </c>
      <c r="AA46" s="10">
        <v>7815</v>
      </c>
      <c r="AB46" s="10">
        <v>8075</v>
      </c>
      <c r="AC46" s="10">
        <v>8231</v>
      </c>
      <c r="AD46" s="10">
        <v>8335</v>
      </c>
      <c r="AE46" s="10">
        <v>0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3">
        <v>9762</v>
      </c>
      <c r="AQ46" s="13">
        <v>9762</v>
      </c>
      <c r="AR46" s="13">
        <v>9426.6666666666661</v>
      </c>
      <c r="AS46" s="13">
        <v>9056.25</v>
      </c>
      <c r="AT46" s="13">
        <v>8938.434782608696</v>
      </c>
      <c r="AU46" s="13">
        <v>8886</v>
      </c>
      <c r="AV46" s="13"/>
      <c r="AW46" s="14"/>
    </row>
    <row r="47" spans="1:49" x14ac:dyDescent="0.25">
      <c r="A47" s="11" t="str">
        <f t="shared" si="0"/>
        <v>DIESEL-1</v>
      </c>
      <c r="B47" s="16" t="s">
        <v>76</v>
      </c>
      <c r="C47" s="16" t="s">
        <v>80</v>
      </c>
      <c r="D47" s="16" t="s">
        <v>85</v>
      </c>
      <c r="E47" s="16">
        <v>1</v>
      </c>
      <c r="I47" s="19"/>
      <c r="J47" s="19"/>
      <c r="K47" s="19"/>
      <c r="L47" s="19"/>
      <c r="M47" s="19"/>
      <c r="N47" s="15">
        <v>2</v>
      </c>
      <c r="O47" s="15">
        <v>2</v>
      </c>
      <c r="P47" s="15">
        <v>37</v>
      </c>
      <c r="Q47" s="15" t="s">
        <v>25</v>
      </c>
      <c r="R47" s="15" t="s">
        <v>25</v>
      </c>
      <c r="S47" s="15" t="s">
        <v>25</v>
      </c>
      <c r="T47" s="15" t="s">
        <v>25</v>
      </c>
      <c r="U47" s="15" t="s">
        <v>25</v>
      </c>
      <c r="V47" s="15">
        <f t="shared" si="1"/>
        <v>37</v>
      </c>
      <c r="W47" s="11" t="s">
        <v>37</v>
      </c>
      <c r="X47" s="12" t="s">
        <v>27</v>
      </c>
      <c r="Y47" s="10">
        <v>10600</v>
      </c>
      <c r="Z47" s="10">
        <v>10600</v>
      </c>
      <c r="AA47" s="10">
        <v>10600</v>
      </c>
      <c r="AB47" s="10">
        <v>0</v>
      </c>
      <c r="AC47" s="10">
        <v>0</v>
      </c>
      <c r="AD47" s="10">
        <v>0</v>
      </c>
      <c r="AE47" s="10">
        <v>0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3">
        <v>10600</v>
      </c>
      <c r="AQ47" s="13">
        <v>10600</v>
      </c>
      <c r="AR47" s="13">
        <v>10600</v>
      </c>
      <c r="AS47" s="13"/>
      <c r="AT47" s="13"/>
      <c r="AU47" s="13"/>
      <c r="AV47" s="13"/>
      <c r="AW47" s="14"/>
    </row>
    <row r="48" spans="1:49" x14ac:dyDescent="0.25">
      <c r="A48" s="11" t="str">
        <f t="shared" si="0"/>
        <v>Ely-1</v>
      </c>
      <c r="B48" s="16" t="s">
        <v>76</v>
      </c>
      <c r="C48" s="16" t="s">
        <v>86</v>
      </c>
      <c r="D48" s="16" t="s">
        <v>87</v>
      </c>
      <c r="E48" s="16">
        <v>1</v>
      </c>
      <c r="I48" s="19"/>
      <c r="J48" s="19"/>
      <c r="K48" s="19"/>
      <c r="L48" s="19"/>
      <c r="M48" s="19"/>
      <c r="N48" s="15">
        <v>263</v>
      </c>
      <c r="O48" s="15">
        <v>263</v>
      </c>
      <c r="P48" s="15">
        <v>375</v>
      </c>
      <c r="Q48" s="15">
        <v>563</v>
      </c>
      <c r="R48" s="15">
        <v>750</v>
      </c>
      <c r="S48" s="15" t="s">
        <v>25</v>
      </c>
      <c r="T48" s="15" t="s">
        <v>25</v>
      </c>
      <c r="U48" s="15" t="s">
        <v>25</v>
      </c>
      <c r="V48" s="15">
        <f t="shared" si="1"/>
        <v>750</v>
      </c>
      <c r="W48" s="11" t="s">
        <v>38</v>
      </c>
      <c r="X48" s="12" t="s">
        <v>27</v>
      </c>
      <c r="Y48" s="10">
        <v>10440</v>
      </c>
      <c r="Z48" s="10">
        <v>8560</v>
      </c>
      <c r="AA48" s="10">
        <v>7791</v>
      </c>
      <c r="AB48" s="10">
        <v>7910</v>
      </c>
      <c r="AC48" s="10">
        <v>9780</v>
      </c>
      <c r="AD48" s="10">
        <v>0</v>
      </c>
      <c r="AE48" s="10">
        <v>0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3">
        <v>10440</v>
      </c>
      <c r="AQ48" s="13">
        <v>10440</v>
      </c>
      <c r="AR48" s="13">
        <v>9763.6693333333333</v>
      </c>
      <c r="AS48" s="13">
        <v>9124.8134991119005</v>
      </c>
      <c r="AT48" s="13">
        <v>9055.0466666666671</v>
      </c>
      <c r="AU48" s="13"/>
      <c r="AV48" s="13"/>
      <c r="AW48" s="14"/>
    </row>
    <row r="49" spans="1:49" x14ac:dyDescent="0.25">
      <c r="A49" s="11" t="str">
        <f t="shared" si="0"/>
        <v>Ely150-1</v>
      </c>
      <c r="B49" s="16" t="s">
        <v>76</v>
      </c>
      <c r="C49" s="16" t="s">
        <v>86</v>
      </c>
      <c r="D49" s="16" t="s">
        <v>88</v>
      </c>
      <c r="E49" s="16">
        <v>1</v>
      </c>
      <c r="I49" s="19"/>
      <c r="J49" s="19"/>
      <c r="K49" s="19"/>
      <c r="L49" s="19"/>
      <c r="M49" s="19"/>
      <c r="N49" s="15">
        <v>42</v>
      </c>
      <c r="O49" s="15">
        <v>42</v>
      </c>
      <c r="P49" s="15">
        <v>73</v>
      </c>
      <c r="Q49" s="15">
        <v>150</v>
      </c>
      <c r="R49" s="15" t="s">
        <v>25</v>
      </c>
      <c r="S49" s="15" t="s">
        <v>25</v>
      </c>
      <c r="T49" s="15" t="s">
        <v>25</v>
      </c>
      <c r="U49" s="15" t="s">
        <v>25</v>
      </c>
      <c r="V49" s="15">
        <f t="shared" si="1"/>
        <v>150</v>
      </c>
      <c r="W49" s="11" t="s">
        <v>39</v>
      </c>
      <c r="X49" s="12" t="s">
        <v>27</v>
      </c>
      <c r="Y49" s="10">
        <v>11970</v>
      </c>
      <c r="Z49" s="10">
        <v>7650</v>
      </c>
      <c r="AA49" s="10">
        <v>7988</v>
      </c>
      <c r="AB49" s="10">
        <v>8837</v>
      </c>
      <c r="AC49" s="10">
        <v>0</v>
      </c>
      <c r="AD49" s="10">
        <v>0</v>
      </c>
      <c r="AE49" s="10">
        <v>0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3">
        <v>11970</v>
      </c>
      <c r="AQ49" s="13">
        <v>11970</v>
      </c>
      <c r="AR49" s="13">
        <v>10207.246575342466</v>
      </c>
      <c r="AS49" s="13">
        <v>9285.9433333333327</v>
      </c>
      <c r="AT49" s="13"/>
      <c r="AU49" s="13"/>
      <c r="AV49" s="13"/>
      <c r="AW49" s="14"/>
    </row>
    <row r="50" spans="1:49" x14ac:dyDescent="0.25">
      <c r="A50" s="11" t="str">
        <f t="shared" si="0"/>
        <v>Ely150-2</v>
      </c>
      <c r="B50" s="16" t="s">
        <v>76</v>
      </c>
      <c r="C50" s="16" t="s">
        <v>86</v>
      </c>
      <c r="D50" s="16" t="s">
        <v>88</v>
      </c>
      <c r="E50" s="16">
        <v>2</v>
      </c>
      <c r="I50" s="19"/>
      <c r="J50" s="19"/>
      <c r="K50" s="19"/>
      <c r="L50" s="19"/>
      <c r="M50" s="19"/>
      <c r="N50" s="15">
        <v>42</v>
      </c>
      <c r="O50" s="15">
        <v>42</v>
      </c>
      <c r="P50" s="15">
        <v>73</v>
      </c>
      <c r="Q50" s="15">
        <v>150</v>
      </c>
      <c r="R50" s="15" t="s">
        <v>25</v>
      </c>
      <c r="S50" s="15" t="s">
        <v>25</v>
      </c>
      <c r="T50" s="15" t="s">
        <v>25</v>
      </c>
      <c r="U50" s="15" t="s">
        <v>25</v>
      </c>
      <c r="V50" s="15">
        <f t="shared" si="1"/>
        <v>150</v>
      </c>
      <c r="W50" s="11" t="s">
        <v>39</v>
      </c>
      <c r="X50" s="12" t="s">
        <v>27</v>
      </c>
      <c r="Y50" s="10">
        <v>11970</v>
      </c>
      <c r="Z50" s="10">
        <v>7650</v>
      </c>
      <c r="AA50" s="10">
        <v>7988</v>
      </c>
      <c r="AB50" s="10">
        <v>8837</v>
      </c>
      <c r="AC50" s="10">
        <v>0</v>
      </c>
      <c r="AD50" s="10">
        <v>0</v>
      </c>
      <c r="AE50" s="10">
        <v>0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3">
        <v>11970</v>
      </c>
      <c r="AQ50" s="13">
        <v>11970</v>
      </c>
      <c r="AR50" s="13">
        <v>10207.246575342466</v>
      </c>
      <c r="AS50" s="13">
        <v>9285.9433333333327</v>
      </c>
      <c r="AT50" s="13"/>
      <c r="AU50" s="13"/>
      <c r="AV50" s="13"/>
      <c r="AW50" s="14"/>
    </row>
    <row r="51" spans="1:49" x14ac:dyDescent="0.25">
      <c r="A51" s="11" t="str">
        <f t="shared" si="0"/>
        <v>Ely-2</v>
      </c>
      <c r="B51" s="16" t="s">
        <v>76</v>
      </c>
      <c r="C51" s="16" t="s">
        <v>86</v>
      </c>
      <c r="D51" s="16" t="s">
        <v>87</v>
      </c>
      <c r="E51" s="16">
        <v>2</v>
      </c>
      <c r="I51" s="19"/>
      <c r="J51" s="19"/>
      <c r="K51" s="19"/>
      <c r="L51" s="19"/>
      <c r="M51" s="19"/>
      <c r="N51" s="15">
        <v>263</v>
      </c>
      <c r="O51" s="15">
        <v>263</v>
      </c>
      <c r="P51" s="15">
        <v>375</v>
      </c>
      <c r="Q51" s="15">
        <v>563</v>
      </c>
      <c r="R51" s="15">
        <v>750</v>
      </c>
      <c r="S51" s="15" t="s">
        <v>25</v>
      </c>
      <c r="T51" s="15" t="s">
        <v>25</v>
      </c>
      <c r="U51" s="15" t="s">
        <v>25</v>
      </c>
      <c r="V51" s="15">
        <f t="shared" si="1"/>
        <v>750</v>
      </c>
      <c r="W51" s="11" t="s">
        <v>38</v>
      </c>
      <c r="X51" s="12" t="s">
        <v>27</v>
      </c>
      <c r="Y51" s="10">
        <v>10440</v>
      </c>
      <c r="Z51" s="10">
        <v>8560</v>
      </c>
      <c r="AA51" s="10">
        <v>7791</v>
      </c>
      <c r="AB51" s="10">
        <v>7910</v>
      </c>
      <c r="AC51" s="10">
        <v>9780</v>
      </c>
      <c r="AD51" s="10">
        <v>0</v>
      </c>
      <c r="AE51" s="10">
        <v>0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3">
        <v>10440</v>
      </c>
      <c r="AQ51" s="13">
        <v>10440</v>
      </c>
      <c r="AR51" s="13">
        <v>9763.6693333333333</v>
      </c>
      <c r="AS51" s="13">
        <v>9124.8134991119005</v>
      </c>
      <c r="AT51" s="13">
        <v>9055.0466666666671</v>
      </c>
      <c r="AU51" s="13"/>
      <c r="AV51" s="13"/>
      <c r="AW51" s="14"/>
    </row>
    <row r="52" spans="1:49" x14ac:dyDescent="0.25">
      <c r="A52" s="11" t="str">
        <f t="shared" si="0"/>
        <v>FT CH-1</v>
      </c>
      <c r="B52" s="16" t="s">
        <v>76</v>
      </c>
      <c r="C52" s="16" t="s">
        <v>89</v>
      </c>
      <c r="D52" s="16" t="s">
        <v>90</v>
      </c>
      <c r="E52" s="16">
        <v>1</v>
      </c>
      <c r="I52" s="19"/>
      <c r="J52" s="19"/>
      <c r="K52" s="19"/>
      <c r="L52" s="19"/>
      <c r="M52" s="19"/>
      <c r="N52" s="15">
        <v>20</v>
      </c>
      <c r="O52" s="15">
        <v>20</v>
      </c>
      <c r="P52" s="15">
        <v>55</v>
      </c>
      <c r="Q52" s="15">
        <v>70</v>
      </c>
      <c r="R52" s="15">
        <v>85</v>
      </c>
      <c r="S52" s="15">
        <v>108</v>
      </c>
      <c r="T52" s="15">
        <v>113</v>
      </c>
      <c r="U52" s="15" t="s">
        <v>25</v>
      </c>
      <c r="V52" s="15">
        <f t="shared" si="1"/>
        <v>113</v>
      </c>
      <c r="W52" s="11" t="s">
        <v>40</v>
      </c>
      <c r="X52" s="12" t="s">
        <v>31</v>
      </c>
      <c r="Y52" s="10">
        <v>0</v>
      </c>
      <c r="Z52" s="10">
        <v>101.1</v>
      </c>
      <c r="AA52" s="10">
        <v>8.06</v>
      </c>
      <c r="AB52" s="10">
        <v>1.29E-2</v>
      </c>
      <c r="AC52" s="10">
        <v>0</v>
      </c>
      <c r="AD52" s="10">
        <v>0</v>
      </c>
      <c r="AE52" s="10">
        <v>0</v>
      </c>
      <c r="AF52" s="10"/>
      <c r="AG52" s="10"/>
      <c r="AH52" s="13">
        <v>13.373000000000001</v>
      </c>
      <c r="AI52" s="13">
        <v>13.373000000000001</v>
      </c>
      <c r="AJ52" s="13">
        <v>10.607681818181819</v>
      </c>
      <c r="AK52" s="13">
        <v>10.407285714285715</v>
      </c>
      <c r="AL52" s="13">
        <v>10.345911764705884</v>
      </c>
      <c r="AM52" s="13">
        <v>10.389311111111111</v>
      </c>
      <c r="AN52" s="13">
        <v>10.412390265486726</v>
      </c>
      <c r="AO52" s="13"/>
      <c r="AP52" s="13">
        <v>13.373000000000001</v>
      </c>
      <c r="AQ52" s="13">
        <v>13.373000000000001</v>
      </c>
      <c r="AR52" s="13">
        <v>12.493126033057854</v>
      </c>
      <c r="AS52" s="13">
        <v>10.586210807050094</v>
      </c>
      <c r="AT52" s="13">
        <v>10.401870365793377</v>
      </c>
      <c r="AU52" s="13">
        <v>10.350532991406441</v>
      </c>
      <c r="AV52" s="13">
        <v>10.389821711871631</v>
      </c>
      <c r="AW52" s="14"/>
    </row>
    <row r="53" spans="1:49" x14ac:dyDescent="0.25">
      <c r="A53" s="11" t="str">
        <f t="shared" si="0"/>
        <v>FT CH-2</v>
      </c>
      <c r="B53" s="16" t="s">
        <v>76</v>
      </c>
      <c r="C53" s="16" t="s">
        <v>89</v>
      </c>
      <c r="D53" s="16" t="s">
        <v>90</v>
      </c>
      <c r="E53" s="16">
        <v>2</v>
      </c>
      <c r="I53" s="19"/>
      <c r="J53" s="19"/>
      <c r="K53" s="19"/>
      <c r="L53" s="19"/>
      <c r="M53" s="19"/>
      <c r="N53" s="15">
        <v>20</v>
      </c>
      <c r="O53" s="15">
        <v>20</v>
      </c>
      <c r="P53" s="15">
        <v>55</v>
      </c>
      <c r="Q53" s="15">
        <v>70</v>
      </c>
      <c r="R53" s="15">
        <v>85</v>
      </c>
      <c r="S53" s="15">
        <v>108</v>
      </c>
      <c r="T53" s="15">
        <v>113</v>
      </c>
      <c r="U53" s="15" t="s">
        <v>25</v>
      </c>
      <c r="V53" s="15">
        <f t="shared" si="1"/>
        <v>113</v>
      </c>
      <c r="W53" s="11" t="s">
        <v>41</v>
      </c>
      <c r="X53" s="12" t="s">
        <v>31</v>
      </c>
      <c r="Y53" s="10">
        <v>0</v>
      </c>
      <c r="Z53" s="10">
        <v>99.72</v>
      </c>
      <c r="AA53" s="10">
        <v>8.1120999999999999</v>
      </c>
      <c r="AB53" s="10">
        <v>1.37E-2</v>
      </c>
      <c r="AC53" s="10">
        <v>0</v>
      </c>
      <c r="AD53" s="10">
        <v>0</v>
      </c>
      <c r="AE53" s="10">
        <v>0</v>
      </c>
      <c r="AF53" s="10"/>
      <c r="AG53" s="10"/>
      <c r="AH53" s="13">
        <v>13.3721</v>
      </c>
      <c r="AI53" s="13">
        <v>13.3721</v>
      </c>
      <c r="AJ53" s="13">
        <v>10.678690909090909</v>
      </c>
      <c r="AK53" s="13">
        <v>10.495671428571429</v>
      </c>
      <c r="AL53" s="13">
        <v>10.449776470588235</v>
      </c>
      <c r="AM53" s="13">
        <v>10.515033333333335</v>
      </c>
      <c r="AN53" s="13">
        <v>10.542677876106195</v>
      </c>
      <c r="AO53" s="13"/>
      <c r="AP53" s="13">
        <v>13.3721</v>
      </c>
      <c r="AQ53" s="13">
        <v>13.3721</v>
      </c>
      <c r="AR53" s="13">
        <v>12.515106198347107</v>
      </c>
      <c r="AS53" s="13">
        <v>10.65908167903525</v>
      </c>
      <c r="AT53" s="13">
        <v>10.491621873455266</v>
      </c>
      <c r="AU53" s="13">
        <v>10.456725118010167</v>
      </c>
      <c r="AV53" s="13">
        <v>10.515644938261937</v>
      </c>
      <c r="AW53" s="14"/>
    </row>
    <row r="54" spans="1:49" x14ac:dyDescent="0.25">
      <c r="A54" s="11" t="str">
        <f t="shared" si="0"/>
        <v>GRIF7x24-1</v>
      </c>
      <c r="B54" s="16" t="s">
        <v>76</v>
      </c>
      <c r="C54" s="16" t="s">
        <v>91</v>
      </c>
      <c r="D54" s="16" t="s">
        <v>92</v>
      </c>
      <c r="E54" s="16">
        <v>1</v>
      </c>
      <c r="I54" s="19"/>
      <c r="J54" s="19"/>
      <c r="K54" s="19"/>
      <c r="L54" s="19"/>
      <c r="M54" s="19"/>
      <c r="N54" s="15">
        <v>340</v>
      </c>
      <c r="O54" s="15">
        <v>340</v>
      </c>
      <c r="P54" s="15">
        <v>380</v>
      </c>
      <c r="Q54" s="15">
        <v>420</v>
      </c>
      <c r="R54" s="15">
        <v>450</v>
      </c>
      <c r="S54" s="15">
        <v>470</v>
      </c>
      <c r="T54" s="15">
        <v>471</v>
      </c>
      <c r="U54" s="15">
        <v>570</v>
      </c>
      <c r="V54" s="15">
        <f t="shared" si="1"/>
        <v>570</v>
      </c>
      <c r="W54" s="11" t="s">
        <v>42</v>
      </c>
      <c r="X54" s="12" t="s">
        <v>27</v>
      </c>
      <c r="Y54" s="10">
        <v>7317</v>
      </c>
      <c r="Z54" s="10">
        <v>5778</v>
      </c>
      <c r="AA54" s="10">
        <v>6432</v>
      </c>
      <c r="AB54" s="10">
        <v>7155</v>
      </c>
      <c r="AC54" s="10">
        <v>8083</v>
      </c>
      <c r="AD54" s="10">
        <v>8400</v>
      </c>
      <c r="AE54" s="10">
        <v>9425</v>
      </c>
      <c r="AF54" s="10">
        <v>9425</v>
      </c>
      <c r="AG54" s="10"/>
      <c r="AH54" s="10"/>
      <c r="AI54" s="10"/>
      <c r="AJ54" s="10"/>
      <c r="AK54" s="10"/>
      <c r="AL54" s="10"/>
      <c r="AM54" s="10"/>
      <c r="AN54" s="10"/>
      <c r="AO54" s="10"/>
      <c r="AP54" s="13">
        <v>7317</v>
      </c>
      <c r="AQ54" s="13">
        <v>7317</v>
      </c>
      <c r="AR54" s="13">
        <v>7189.4210526315792</v>
      </c>
      <c r="AS54" s="13">
        <v>7151.7142857142853</v>
      </c>
      <c r="AT54" s="13">
        <v>7182.8666666666668</v>
      </c>
      <c r="AU54" s="13">
        <v>7227.9148936170213</v>
      </c>
      <c r="AV54" s="13">
        <v>7231.4915074309974</v>
      </c>
      <c r="AW54" s="14">
        <v>7612.4692982456145</v>
      </c>
    </row>
    <row r="55" spans="1:49" x14ac:dyDescent="0.25">
      <c r="A55" s="11" t="str">
        <f t="shared" si="0"/>
        <v>HA_1x1-1</v>
      </c>
      <c r="B55" s="16" t="s">
        <v>76</v>
      </c>
      <c r="C55" s="16" t="s">
        <v>82</v>
      </c>
      <c r="D55" s="16" t="s">
        <v>93</v>
      </c>
      <c r="E55" s="16">
        <v>1</v>
      </c>
      <c r="I55" s="19"/>
      <c r="J55" s="19"/>
      <c r="K55" s="19"/>
      <c r="L55" s="19"/>
      <c r="M55" s="19"/>
      <c r="N55" s="15">
        <v>100</v>
      </c>
      <c r="O55" s="15">
        <v>100</v>
      </c>
      <c r="P55" s="15">
        <v>175</v>
      </c>
      <c r="Q55" s="15">
        <v>200</v>
      </c>
      <c r="R55" s="15">
        <v>215</v>
      </c>
      <c r="S55" s="15">
        <v>230</v>
      </c>
      <c r="T55" s="15">
        <v>240</v>
      </c>
      <c r="U55" s="15" t="s">
        <v>25</v>
      </c>
      <c r="V55" s="15">
        <f t="shared" si="1"/>
        <v>240</v>
      </c>
      <c r="W55" s="11" t="s">
        <v>43</v>
      </c>
      <c r="X55" s="12" t="s">
        <v>31</v>
      </c>
      <c r="Y55" s="10">
        <v>0</v>
      </c>
      <c r="Z55" s="10">
        <v>929.25</v>
      </c>
      <c r="AA55" s="10">
        <v>-0.28260000000000002</v>
      </c>
      <c r="AB55" s="10">
        <v>1.6500000000000001E-2</v>
      </c>
      <c r="AC55" s="10">
        <v>0</v>
      </c>
      <c r="AD55" s="10">
        <v>0</v>
      </c>
      <c r="AE55" s="10">
        <v>0</v>
      </c>
      <c r="AF55" s="10"/>
      <c r="AG55" s="10"/>
      <c r="AH55" s="13">
        <v>10.6599</v>
      </c>
      <c r="AI55" s="13">
        <v>10.6599</v>
      </c>
      <c r="AJ55" s="13">
        <v>7.9149000000000003</v>
      </c>
      <c r="AK55" s="13">
        <v>7.6636500000000005</v>
      </c>
      <c r="AL55" s="13">
        <v>7.5869930232558147</v>
      </c>
      <c r="AM55" s="13">
        <v>7.5526173913043468</v>
      </c>
      <c r="AN55" s="13">
        <v>7.5492749999999997</v>
      </c>
      <c r="AO55" s="13"/>
      <c r="AP55" s="13">
        <v>10.6599</v>
      </c>
      <c r="AQ55" s="13">
        <v>10.6599</v>
      </c>
      <c r="AR55" s="13">
        <v>10.071685714285715</v>
      </c>
      <c r="AS55" s="13">
        <v>7.8991968750000003</v>
      </c>
      <c r="AT55" s="13">
        <v>7.6609759194159004</v>
      </c>
      <c r="AU55" s="13">
        <v>7.5858720787356582</v>
      </c>
      <c r="AV55" s="13">
        <v>7.5525477581521736</v>
      </c>
      <c r="AW55" s="14"/>
    </row>
    <row r="56" spans="1:49" x14ac:dyDescent="0.25">
      <c r="A56" s="11" t="str">
        <f t="shared" si="0"/>
        <v>HA_2x1-1</v>
      </c>
      <c r="B56" s="16" t="s">
        <v>76</v>
      </c>
      <c r="C56" s="16" t="s">
        <v>82</v>
      </c>
      <c r="D56" s="16" t="s">
        <v>44</v>
      </c>
      <c r="E56" s="16">
        <v>1</v>
      </c>
      <c r="I56" s="19"/>
      <c r="J56" s="19"/>
      <c r="K56" s="19"/>
      <c r="L56" s="19"/>
      <c r="M56" s="19"/>
      <c r="N56" s="15">
        <v>271</v>
      </c>
      <c r="O56" s="15">
        <v>271</v>
      </c>
      <c r="P56" s="15">
        <v>373</v>
      </c>
      <c r="Q56" s="15">
        <v>444</v>
      </c>
      <c r="R56" s="15">
        <v>479</v>
      </c>
      <c r="S56" s="15">
        <v>480</v>
      </c>
      <c r="T56" s="15">
        <v>524</v>
      </c>
      <c r="U56" s="15" t="s">
        <v>25</v>
      </c>
      <c r="V56" s="15">
        <f t="shared" si="1"/>
        <v>524</v>
      </c>
      <c r="W56" s="11" t="s">
        <v>44</v>
      </c>
      <c r="X56" s="12" t="s">
        <v>27</v>
      </c>
      <c r="Y56" s="10">
        <v>7709</v>
      </c>
      <c r="Z56" s="10">
        <v>5476</v>
      </c>
      <c r="AA56" s="10">
        <v>5946</v>
      </c>
      <c r="AB56" s="10">
        <v>6272</v>
      </c>
      <c r="AC56" s="10">
        <v>6433</v>
      </c>
      <c r="AD56" s="10">
        <v>8988</v>
      </c>
      <c r="AE56" s="10">
        <v>8988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3">
        <v>7709</v>
      </c>
      <c r="AQ56" s="13">
        <v>7709</v>
      </c>
      <c r="AR56" s="13">
        <v>7162.6300268096511</v>
      </c>
      <c r="AS56" s="13">
        <v>6994.1441441441439</v>
      </c>
      <c r="AT56" s="13">
        <v>6947.2599164926933</v>
      </c>
      <c r="AU56" s="13">
        <v>6948.85</v>
      </c>
      <c r="AV56" s="13">
        <v>7120.0763358778622</v>
      </c>
      <c r="AW56" s="14"/>
    </row>
    <row r="57" spans="1:49" x14ac:dyDescent="0.25">
      <c r="A57" s="11" t="str">
        <f t="shared" si="0"/>
        <v>HIG_1x1-1</v>
      </c>
      <c r="B57" s="16" t="s">
        <v>76</v>
      </c>
      <c r="C57" s="16" t="s">
        <v>82</v>
      </c>
      <c r="D57" s="16" t="s">
        <v>45</v>
      </c>
      <c r="E57" s="16">
        <v>1</v>
      </c>
      <c r="I57" s="19"/>
      <c r="J57" s="19"/>
      <c r="K57" s="19"/>
      <c r="L57" s="19"/>
      <c r="M57" s="19"/>
      <c r="N57" s="15">
        <v>100</v>
      </c>
      <c r="O57" s="15">
        <v>100</v>
      </c>
      <c r="P57" s="15">
        <v>175</v>
      </c>
      <c r="Q57" s="15">
        <v>200</v>
      </c>
      <c r="R57" s="15">
        <v>210</v>
      </c>
      <c r="S57" s="15">
        <v>220</v>
      </c>
      <c r="T57" s="15">
        <v>230</v>
      </c>
      <c r="U57" s="15">
        <v>240</v>
      </c>
      <c r="V57" s="15">
        <f t="shared" si="1"/>
        <v>240</v>
      </c>
      <c r="W57" s="11" t="s">
        <v>45</v>
      </c>
      <c r="X57" s="12" t="s">
        <v>31</v>
      </c>
      <c r="Y57" s="10">
        <v>0</v>
      </c>
      <c r="Z57" s="10">
        <v>620.22</v>
      </c>
      <c r="AA57" s="10">
        <v>2.4916</v>
      </c>
      <c r="AB57" s="10">
        <v>1.1069000000000001E-2</v>
      </c>
      <c r="AC57" s="10">
        <v>0</v>
      </c>
      <c r="AD57" s="10">
        <v>0</v>
      </c>
      <c r="AE57" s="10">
        <v>0</v>
      </c>
      <c r="AF57" s="10"/>
      <c r="AG57" s="10"/>
      <c r="AH57" s="13">
        <v>9.8007000000000009</v>
      </c>
      <c r="AI57" s="13">
        <v>9.8007000000000009</v>
      </c>
      <c r="AJ57" s="13">
        <v>7.9727892857142866</v>
      </c>
      <c r="AK57" s="13">
        <v>7.8064999999999998</v>
      </c>
      <c r="AL57" s="13">
        <v>7.7695185714285726</v>
      </c>
      <c r="AM57" s="13">
        <v>7.7459618181818186</v>
      </c>
      <c r="AN57" s="13">
        <v>7.7340786956521734</v>
      </c>
      <c r="AO57" s="13">
        <v>7.7324100000000007</v>
      </c>
      <c r="AP57" s="13">
        <v>9.8007000000000009</v>
      </c>
      <c r="AQ57" s="13">
        <v>9.8007000000000009</v>
      </c>
      <c r="AR57" s="13">
        <v>9.4090048469387764</v>
      </c>
      <c r="AS57" s="13">
        <v>7.9623962053571438</v>
      </c>
      <c r="AT57" s="13">
        <v>7.8056194897959186</v>
      </c>
      <c r="AU57" s="13">
        <v>7.7689831906729649</v>
      </c>
      <c r="AV57" s="13">
        <v>7.7457034894311745</v>
      </c>
      <c r="AW57" s="14">
        <v>7.7340439311594196</v>
      </c>
    </row>
    <row r="58" spans="1:49" x14ac:dyDescent="0.25">
      <c r="A58" s="11" t="str">
        <f t="shared" si="0"/>
        <v>HIG_2x1-1</v>
      </c>
      <c r="B58" s="16" t="s">
        <v>76</v>
      </c>
      <c r="C58" s="16" t="s">
        <v>82</v>
      </c>
      <c r="D58" s="16" t="s">
        <v>46</v>
      </c>
      <c r="E58" s="16">
        <v>1</v>
      </c>
      <c r="I58" s="19"/>
      <c r="J58" s="19"/>
      <c r="K58" s="19"/>
      <c r="L58" s="19"/>
      <c r="M58" s="19"/>
      <c r="N58" s="15">
        <v>350</v>
      </c>
      <c r="O58" s="15">
        <v>350</v>
      </c>
      <c r="P58" s="15">
        <v>370</v>
      </c>
      <c r="Q58" s="15">
        <v>395</v>
      </c>
      <c r="R58" s="15">
        <v>420</v>
      </c>
      <c r="S58" s="15">
        <v>499</v>
      </c>
      <c r="T58" s="15">
        <v>500</v>
      </c>
      <c r="U58" s="15">
        <v>600</v>
      </c>
      <c r="V58" s="15">
        <f t="shared" si="1"/>
        <v>600</v>
      </c>
      <c r="W58" s="11" t="s">
        <v>46</v>
      </c>
      <c r="X58" s="12" t="s">
        <v>27</v>
      </c>
      <c r="Y58" s="10">
        <v>7688</v>
      </c>
      <c r="Z58" s="10">
        <v>6655</v>
      </c>
      <c r="AA58" s="10">
        <v>6678</v>
      </c>
      <c r="AB58" s="10">
        <v>6700</v>
      </c>
      <c r="AC58" s="10">
        <v>6790</v>
      </c>
      <c r="AD58" s="10">
        <v>9350</v>
      </c>
      <c r="AE58" s="10">
        <v>9350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3">
        <v>7688</v>
      </c>
      <c r="AQ58" s="13">
        <v>7688</v>
      </c>
      <c r="AR58" s="13">
        <v>7632.7837837837842</v>
      </c>
      <c r="AS58" s="13">
        <v>7573.0506329113923</v>
      </c>
      <c r="AT58" s="13">
        <v>7523.7619047619046</v>
      </c>
      <c r="AU58" s="13">
        <v>7610.2404809619238</v>
      </c>
      <c r="AV58" s="13">
        <v>7613.72</v>
      </c>
      <c r="AW58" s="14">
        <v>7903.1</v>
      </c>
    </row>
    <row r="59" spans="1:49" x14ac:dyDescent="0.25">
      <c r="A59" s="11" t="str">
        <f t="shared" si="0"/>
        <v>LARGECC-1</v>
      </c>
      <c r="B59" s="16" t="s">
        <v>76</v>
      </c>
      <c r="C59" s="16" t="s">
        <v>82</v>
      </c>
      <c r="D59" s="16" t="s">
        <v>94</v>
      </c>
      <c r="E59" s="16">
        <v>1</v>
      </c>
      <c r="I59" s="19"/>
      <c r="J59" s="19"/>
      <c r="K59" s="19"/>
      <c r="L59" s="19"/>
      <c r="M59" s="19"/>
      <c r="N59" s="15">
        <v>149</v>
      </c>
      <c r="O59" s="15">
        <v>149</v>
      </c>
      <c r="P59" s="15">
        <v>383</v>
      </c>
      <c r="Q59" s="15">
        <v>476</v>
      </c>
      <c r="R59" s="15">
        <v>477</v>
      </c>
      <c r="S59" s="15">
        <v>603</v>
      </c>
      <c r="T59" s="15" t="s">
        <v>25</v>
      </c>
      <c r="U59" s="15" t="s">
        <v>25</v>
      </c>
      <c r="V59" s="15">
        <f t="shared" si="1"/>
        <v>603</v>
      </c>
      <c r="W59" s="11" t="s">
        <v>47</v>
      </c>
      <c r="X59" s="12" t="s">
        <v>27</v>
      </c>
      <c r="Y59" s="10">
        <v>8209</v>
      </c>
      <c r="Z59" s="10">
        <v>5934</v>
      </c>
      <c r="AA59" s="10">
        <v>7053</v>
      </c>
      <c r="AB59" s="10">
        <v>7510</v>
      </c>
      <c r="AC59" s="10">
        <v>8550</v>
      </c>
      <c r="AD59" s="10">
        <v>8550</v>
      </c>
      <c r="AE59" s="10">
        <v>0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3">
        <v>8209</v>
      </c>
      <c r="AQ59" s="13">
        <v>8209</v>
      </c>
      <c r="AR59" s="13">
        <v>7160.8877284595301</v>
      </c>
      <c r="AS59" s="13">
        <v>7184.4527310924368</v>
      </c>
      <c r="AT59" s="13">
        <v>7186.2253668763105</v>
      </c>
      <c r="AU59" s="13">
        <v>7471.1932006633497</v>
      </c>
      <c r="AV59" s="13"/>
      <c r="AW59" s="14"/>
    </row>
    <row r="60" spans="1:49" x14ac:dyDescent="0.25">
      <c r="A60" s="11" t="str">
        <f t="shared" si="0"/>
        <v>LARGECC-10</v>
      </c>
      <c r="B60" s="16" t="s">
        <v>76</v>
      </c>
      <c r="C60" s="16" t="s">
        <v>82</v>
      </c>
      <c r="D60" s="16" t="s">
        <v>94</v>
      </c>
      <c r="E60" s="16">
        <v>10</v>
      </c>
      <c r="I60" s="19"/>
      <c r="J60" s="19"/>
      <c r="K60" s="19"/>
      <c r="L60" s="19"/>
      <c r="M60" s="19"/>
      <c r="N60" s="15">
        <v>149</v>
      </c>
      <c r="O60" s="15">
        <v>149</v>
      </c>
      <c r="P60" s="15">
        <v>383</v>
      </c>
      <c r="Q60" s="15">
        <v>476</v>
      </c>
      <c r="R60" s="15">
        <v>477</v>
      </c>
      <c r="S60" s="15">
        <v>603</v>
      </c>
      <c r="T60" s="15" t="s">
        <v>25</v>
      </c>
      <c r="U60" s="15" t="s">
        <v>25</v>
      </c>
      <c r="V60" s="15">
        <f t="shared" si="1"/>
        <v>603</v>
      </c>
      <c r="W60" s="11" t="s">
        <v>47</v>
      </c>
      <c r="X60" s="12" t="s">
        <v>27</v>
      </c>
      <c r="Y60" s="10">
        <v>8209</v>
      </c>
      <c r="Z60" s="10">
        <v>5934</v>
      </c>
      <c r="AA60" s="10">
        <v>7053</v>
      </c>
      <c r="AB60" s="10">
        <v>7510</v>
      </c>
      <c r="AC60" s="10">
        <v>8550</v>
      </c>
      <c r="AD60" s="10">
        <v>8550</v>
      </c>
      <c r="AE60" s="10">
        <v>0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3">
        <v>8209</v>
      </c>
      <c r="AQ60" s="13">
        <v>8209</v>
      </c>
      <c r="AR60" s="13">
        <v>7160.8877284595301</v>
      </c>
      <c r="AS60" s="13">
        <v>7184.4527310924368</v>
      </c>
      <c r="AT60" s="13">
        <v>7186.2253668763105</v>
      </c>
      <c r="AU60" s="13">
        <v>7471.1932006633497</v>
      </c>
      <c r="AV60" s="13"/>
      <c r="AW60" s="14"/>
    </row>
    <row r="61" spans="1:49" x14ac:dyDescent="0.25">
      <c r="A61" s="11" t="str">
        <f t="shared" si="0"/>
        <v>LARGECC-11</v>
      </c>
      <c r="B61" s="16" t="s">
        <v>76</v>
      </c>
      <c r="C61" s="16" t="s">
        <v>82</v>
      </c>
      <c r="D61" s="16" t="s">
        <v>94</v>
      </c>
      <c r="E61" s="16">
        <v>11</v>
      </c>
      <c r="I61" s="19"/>
      <c r="J61" s="19"/>
      <c r="K61" s="19"/>
      <c r="L61" s="19"/>
      <c r="M61" s="19"/>
      <c r="N61" s="15">
        <v>149</v>
      </c>
      <c r="O61" s="15">
        <v>149</v>
      </c>
      <c r="P61" s="15">
        <v>383</v>
      </c>
      <c r="Q61" s="15">
        <v>476</v>
      </c>
      <c r="R61" s="15">
        <v>477</v>
      </c>
      <c r="S61" s="15">
        <v>603</v>
      </c>
      <c r="T61" s="15" t="s">
        <v>25</v>
      </c>
      <c r="U61" s="15" t="s">
        <v>25</v>
      </c>
      <c r="V61" s="15">
        <f t="shared" si="1"/>
        <v>603</v>
      </c>
      <c r="W61" s="11" t="s">
        <v>47</v>
      </c>
      <c r="X61" s="12" t="s">
        <v>27</v>
      </c>
      <c r="Y61" s="10">
        <v>8209</v>
      </c>
      <c r="Z61" s="10">
        <v>5934</v>
      </c>
      <c r="AA61" s="10">
        <v>7053</v>
      </c>
      <c r="AB61" s="10">
        <v>7510</v>
      </c>
      <c r="AC61" s="10">
        <v>8550</v>
      </c>
      <c r="AD61" s="10">
        <v>8550</v>
      </c>
      <c r="AE61" s="10">
        <v>0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3">
        <v>8209</v>
      </c>
      <c r="AQ61" s="13">
        <v>8209</v>
      </c>
      <c r="AR61" s="13">
        <v>7160.8877284595301</v>
      </c>
      <c r="AS61" s="13">
        <v>7184.4527310924368</v>
      </c>
      <c r="AT61" s="13">
        <v>7186.2253668763105</v>
      </c>
      <c r="AU61" s="13">
        <v>7471.1932006633497</v>
      </c>
      <c r="AV61" s="13"/>
      <c r="AW61" s="14"/>
    </row>
    <row r="62" spans="1:49" x14ac:dyDescent="0.25">
      <c r="A62" s="11" t="str">
        <f t="shared" si="0"/>
        <v>LARGECC-12</v>
      </c>
      <c r="B62" s="16" t="s">
        <v>76</v>
      </c>
      <c r="C62" s="16" t="s">
        <v>82</v>
      </c>
      <c r="D62" s="16" t="s">
        <v>94</v>
      </c>
      <c r="E62" s="16">
        <v>12</v>
      </c>
      <c r="I62" s="19"/>
      <c r="J62" s="19"/>
      <c r="K62" s="19"/>
      <c r="L62" s="19"/>
      <c r="M62" s="19"/>
      <c r="N62" s="15">
        <v>149</v>
      </c>
      <c r="O62" s="15">
        <v>149</v>
      </c>
      <c r="P62" s="15">
        <v>383</v>
      </c>
      <c r="Q62" s="15">
        <v>476</v>
      </c>
      <c r="R62" s="15">
        <v>477</v>
      </c>
      <c r="S62" s="15">
        <v>603</v>
      </c>
      <c r="T62" s="15" t="s">
        <v>25</v>
      </c>
      <c r="U62" s="15" t="s">
        <v>25</v>
      </c>
      <c r="V62" s="15">
        <f t="shared" si="1"/>
        <v>603</v>
      </c>
      <c r="W62" s="11" t="s">
        <v>47</v>
      </c>
      <c r="X62" s="12" t="s">
        <v>27</v>
      </c>
      <c r="Y62" s="10">
        <v>8209</v>
      </c>
      <c r="Z62" s="10">
        <v>5934</v>
      </c>
      <c r="AA62" s="10">
        <v>7053</v>
      </c>
      <c r="AB62" s="10">
        <v>7510</v>
      </c>
      <c r="AC62" s="10">
        <v>8550</v>
      </c>
      <c r="AD62" s="10">
        <v>8550</v>
      </c>
      <c r="AE62" s="10">
        <v>0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3">
        <v>8209</v>
      </c>
      <c r="AQ62" s="13">
        <v>8209</v>
      </c>
      <c r="AR62" s="13">
        <v>7160.8877284595301</v>
      </c>
      <c r="AS62" s="13">
        <v>7184.4527310924368</v>
      </c>
      <c r="AT62" s="13">
        <v>7186.2253668763105</v>
      </c>
      <c r="AU62" s="13">
        <v>7471.1932006633497</v>
      </c>
      <c r="AV62" s="13"/>
      <c r="AW62" s="14"/>
    </row>
    <row r="63" spans="1:49" x14ac:dyDescent="0.25">
      <c r="A63" s="11" t="str">
        <f t="shared" si="0"/>
        <v>LARGECC-2</v>
      </c>
      <c r="B63" s="16" t="s">
        <v>76</v>
      </c>
      <c r="C63" s="16" t="s">
        <v>82</v>
      </c>
      <c r="D63" s="16" t="s">
        <v>94</v>
      </c>
      <c r="E63" s="16">
        <v>2</v>
      </c>
      <c r="I63" s="19"/>
      <c r="J63" s="19"/>
      <c r="K63" s="19"/>
      <c r="L63" s="19"/>
      <c r="M63" s="19"/>
      <c r="N63" s="15">
        <v>149</v>
      </c>
      <c r="O63" s="15">
        <v>149</v>
      </c>
      <c r="P63" s="15">
        <v>383</v>
      </c>
      <c r="Q63" s="15">
        <v>476</v>
      </c>
      <c r="R63" s="15">
        <v>477</v>
      </c>
      <c r="S63" s="15">
        <v>603</v>
      </c>
      <c r="T63" s="15" t="s">
        <v>25</v>
      </c>
      <c r="U63" s="15" t="s">
        <v>25</v>
      </c>
      <c r="V63" s="15">
        <f t="shared" si="1"/>
        <v>603</v>
      </c>
      <c r="W63" s="11" t="s">
        <v>47</v>
      </c>
      <c r="X63" s="12" t="s">
        <v>27</v>
      </c>
      <c r="Y63" s="10">
        <v>8209</v>
      </c>
      <c r="Z63" s="10">
        <v>5934</v>
      </c>
      <c r="AA63" s="10">
        <v>7053</v>
      </c>
      <c r="AB63" s="10">
        <v>7510</v>
      </c>
      <c r="AC63" s="10">
        <v>8550</v>
      </c>
      <c r="AD63" s="10">
        <v>8550</v>
      </c>
      <c r="AE63" s="10">
        <v>0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3">
        <v>8209</v>
      </c>
      <c r="AQ63" s="13">
        <v>8209</v>
      </c>
      <c r="AR63" s="13">
        <v>7160.8877284595301</v>
      </c>
      <c r="AS63" s="13">
        <v>7184.4527310924368</v>
      </c>
      <c r="AT63" s="13">
        <v>7186.2253668763105</v>
      </c>
      <c r="AU63" s="13">
        <v>7471.1932006633497</v>
      </c>
      <c r="AV63" s="13"/>
      <c r="AW63" s="14"/>
    </row>
    <row r="64" spans="1:49" x14ac:dyDescent="0.25">
      <c r="A64" s="11" t="str">
        <f t="shared" si="0"/>
        <v>LARGECC-3</v>
      </c>
      <c r="B64" s="16" t="s">
        <v>76</v>
      </c>
      <c r="C64" s="16" t="s">
        <v>82</v>
      </c>
      <c r="D64" s="16" t="s">
        <v>94</v>
      </c>
      <c r="E64" s="16">
        <v>3</v>
      </c>
      <c r="I64" s="19"/>
      <c r="J64" s="19"/>
      <c r="K64" s="19"/>
      <c r="L64" s="19"/>
      <c r="M64" s="19"/>
      <c r="N64" s="15">
        <v>149</v>
      </c>
      <c r="O64" s="15">
        <v>149</v>
      </c>
      <c r="P64" s="15">
        <v>383</v>
      </c>
      <c r="Q64" s="15">
        <v>476</v>
      </c>
      <c r="R64" s="15">
        <v>477</v>
      </c>
      <c r="S64" s="15">
        <v>603</v>
      </c>
      <c r="T64" s="15" t="s">
        <v>25</v>
      </c>
      <c r="U64" s="15" t="s">
        <v>25</v>
      </c>
      <c r="V64" s="15">
        <f t="shared" si="1"/>
        <v>603</v>
      </c>
      <c r="W64" s="11" t="s">
        <v>47</v>
      </c>
      <c r="X64" s="12" t="s">
        <v>27</v>
      </c>
      <c r="Y64" s="10">
        <v>8209</v>
      </c>
      <c r="Z64" s="10">
        <v>5934</v>
      </c>
      <c r="AA64" s="10">
        <v>7053</v>
      </c>
      <c r="AB64" s="10">
        <v>7510</v>
      </c>
      <c r="AC64" s="10">
        <v>8550</v>
      </c>
      <c r="AD64" s="10">
        <v>8550</v>
      </c>
      <c r="AE64" s="10">
        <v>0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3">
        <v>8209</v>
      </c>
      <c r="AQ64" s="13">
        <v>8209</v>
      </c>
      <c r="AR64" s="13">
        <v>7160.8877284595301</v>
      </c>
      <c r="AS64" s="13">
        <v>7184.4527310924368</v>
      </c>
      <c r="AT64" s="13">
        <v>7186.2253668763105</v>
      </c>
      <c r="AU64" s="13">
        <v>7471.1932006633497</v>
      </c>
      <c r="AV64" s="13"/>
      <c r="AW64" s="14"/>
    </row>
    <row r="65" spans="1:49" x14ac:dyDescent="0.25">
      <c r="A65" s="11" t="str">
        <f t="shared" si="0"/>
        <v>LARGECC-4</v>
      </c>
      <c r="B65" s="16" t="s">
        <v>76</v>
      </c>
      <c r="C65" s="16" t="s">
        <v>82</v>
      </c>
      <c r="D65" s="16" t="s">
        <v>94</v>
      </c>
      <c r="E65" s="16">
        <v>4</v>
      </c>
      <c r="I65" s="19"/>
      <c r="J65" s="19"/>
      <c r="K65" s="19"/>
      <c r="L65" s="19"/>
      <c r="M65" s="19"/>
      <c r="N65" s="15">
        <v>149</v>
      </c>
      <c r="O65" s="15">
        <v>149</v>
      </c>
      <c r="P65" s="15">
        <v>383</v>
      </c>
      <c r="Q65" s="15">
        <v>476</v>
      </c>
      <c r="R65" s="15">
        <v>477</v>
      </c>
      <c r="S65" s="15">
        <v>603</v>
      </c>
      <c r="T65" s="15" t="s">
        <v>25</v>
      </c>
      <c r="U65" s="15" t="s">
        <v>25</v>
      </c>
      <c r="V65" s="15">
        <f t="shared" si="1"/>
        <v>603</v>
      </c>
      <c r="W65" s="11" t="s">
        <v>47</v>
      </c>
      <c r="X65" s="12" t="s">
        <v>27</v>
      </c>
      <c r="Y65" s="10">
        <v>8209</v>
      </c>
      <c r="Z65" s="10">
        <v>5934</v>
      </c>
      <c r="AA65" s="10">
        <v>7053</v>
      </c>
      <c r="AB65" s="10">
        <v>7510</v>
      </c>
      <c r="AC65" s="10">
        <v>8550</v>
      </c>
      <c r="AD65" s="10">
        <v>8550</v>
      </c>
      <c r="AE65" s="10">
        <v>0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3">
        <v>8209</v>
      </c>
      <c r="AQ65" s="13">
        <v>8209</v>
      </c>
      <c r="AR65" s="13">
        <v>7160.8877284595301</v>
      </c>
      <c r="AS65" s="13">
        <v>7184.4527310924368</v>
      </c>
      <c r="AT65" s="13">
        <v>7186.2253668763105</v>
      </c>
      <c r="AU65" s="13">
        <v>7471.1932006633497</v>
      </c>
      <c r="AV65" s="13"/>
      <c r="AW65" s="14"/>
    </row>
    <row r="66" spans="1:49" x14ac:dyDescent="0.25">
      <c r="A66" s="11" t="str">
        <f t="shared" si="0"/>
        <v>LARGECC-5</v>
      </c>
      <c r="B66" s="16" t="s">
        <v>76</v>
      </c>
      <c r="C66" s="16" t="s">
        <v>82</v>
      </c>
      <c r="D66" s="16" t="s">
        <v>94</v>
      </c>
      <c r="E66" s="16">
        <v>5</v>
      </c>
      <c r="I66" s="19"/>
      <c r="J66" s="19"/>
      <c r="K66" s="19"/>
      <c r="L66" s="19"/>
      <c r="M66" s="19"/>
      <c r="N66" s="15">
        <v>149</v>
      </c>
      <c r="O66" s="15">
        <v>149</v>
      </c>
      <c r="P66" s="15">
        <v>383</v>
      </c>
      <c r="Q66" s="15">
        <v>476</v>
      </c>
      <c r="R66" s="15">
        <v>477</v>
      </c>
      <c r="S66" s="15">
        <v>603</v>
      </c>
      <c r="T66" s="15" t="s">
        <v>25</v>
      </c>
      <c r="U66" s="15" t="s">
        <v>25</v>
      </c>
      <c r="V66" s="15">
        <f t="shared" si="1"/>
        <v>603</v>
      </c>
      <c r="W66" s="11" t="s">
        <v>47</v>
      </c>
      <c r="X66" s="12" t="s">
        <v>27</v>
      </c>
      <c r="Y66" s="10">
        <v>8209</v>
      </c>
      <c r="Z66" s="10">
        <v>5934</v>
      </c>
      <c r="AA66" s="10">
        <v>7053</v>
      </c>
      <c r="AB66" s="10">
        <v>7510</v>
      </c>
      <c r="AC66" s="10">
        <v>8550</v>
      </c>
      <c r="AD66" s="10">
        <v>8550</v>
      </c>
      <c r="AE66" s="10">
        <v>0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3">
        <v>8209</v>
      </c>
      <c r="AQ66" s="13">
        <v>8209</v>
      </c>
      <c r="AR66" s="13">
        <v>7160.8877284595301</v>
      </c>
      <c r="AS66" s="13">
        <v>7184.4527310924368</v>
      </c>
      <c r="AT66" s="13">
        <v>7186.2253668763105</v>
      </c>
      <c r="AU66" s="13">
        <v>7471.1932006633497</v>
      </c>
      <c r="AV66" s="13"/>
      <c r="AW66" s="14"/>
    </row>
    <row r="67" spans="1:49" x14ac:dyDescent="0.25">
      <c r="A67" s="11" t="str">
        <f t="shared" si="0"/>
        <v>LARGECC-6</v>
      </c>
      <c r="B67" s="16" t="s">
        <v>76</v>
      </c>
      <c r="C67" s="16" t="s">
        <v>82</v>
      </c>
      <c r="D67" s="16" t="s">
        <v>94</v>
      </c>
      <c r="E67" s="16">
        <v>6</v>
      </c>
      <c r="I67" s="19"/>
      <c r="J67" s="19"/>
      <c r="K67" s="19"/>
      <c r="L67" s="19"/>
      <c r="M67" s="19"/>
      <c r="N67" s="15">
        <v>149</v>
      </c>
      <c r="O67" s="15">
        <v>149</v>
      </c>
      <c r="P67" s="15">
        <v>383</v>
      </c>
      <c r="Q67" s="15">
        <v>476</v>
      </c>
      <c r="R67" s="15">
        <v>477</v>
      </c>
      <c r="S67" s="15">
        <v>603</v>
      </c>
      <c r="T67" s="15" t="s">
        <v>25</v>
      </c>
      <c r="U67" s="15" t="s">
        <v>25</v>
      </c>
      <c r="V67" s="15">
        <f t="shared" si="1"/>
        <v>603</v>
      </c>
      <c r="W67" s="11" t="s">
        <v>47</v>
      </c>
      <c r="X67" s="12" t="s">
        <v>27</v>
      </c>
      <c r="Y67" s="10">
        <v>8209</v>
      </c>
      <c r="Z67" s="10">
        <v>5934</v>
      </c>
      <c r="AA67" s="10">
        <v>7053</v>
      </c>
      <c r="AB67" s="10">
        <v>7510</v>
      </c>
      <c r="AC67" s="10">
        <v>8550</v>
      </c>
      <c r="AD67" s="10">
        <v>8550</v>
      </c>
      <c r="AE67" s="10">
        <v>0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3">
        <v>8209</v>
      </c>
      <c r="AQ67" s="13">
        <v>8209</v>
      </c>
      <c r="AR67" s="13">
        <v>7160.8877284595301</v>
      </c>
      <c r="AS67" s="13">
        <v>7184.4527310924368</v>
      </c>
      <c r="AT67" s="13">
        <v>7186.2253668763105</v>
      </c>
      <c r="AU67" s="13">
        <v>7471.1932006633497</v>
      </c>
      <c r="AV67" s="13"/>
      <c r="AW67" s="14"/>
    </row>
    <row r="68" spans="1:49" x14ac:dyDescent="0.25">
      <c r="A68" s="11" t="str">
        <f t="shared" si="0"/>
        <v>LARGECC-7</v>
      </c>
      <c r="B68" s="16" t="s">
        <v>76</v>
      </c>
      <c r="C68" s="16" t="s">
        <v>82</v>
      </c>
      <c r="D68" s="16" t="s">
        <v>94</v>
      </c>
      <c r="E68" s="16">
        <v>7</v>
      </c>
      <c r="I68" s="19"/>
      <c r="J68" s="19"/>
      <c r="K68" s="19"/>
      <c r="L68" s="19"/>
      <c r="M68" s="19"/>
      <c r="N68" s="15">
        <v>149</v>
      </c>
      <c r="O68" s="15">
        <v>149</v>
      </c>
      <c r="P68" s="15">
        <v>383</v>
      </c>
      <c r="Q68" s="15">
        <v>476</v>
      </c>
      <c r="R68" s="15">
        <v>477</v>
      </c>
      <c r="S68" s="15">
        <v>603</v>
      </c>
      <c r="T68" s="15" t="s">
        <v>25</v>
      </c>
      <c r="U68" s="15" t="s">
        <v>25</v>
      </c>
      <c r="V68" s="15">
        <f t="shared" si="1"/>
        <v>603</v>
      </c>
      <c r="W68" s="11" t="s">
        <v>47</v>
      </c>
      <c r="X68" s="12" t="s">
        <v>27</v>
      </c>
      <c r="Y68" s="10">
        <v>8209</v>
      </c>
      <c r="Z68" s="10">
        <v>5934</v>
      </c>
      <c r="AA68" s="10">
        <v>7053</v>
      </c>
      <c r="AB68" s="10">
        <v>7510</v>
      </c>
      <c r="AC68" s="10">
        <v>8550</v>
      </c>
      <c r="AD68" s="10">
        <v>8550</v>
      </c>
      <c r="AE68" s="10">
        <v>0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3">
        <v>8209</v>
      </c>
      <c r="AQ68" s="13">
        <v>8209</v>
      </c>
      <c r="AR68" s="13">
        <v>7160.8877284595301</v>
      </c>
      <c r="AS68" s="13">
        <v>7184.4527310924368</v>
      </c>
      <c r="AT68" s="13">
        <v>7186.2253668763105</v>
      </c>
      <c r="AU68" s="13">
        <v>7471.1932006633497</v>
      </c>
      <c r="AV68" s="13"/>
      <c r="AW68" s="14"/>
    </row>
    <row r="69" spans="1:49" x14ac:dyDescent="0.25">
      <c r="A69" s="11" t="str">
        <f t="shared" si="0"/>
        <v>LARGECC-8</v>
      </c>
      <c r="B69" s="16" t="s">
        <v>76</v>
      </c>
      <c r="C69" s="16" t="s">
        <v>82</v>
      </c>
      <c r="D69" s="16" t="s">
        <v>94</v>
      </c>
      <c r="E69" s="16">
        <v>8</v>
      </c>
      <c r="I69" s="19"/>
      <c r="J69" s="19"/>
      <c r="K69" s="19"/>
      <c r="L69" s="19"/>
      <c r="M69" s="19"/>
      <c r="N69" s="15">
        <v>149</v>
      </c>
      <c r="O69" s="15">
        <v>149</v>
      </c>
      <c r="P69" s="15">
        <v>383</v>
      </c>
      <c r="Q69" s="15">
        <v>476</v>
      </c>
      <c r="R69" s="15">
        <v>477</v>
      </c>
      <c r="S69" s="15">
        <v>603</v>
      </c>
      <c r="T69" s="15" t="s">
        <v>25</v>
      </c>
      <c r="U69" s="15" t="s">
        <v>25</v>
      </c>
      <c r="V69" s="15">
        <f t="shared" si="1"/>
        <v>603</v>
      </c>
      <c r="W69" s="11" t="s">
        <v>47</v>
      </c>
      <c r="X69" s="12" t="s">
        <v>27</v>
      </c>
      <c r="Y69" s="10">
        <v>8209</v>
      </c>
      <c r="Z69" s="10">
        <v>5934</v>
      </c>
      <c r="AA69" s="10">
        <v>7053</v>
      </c>
      <c r="AB69" s="10">
        <v>7510</v>
      </c>
      <c r="AC69" s="10">
        <v>8550</v>
      </c>
      <c r="AD69" s="10">
        <v>8550</v>
      </c>
      <c r="AE69" s="10">
        <v>0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3">
        <v>8209</v>
      </c>
      <c r="AQ69" s="13">
        <v>8209</v>
      </c>
      <c r="AR69" s="13">
        <v>7160.8877284595301</v>
      </c>
      <c r="AS69" s="13">
        <v>7184.4527310924368</v>
      </c>
      <c r="AT69" s="13">
        <v>7186.2253668763105</v>
      </c>
      <c r="AU69" s="13">
        <v>7471.1932006633497</v>
      </c>
      <c r="AV69" s="13"/>
      <c r="AW69" s="14"/>
    </row>
    <row r="70" spans="1:49" x14ac:dyDescent="0.25">
      <c r="A70" s="11" t="str">
        <f t="shared" si="0"/>
        <v>LARGECC-9</v>
      </c>
      <c r="B70" s="16" t="s">
        <v>76</v>
      </c>
      <c r="C70" s="16" t="s">
        <v>82</v>
      </c>
      <c r="D70" s="16" t="s">
        <v>94</v>
      </c>
      <c r="E70" s="16">
        <v>9</v>
      </c>
      <c r="I70" s="19"/>
      <c r="J70" s="19"/>
      <c r="K70" s="19"/>
      <c r="L70" s="19"/>
      <c r="M70" s="19"/>
      <c r="N70" s="15">
        <v>149</v>
      </c>
      <c r="O70" s="15">
        <v>149</v>
      </c>
      <c r="P70" s="15">
        <v>383</v>
      </c>
      <c r="Q70" s="15">
        <v>476</v>
      </c>
      <c r="R70" s="15">
        <v>477</v>
      </c>
      <c r="S70" s="15">
        <v>603</v>
      </c>
      <c r="T70" s="15" t="s">
        <v>25</v>
      </c>
      <c r="U70" s="15" t="s">
        <v>25</v>
      </c>
      <c r="V70" s="15">
        <f t="shared" si="1"/>
        <v>603</v>
      </c>
      <c r="W70" s="11" t="s">
        <v>47</v>
      </c>
      <c r="X70" s="12" t="s">
        <v>27</v>
      </c>
      <c r="Y70" s="10">
        <v>8209</v>
      </c>
      <c r="Z70" s="10">
        <v>5934</v>
      </c>
      <c r="AA70" s="10">
        <v>7053</v>
      </c>
      <c r="AB70" s="10">
        <v>7510</v>
      </c>
      <c r="AC70" s="10">
        <v>8550</v>
      </c>
      <c r="AD70" s="10">
        <v>8550</v>
      </c>
      <c r="AE70" s="10">
        <v>0</v>
      </c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3">
        <v>8209</v>
      </c>
      <c r="AQ70" s="13">
        <v>8209</v>
      </c>
      <c r="AR70" s="13">
        <v>7160.8877284595301</v>
      </c>
      <c r="AS70" s="13">
        <v>7184.4527310924368</v>
      </c>
      <c r="AT70" s="13">
        <v>7186.2253668763105</v>
      </c>
      <c r="AU70" s="13">
        <v>7471.1932006633497</v>
      </c>
      <c r="AV70" s="13"/>
      <c r="AW70" s="14"/>
    </row>
    <row r="71" spans="1:49" x14ac:dyDescent="0.25">
      <c r="A71" s="11" t="str">
        <f t="shared" si="0"/>
        <v>Len1_1x1-1</v>
      </c>
      <c r="B71" s="16" t="s">
        <v>76</v>
      </c>
      <c r="C71" s="16" t="s">
        <v>82</v>
      </c>
      <c r="D71" s="16" t="s">
        <v>95</v>
      </c>
      <c r="E71" s="16">
        <v>1</v>
      </c>
      <c r="I71" s="19"/>
      <c r="J71" s="19"/>
      <c r="K71" s="19"/>
      <c r="L71" s="19"/>
      <c r="M71" s="19"/>
      <c r="N71" s="15">
        <v>100</v>
      </c>
      <c r="O71" s="15">
        <v>100</v>
      </c>
      <c r="P71" s="15">
        <v>175</v>
      </c>
      <c r="Q71" s="15">
        <v>200</v>
      </c>
      <c r="R71" s="15">
        <v>215</v>
      </c>
      <c r="S71" s="15">
        <v>230</v>
      </c>
      <c r="T71" s="15">
        <v>240</v>
      </c>
      <c r="U71" s="15" t="s">
        <v>25</v>
      </c>
      <c r="V71" s="15">
        <f t="shared" si="1"/>
        <v>240</v>
      </c>
      <c r="W71" s="11" t="s">
        <v>43</v>
      </c>
      <c r="X71" s="12" t="s">
        <v>31</v>
      </c>
      <c r="Y71" s="10">
        <v>0</v>
      </c>
      <c r="Z71" s="10">
        <v>929.25</v>
      </c>
      <c r="AA71" s="10">
        <v>-0.28260000000000002</v>
      </c>
      <c r="AB71" s="10">
        <v>1.6500000000000001E-2</v>
      </c>
      <c r="AC71" s="10">
        <v>0</v>
      </c>
      <c r="AD71" s="10">
        <v>0</v>
      </c>
      <c r="AE71" s="10">
        <v>0</v>
      </c>
      <c r="AF71" s="10"/>
      <c r="AG71" s="10"/>
      <c r="AH71" s="13">
        <v>10.6599</v>
      </c>
      <c r="AI71" s="13">
        <v>10.6599</v>
      </c>
      <c r="AJ71" s="13">
        <v>7.9149000000000003</v>
      </c>
      <c r="AK71" s="13">
        <v>7.6636500000000005</v>
      </c>
      <c r="AL71" s="13">
        <v>7.5869930232558147</v>
      </c>
      <c r="AM71" s="13">
        <v>7.5526173913043468</v>
      </c>
      <c r="AN71" s="13">
        <v>7.5492749999999997</v>
      </c>
      <c r="AO71" s="13"/>
      <c r="AP71" s="13">
        <v>10.6599</v>
      </c>
      <c r="AQ71" s="13">
        <v>10.6599</v>
      </c>
      <c r="AR71" s="13">
        <v>10.071685714285715</v>
      </c>
      <c r="AS71" s="13">
        <v>7.8991968750000003</v>
      </c>
      <c r="AT71" s="13">
        <v>7.6609759194159004</v>
      </c>
      <c r="AU71" s="13">
        <v>7.5858720787356582</v>
      </c>
      <c r="AV71" s="13">
        <v>7.5525477581521736</v>
      </c>
      <c r="AW71" s="14"/>
    </row>
    <row r="72" spans="1:49" x14ac:dyDescent="0.25">
      <c r="A72" s="11" t="str">
        <f t="shared" si="0"/>
        <v>Len1_2x1-1</v>
      </c>
      <c r="B72" s="16" t="s">
        <v>76</v>
      </c>
      <c r="C72" s="16" t="s">
        <v>82</v>
      </c>
      <c r="D72" s="16" t="s">
        <v>96</v>
      </c>
      <c r="E72" s="16">
        <v>1</v>
      </c>
      <c r="I72" s="19"/>
      <c r="J72" s="19"/>
      <c r="K72" s="19"/>
      <c r="L72" s="19"/>
      <c r="M72" s="19"/>
      <c r="N72" s="15">
        <v>300</v>
      </c>
      <c r="O72" s="15">
        <v>300</v>
      </c>
      <c r="P72" s="15">
        <v>350</v>
      </c>
      <c r="Q72" s="15">
        <v>400</v>
      </c>
      <c r="R72" s="15">
        <v>499</v>
      </c>
      <c r="S72" s="15">
        <v>500</v>
      </c>
      <c r="T72" s="15">
        <v>601</v>
      </c>
      <c r="U72" s="15" t="s">
        <v>25</v>
      </c>
      <c r="V72" s="15">
        <f t="shared" si="1"/>
        <v>601</v>
      </c>
      <c r="W72" s="11" t="s">
        <v>48</v>
      </c>
      <c r="X72" s="12" t="s">
        <v>27</v>
      </c>
      <c r="Y72" s="10">
        <v>7500</v>
      </c>
      <c r="Z72" s="10">
        <v>5610</v>
      </c>
      <c r="AA72" s="10">
        <v>5840</v>
      </c>
      <c r="AB72" s="10">
        <v>6070</v>
      </c>
      <c r="AC72" s="10">
        <v>6534</v>
      </c>
      <c r="AD72" s="10">
        <v>8988</v>
      </c>
      <c r="AE72" s="10">
        <v>8988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3">
        <v>7500</v>
      </c>
      <c r="AQ72" s="13">
        <v>7500</v>
      </c>
      <c r="AR72" s="13">
        <v>7246.4285714285716</v>
      </c>
      <c r="AS72" s="13">
        <v>7085</v>
      </c>
      <c r="AT72" s="13">
        <v>6929.6553106212423</v>
      </c>
      <c r="AU72" s="13">
        <v>6931.3180000000002</v>
      </c>
      <c r="AV72" s="13">
        <v>7276.9500831946752</v>
      </c>
      <c r="AW72" s="14"/>
    </row>
    <row r="73" spans="1:49" x14ac:dyDescent="0.25">
      <c r="A73" s="11" t="str">
        <f t="shared" si="0"/>
        <v>Len2_1x1-2</v>
      </c>
      <c r="B73" s="16" t="s">
        <v>76</v>
      </c>
      <c r="C73" s="16" t="s">
        <v>82</v>
      </c>
      <c r="D73" s="16" t="s">
        <v>97</v>
      </c>
      <c r="E73" s="16">
        <v>2</v>
      </c>
      <c r="I73" s="19"/>
      <c r="J73" s="19"/>
      <c r="K73" s="19"/>
      <c r="L73" s="19"/>
      <c r="M73" s="19"/>
      <c r="N73" s="15">
        <v>100</v>
      </c>
      <c r="O73" s="15">
        <v>100</v>
      </c>
      <c r="P73" s="15">
        <v>175</v>
      </c>
      <c r="Q73" s="15">
        <v>200</v>
      </c>
      <c r="R73" s="15">
        <v>215</v>
      </c>
      <c r="S73" s="15">
        <v>230</v>
      </c>
      <c r="T73" s="15">
        <v>240</v>
      </c>
      <c r="U73" s="15" t="s">
        <v>25</v>
      </c>
      <c r="V73" s="15">
        <f t="shared" si="1"/>
        <v>240</v>
      </c>
      <c r="W73" s="11" t="s">
        <v>49</v>
      </c>
      <c r="X73" s="12" t="s">
        <v>31</v>
      </c>
      <c r="Y73" s="10">
        <v>0</v>
      </c>
      <c r="Z73" s="10">
        <v>584.62</v>
      </c>
      <c r="AA73" s="10">
        <v>2.6873</v>
      </c>
      <c r="AB73" s="10">
        <v>8.7600000000000004E-3</v>
      </c>
      <c r="AC73" s="10">
        <v>0</v>
      </c>
      <c r="AD73" s="10">
        <v>0</v>
      </c>
      <c r="AE73" s="10">
        <v>0</v>
      </c>
      <c r="AF73" s="10"/>
      <c r="AG73" s="10"/>
      <c r="AH73" s="13">
        <v>9.4095000000000013</v>
      </c>
      <c r="AI73" s="13">
        <v>9.4095000000000013</v>
      </c>
      <c r="AJ73" s="13">
        <v>7.5609857142857146</v>
      </c>
      <c r="AK73" s="13">
        <v>7.3624000000000001</v>
      </c>
      <c r="AL73" s="13">
        <v>7.2898627906976747</v>
      </c>
      <c r="AM73" s="13">
        <v>7.2439260869565221</v>
      </c>
      <c r="AN73" s="13">
        <v>7.2256166666666672</v>
      </c>
      <c r="AO73" s="13"/>
      <c r="AP73" s="13">
        <v>9.4095000000000013</v>
      </c>
      <c r="AQ73" s="13">
        <v>9.4095000000000013</v>
      </c>
      <c r="AR73" s="13">
        <v>9.0133897959183695</v>
      </c>
      <c r="AS73" s="13">
        <v>7.5485741071428585</v>
      </c>
      <c r="AT73" s="13">
        <v>7.3598696322336403</v>
      </c>
      <c r="AU73" s="13">
        <v>7.2883648547061153</v>
      </c>
      <c r="AV73" s="13">
        <v>7.2435446407004829</v>
      </c>
      <c r="AW73" s="14"/>
    </row>
    <row r="74" spans="1:49" x14ac:dyDescent="0.25">
      <c r="A74" s="11" t="str">
        <f t="shared" si="0"/>
        <v>Len2_2x1-2</v>
      </c>
      <c r="B74" s="16" t="s">
        <v>76</v>
      </c>
      <c r="C74" s="16" t="s">
        <v>82</v>
      </c>
      <c r="D74" s="16" t="s">
        <v>98</v>
      </c>
      <c r="E74" s="16">
        <v>2</v>
      </c>
      <c r="I74" s="19"/>
      <c r="J74" s="19"/>
      <c r="K74" s="19"/>
      <c r="L74" s="19"/>
      <c r="M74" s="19"/>
      <c r="N74" s="15">
        <v>300</v>
      </c>
      <c r="O74" s="15">
        <v>300</v>
      </c>
      <c r="P74" s="15">
        <v>350</v>
      </c>
      <c r="Q74" s="15">
        <v>400</v>
      </c>
      <c r="R74" s="15">
        <v>499</v>
      </c>
      <c r="S74" s="15">
        <v>500</v>
      </c>
      <c r="T74" s="15">
        <v>601</v>
      </c>
      <c r="U74" s="15" t="s">
        <v>25</v>
      </c>
      <c r="V74" s="15">
        <f t="shared" si="1"/>
        <v>601</v>
      </c>
      <c r="W74" s="11" t="s">
        <v>50</v>
      </c>
      <c r="X74" s="12" t="s">
        <v>27</v>
      </c>
      <c r="Y74" s="10">
        <v>7530</v>
      </c>
      <c r="Z74" s="10">
        <v>5559</v>
      </c>
      <c r="AA74" s="10">
        <v>5909</v>
      </c>
      <c r="AB74" s="10">
        <v>6259</v>
      </c>
      <c r="AC74" s="10">
        <v>6966</v>
      </c>
      <c r="AD74" s="10">
        <v>9555</v>
      </c>
      <c r="AE74" s="10">
        <v>9555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3">
        <v>7530</v>
      </c>
      <c r="AQ74" s="13">
        <v>7530</v>
      </c>
      <c r="AR74" s="13">
        <v>7273.4285714285716</v>
      </c>
      <c r="AS74" s="13">
        <v>7124.75</v>
      </c>
      <c r="AT74" s="13">
        <v>7023.12124248497</v>
      </c>
      <c r="AU74" s="13">
        <v>7025.5959999999995</v>
      </c>
      <c r="AV74" s="13">
        <v>7450.670549084859</v>
      </c>
      <c r="AW74" s="14"/>
    </row>
    <row r="75" spans="1:49" x14ac:dyDescent="0.25">
      <c r="A75" s="11" t="str">
        <f t="shared" si="0"/>
        <v>LMS100_1-1</v>
      </c>
      <c r="B75" s="16" t="s">
        <v>76</v>
      </c>
      <c r="C75" s="16" t="s">
        <v>77</v>
      </c>
      <c r="D75" s="16" t="s">
        <v>99</v>
      </c>
      <c r="E75" s="16">
        <v>1</v>
      </c>
      <c r="I75" s="19"/>
      <c r="J75" s="19"/>
      <c r="K75" s="19"/>
      <c r="L75" s="19"/>
      <c r="M75" s="19"/>
      <c r="N75" s="15">
        <v>47</v>
      </c>
      <c r="O75" s="15">
        <v>47</v>
      </c>
      <c r="P75" s="15">
        <v>57</v>
      </c>
      <c r="Q75" s="15">
        <v>67</v>
      </c>
      <c r="R75" s="15">
        <v>77</v>
      </c>
      <c r="S75" s="15">
        <v>87</v>
      </c>
      <c r="T75" s="15">
        <v>96</v>
      </c>
      <c r="U75" s="15" t="s">
        <v>25</v>
      </c>
      <c r="V75" s="15">
        <f t="shared" si="1"/>
        <v>96</v>
      </c>
      <c r="W75" s="11" t="s">
        <v>51</v>
      </c>
      <c r="X75" s="12" t="s">
        <v>31</v>
      </c>
      <c r="Y75" s="10">
        <v>0</v>
      </c>
      <c r="Z75" s="10">
        <v>174.3</v>
      </c>
      <c r="AA75" s="10">
        <v>6.4696999999999996</v>
      </c>
      <c r="AB75" s="10">
        <v>8.2000000000000007E-3</v>
      </c>
      <c r="AC75" s="10">
        <v>0</v>
      </c>
      <c r="AD75" s="10">
        <v>0</v>
      </c>
      <c r="AE75" s="10">
        <v>0</v>
      </c>
      <c r="AF75" s="10"/>
      <c r="AG75" s="10"/>
      <c r="AH75" s="13">
        <v>10.563610638297872</v>
      </c>
      <c r="AI75" s="13">
        <v>10.563610638297872</v>
      </c>
      <c r="AJ75" s="13">
        <v>9.9949947368421057</v>
      </c>
      <c r="AK75" s="13">
        <v>9.6205925373134331</v>
      </c>
      <c r="AL75" s="13">
        <v>9.3647363636363625</v>
      </c>
      <c r="AM75" s="13">
        <v>9.1865482758620693</v>
      </c>
      <c r="AN75" s="13">
        <v>9.0725250000000006</v>
      </c>
      <c r="AO75" s="13"/>
      <c r="AP75" s="13">
        <v>10.563610638297872</v>
      </c>
      <c r="AQ75" s="13">
        <v>10.563610638297872</v>
      </c>
      <c r="AR75" s="13">
        <v>10.513732050450875</v>
      </c>
      <c r="AS75" s="13">
        <v>9.967054274190712</v>
      </c>
      <c r="AT75" s="13">
        <v>9.6039785000616753</v>
      </c>
      <c r="AU75" s="13">
        <v>9.3544956689366909</v>
      </c>
      <c r="AV75" s="13">
        <v>9.1812034348060347</v>
      </c>
      <c r="AW75" s="14"/>
    </row>
    <row r="76" spans="1:49" x14ac:dyDescent="0.25">
      <c r="A76" s="11" t="str">
        <f t="shared" si="0"/>
        <v>LMS100_1-10</v>
      </c>
      <c r="B76" s="16" t="s">
        <v>76</v>
      </c>
      <c r="C76" s="16" t="s">
        <v>77</v>
      </c>
      <c r="D76" s="16" t="s">
        <v>99</v>
      </c>
      <c r="E76" s="16">
        <v>10</v>
      </c>
      <c r="I76" s="19"/>
      <c r="J76" s="19"/>
      <c r="K76" s="19"/>
      <c r="L76" s="19"/>
      <c r="M76" s="19"/>
      <c r="N76" s="15">
        <v>47</v>
      </c>
      <c r="O76" s="15">
        <v>47</v>
      </c>
      <c r="P76" s="15">
        <v>57</v>
      </c>
      <c r="Q76" s="15">
        <v>67</v>
      </c>
      <c r="R76" s="15">
        <v>77</v>
      </c>
      <c r="S76" s="15">
        <v>87</v>
      </c>
      <c r="T76" s="15">
        <v>96</v>
      </c>
      <c r="U76" s="15" t="s">
        <v>25</v>
      </c>
      <c r="V76" s="15">
        <f t="shared" si="1"/>
        <v>96</v>
      </c>
      <c r="W76" s="11" t="s">
        <v>51</v>
      </c>
      <c r="X76" s="12" t="s">
        <v>31</v>
      </c>
      <c r="Y76" s="10">
        <v>0</v>
      </c>
      <c r="Z76" s="10">
        <v>174.3</v>
      </c>
      <c r="AA76" s="10">
        <v>6.4696999999999996</v>
      </c>
      <c r="AB76" s="10">
        <v>8.2000000000000007E-3</v>
      </c>
      <c r="AC76" s="10">
        <v>0</v>
      </c>
      <c r="AD76" s="10">
        <v>0</v>
      </c>
      <c r="AE76" s="10">
        <v>0</v>
      </c>
      <c r="AF76" s="10"/>
      <c r="AG76" s="10"/>
      <c r="AH76" s="13">
        <v>10.563610638297872</v>
      </c>
      <c r="AI76" s="13">
        <v>10.563610638297872</v>
      </c>
      <c r="AJ76" s="13">
        <v>9.9949947368421057</v>
      </c>
      <c r="AK76" s="13">
        <v>9.6205925373134331</v>
      </c>
      <c r="AL76" s="13">
        <v>9.3647363636363625</v>
      </c>
      <c r="AM76" s="13">
        <v>9.1865482758620693</v>
      </c>
      <c r="AN76" s="13">
        <v>9.0725250000000006</v>
      </c>
      <c r="AO76" s="13"/>
      <c r="AP76" s="13">
        <v>10.563610638297872</v>
      </c>
      <c r="AQ76" s="13">
        <v>10.563610638297872</v>
      </c>
      <c r="AR76" s="13">
        <v>10.513732050450875</v>
      </c>
      <c r="AS76" s="13">
        <v>9.967054274190712</v>
      </c>
      <c r="AT76" s="13">
        <v>9.6039785000616753</v>
      </c>
      <c r="AU76" s="13">
        <v>9.3544956689366909</v>
      </c>
      <c r="AV76" s="13">
        <v>9.1812034348060347</v>
      </c>
      <c r="AW76" s="14"/>
    </row>
    <row r="77" spans="1:49" x14ac:dyDescent="0.25">
      <c r="A77" s="11" t="str">
        <f t="shared" si="0"/>
        <v>LMS100_1-11</v>
      </c>
      <c r="B77" s="16" t="s">
        <v>76</v>
      </c>
      <c r="C77" s="16" t="s">
        <v>77</v>
      </c>
      <c r="D77" s="16" t="s">
        <v>99</v>
      </c>
      <c r="E77" s="16">
        <v>11</v>
      </c>
      <c r="I77" s="19"/>
      <c r="J77" s="19"/>
      <c r="K77" s="19"/>
      <c r="L77" s="19"/>
      <c r="M77" s="19"/>
      <c r="N77" s="15">
        <v>47</v>
      </c>
      <c r="O77" s="15">
        <v>47</v>
      </c>
      <c r="P77" s="15">
        <v>57</v>
      </c>
      <c r="Q77" s="15">
        <v>67</v>
      </c>
      <c r="R77" s="15">
        <v>77</v>
      </c>
      <c r="S77" s="15">
        <v>87</v>
      </c>
      <c r="T77" s="15">
        <v>96</v>
      </c>
      <c r="U77" s="15" t="s">
        <v>25</v>
      </c>
      <c r="V77" s="15">
        <f t="shared" si="1"/>
        <v>96</v>
      </c>
      <c r="W77" s="11" t="s">
        <v>51</v>
      </c>
      <c r="X77" s="12" t="s">
        <v>31</v>
      </c>
      <c r="Y77" s="10">
        <v>0</v>
      </c>
      <c r="Z77" s="10">
        <v>174.3</v>
      </c>
      <c r="AA77" s="10">
        <v>6.4696999999999996</v>
      </c>
      <c r="AB77" s="10">
        <v>8.2000000000000007E-3</v>
      </c>
      <c r="AC77" s="10">
        <v>0</v>
      </c>
      <c r="AD77" s="10">
        <v>0</v>
      </c>
      <c r="AE77" s="10">
        <v>0</v>
      </c>
      <c r="AF77" s="10"/>
      <c r="AG77" s="10"/>
      <c r="AH77" s="13">
        <v>10.563610638297872</v>
      </c>
      <c r="AI77" s="13">
        <v>10.563610638297872</v>
      </c>
      <c r="AJ77" s="13">
        <v>9.9949947368421057</v>
      </c>
      <c r="AK77" s="13">
        <v>9.6205925373134331</v>
      </c>
      <c r="AL77" s="13">
        <v>9.3647363636363625</v>
      </c>
      <c r="AM77" s="13">
        <v>9.1865482758620693</v>
      </c>
      <c r="AN77" s="13">
        <v>9.0725250000000006</v>
      </c>
      <c r="AO77" s="13"/>
      <c r="AP77" s="13">
        <v>10.563610638297872</v>
      </c>
      <c r="AQ77" s="13">
        <v>10.563610638297872</v>
      </c>
      <c r="AR77" s="13">
        <v>10.513732050450875</v>
      </c>
      <c r="AS77" s="13">
        <v>9.967054274190712</v>
      </c>
      <c r="AT77" s="13">
        <v>9.6039785000616753</v>
      </c>
      <c r="AU77" s="13">
        <v>9.3544956689366909</v>
      </c>
      <c r="AV77" s="13">
        <v>9.1812034348060347</v>
      </c>
      <c r="AW77" s="14"/>
    </row>
    <row r="78" spans="1:49" x14ac:dyDescent="0.25">
      <c r="A78" s="11" t="str">
        <f t="shared" si="0"/>
        <v>LMS100_1-12</v>
      </c>
      <c r="B78" s="16" t="s">
        <v>76</v>
      </c>
      <c r="C78" s="16" t="s">
        <v>77</v>
      </c>
      <c r="D78" s="16" t="s">
        <v>99</v>
      </c>
      <c r="E78" s="16">
        <v>12</v>
      </c>
      <c r="I78" s="19"/>
      <c r="J78" s="19"/>
      <c r="K78" s="19"/>
      <c r="L78" s="19"/>
      <c r="M78" s="19"/>
      <c r="N78" s="15">
        <v>47</v>
      </c>
      <c r="O78" s="15">
        <v>47</v>
      </c>
      <c r="P78" s="15">
        <v>57</v>
      </c>
      <c r="Q78" s="15">
        <v>67</v>
      </c>
      <c r="R78" s="15">
        <v>77</v>
      </c>
      <c r="S78" s="15">
        <v>87</v>
      </c>
      <c r="T78" s="15">
        <v>96</v>
      </c>
      <c r="U78" s="15" t="s">
        <v>25</v>
      </c>
      <c r="V78" s="15">
        <f t="shared" si="1"/>
        <v>96</v>
      </c>
      <c r="W78" s="11" t="s">
        <v>51</v>
      </c>
      <c r="X78" s="12" t="s">
        <v>31</v>
      </c>
      <c r="Y78" s="10">
        <v>0</v>
      </c>
      <c r="Z78" s="10">
        <v>174.3</v>
      </c>
      <c r="AA78" s="10">
        <v>6.4696999999999996</v>
      </c>
      <c r="AB78" s="10">
        <v>8.2000000000000007E-3</v>
      </c>
      <c r="AC78" s="10">
        <v>0</v>
      </c>
      <c r="AD78" s="10">
        <v>0</v>
      </c>
      <c r="AE78" s="10">
        <v>0</v>
      </c>
      <c r="AF78" s="10"/>
      <c r="AG78" s="10"/>
      <c r="AH78" s="13">
        <v>10.563610638297872</v>
      </c>
      <c r="AI78" s="13">
        <v>10.563610638297872</v>
      </c>
      <c r="AJ78" s="13">
        <v>9.9949947368421057</v>
      </c>
      <c r="AK78" s="13">
        <v>9.6205925373134331</v>
      </c>
      <c r="AL78" s="13">
        <v>9.3647363636363625</v>
      </c>
      <c r="AM78" s="13">
        <v>9.1865482758620693</v>
      </c>
      <c r="AN78" s="13">
        <v>9.0725250000000006</v>
      </c>
      <c r="AO78" s="13"/>
      <c r="AP78" s="13">
        <v>10.563610638297872</v>
      </c>
      <c r="AQ78" s="13">
        <v>10.563610638297872</v>
      </c>
      <c r="AR78" s="13">
        <v>10.513732050450875</v>
      </c>
      <c r="AS78" s="13">
        <v>9.967054274190712</v>
      </c>
      <c r="AT78" s="13">
        <v>9.6039785000616753</v>
      </c>
      <c r="AU78" s="13">
        <v>9.3544956689366909</v>
      </c>
      <c r="AV78" s="13">
        <v>9.1812034348060347</v>
      </c>
      <c r="AW78" s="14"/>
    </row>
    <row r="79" spans="1:49" x14ac:dyDescent="0.25">
      <c r="A79" s="11" t="str">
        <f t="shared" si="0"/>
        <v>LMS100_1-13</v>
      </c>
      <c r="B79" s="16" t="s">
        <v>76</v>
      </c>
      <c r="C79" s="16" t="s">
        <v>77</v>
      </c>
      <c r="D79" s="16" t="s">
        <v>99</v>
      </c>
      <c r="E79" s="16">
        <v>13</v>
      </c>
      <c r="I79" s="19"/>
      <c r="J79" s="19"/>
      <c r="K79" s="19"/>
      <c r="L79" s="19"/>
      <c r="M79" s="19"/>
      <c r="N79" s="15">
        <v>47</v>
      </c>
      <c r="O79" s="15">
        <v>47</v>
      </c>
      <c r="P79" s="15">
        <v>57</v>
      </c>
      <c r="Q79" s="15">
        <v>67</v>
      </c>
      <c r="R79" s="15">
        <v>77</v>
      </c>
      <c r="S79" s="15">
        <v>87</v>
      </c>
      <c r="T79" s="15">
        <v>96</v>
      </c>
      <c r="U79" s="15" t="s">
        <v>25</v>
      </c>
      <c r="V79" s="15">
        <f t="shared" si="1"/>
        <v>96</v>
      </c>
      <c r="W79" s="11" t="s">
        <v>51</v>
      </c>
      <c r="X79" s="12" t="s">
        <v>31</v>
      </c>
      <c r="Y79" s="10">
        <v>0</v>
      </c>
      <c r="Z79" s="10">
        <v>174.3</v>
      </c>
      <c r="AA79" s="10">
        <v>6.4696999999999996</v>
      </c>
      <c r="AB79" s="10">
        <v>8.2000000000000007E-3</v>
      </c>
      <c r="AC79" s="10">
        <v>0</v>
      </c>
      <c r="AD79" s="10">
        <v>0</v>
      </c>
      <c r="AE79" s="10">
        <v>0</v>
      </c>
      <c r="AF79" s="10"/>
      <c r="AG79" s="10"/>
      <c r="AH79" s="13">
        <v>10.563610638297872</v>
      </c>
      <c r="AI79" s="13">
        <v>10.563610638297872</v>
      </c>
      <c r="AJ79" s="13">
        <v>9.9949947368421057</v>
      </c>
      <c r="AK79" s="13">
        <v>9.6205925373134331</v>
      </c>
      <c r="AL79" s="13">
        <v>9.3647363636363625</v>
      </c>
      <c r="AM79" s="13">
        <v>9.1865482758620693</v>
      </c>
      <c r="AN79" s="13">
        <v>9.0725250000000006</v>
      </c>
      <c r="AO79" s="13"/>
      <c r="AP79" s="13">
        <v>10.563610638297872</v>
      </c>
      <c r="AQ79" s="13">
        <v>10.563610638297872</v>
      </c>
      <c r="AR79" s="13">
        <v>10.513732050450875</v>
      </c>
      <c r="AS79" s="13">
        <v>9.967054274190712</v>
      </c>
      <c r="AT79" s="13">
        <v>9.6039785000616753</v>
      </c>
      <c r="AU79" s="13">
        <v>9.3544956689366909</v>
      </c>
      <c r="AV79" s="13">
        <v>9.1812034348060347</v>
      </c>
      <c r="AW79" s="14"/>
    </row>
    <row r="80" spans="1:49" x14ac:dyDescent="0.25">
      <c r="A80" s="11" t="str">
        <f t="shared" si="0"/>
        <v>LMS100_1-14</v>
      </c>
      <c r="B80" s="16" t="s">
        <v>76</v>
      </c>
      <c r="C80" s="16" t="s">
        <v>77</v>
      </c>
      <c r="D80" s="16" t="s">
        <v>99</v>
      </c>
      <c r="E80" s="16">
        <v>14</v>
      </c>
      <c r="I80" s="19"/>
      <c r="J80" s="19"/>
      <c r="K80" s="19"/>
      <c r="L80" s="19"/>
      <c r="M80" s="19"/>
      <c r="N80" s="15">
        <v>47</v>
      </c>
      <c r="O80" s="15">
        <v>47</v>
      </c>
      <c r="P80" s="15">
        <v>57</v>
      </c>
      <c r="Q80" s="15">
        <v>67</v>
      </c>
      <c r="R80" s="15">
        <v>77</v>
      </c>
      <c r="S80" s="15">
        <v>87</v>
      </c>
      <c r="T80" s="15">
        <v>96</v>
      </c>
      <c r="U80" s="15" t="s">
        <v>25</v>
      </c>
      <c r="V80" s="15">
        <f t="shared" si="1"/>
        <v>96</v>
      </c>
      <c r="W80" s="11" t="s">
        <v>51</v>
      </c>
      <c r="X80" s="12" t="s">
        <v>31</v>
      </c>
      <c r="Y80" s="10">
        <v>0</v>
      </c>
      <c r="Z80" s="10">
        <v>174.3</v>
      </c>
      <c r="AA80" s="10">
        <v>6.4696999999999996</v>
      </c>
      <c r="AB80" s="10">
        <v>8.2000000000000007E-3</v>
      </c>
      <c r="AC80" s="10">
        <v>0</v>
      </c>
      <c r="AD80" s="10">
        <v>0</v>
      </c>
      <c r="AE80" s="10">
        <v>0</v>
      </c>
      <c r="AF80" s="10"/>
      <c r="AG80" s="10"/>
      <c r="AH80" s="13">
        <v>10.563610638297872</v>
      </c>
      <c r="AI80" s="13">
        <v>10.563610638297872</v>
      </c>
      <c r="AJ80" s="13">
        <v>9.9949947368421057</v>
      </c>
      <c r="AK80" s="13">
        <v>9.6205925373134331</v>
      </c>
      <c r="AL80" s="13">
        <v>9.3647363636363625</v>
      </c>
      <c r="AM80" s="13">
        <v>9.1865482758620693</v>
      </c>
      <c r="AN80" s="13">
        <v>9.0725250000000006</v>
      </c>
      <c r="AO80" s="13"/>
      <c r="AP80" s="13">
        <v>10.563610638297872</v>
      </c>
      <c r="AQ80" s="13">
        <v>10.563610638297872</v>
      </c>
      <c r="AR80" s="13">
        <v>10.513732050450875</v>
      </c>
      <c r="AS80" s="13">
        <v>9.967054274190712</v>
      </c>
      <c r="AT80" s="13">
        <v>9.6039785000616753</v>
      </c>
      <c r="AU80" s="13">
        <v>9.3544956689366909</v>
      </c>
      <c r="AV80" s="13">
        <v>9.1812034348060347</v>
      </c>
      <c r="AW80" s="14"/>
    </row>
    <row r="81" spans="1:49" x14ac:dyDescent="0.25">
      <c r="A81" s="11" t="str">
        <f t="shared" si="0"/>
        <v>LMS100_1-15</v>
      </c>
      <c r="B81" s="16" t="s">
        <v>76</v>
      </c>
      <c r="C81" s="16" t="s">
        <v>77</v>
      </c>
      <c r="D81" s="16" t="s">
        <v>99</v>
      </c>
      <c r="E81" s="16">
        <v>15</v>
      </c>
      <c r="I81" s="19"/>
      <c r="J81" s="19"/>
      <c r="K81" s="19"/>
      <c r="L81" s="19"/>
      <c r="M81" s="19"/>
      <c r="N81" s="15">
        <v>47</v>
      </c>
      <c r="O81" s="15">
        <v>47</v>
      </c>
      <c r="P81" s="15">
        <v>57</v>
      </c>
      <c r="Q81" s="15">
        <v>67</v>
      </c>
      <c r="R81" s="15">
        <v>77</v>
      </c>
      <c r="S81" s="15">
        <v>87</v>
      </c>
      <c r="T81" s="15">
        <v>96</v>
      </c>
      <c r="U81" s="15" t="s">
        <v>25</v>
      </c>
      <c r="V81" s="15">
        <f t="shared" si="1"/>
        <v>96</v>
      </c>
      <c r="W81" s="11" t="s">
        <v>51</v>
      </c>
      <c r="X81" s="12" t="s">
        <v>31</v>
      </c>
      <c r="Y81" s="10">
        <v>0</v>
      </c>
      <c r="Z81" s="10">
        <v>174.3</v>
      </c>
      <c r="AA81" s="10">
        <v>6.4696999999999996</v>
      </c>
      <c r="AB81" s="10">
        <v>8.2000000000000007E-3</v>
      </c>
      <c r="AC81" s="10">
        <v>0</v>
      </c>
      <c r="AD81" s="10">
        <v>0</v>
      </c>
      <c r="AE81" s="10">
        <v>0</v>
      </c>
      <c r="AF81" s="10"/>
      <c r="AG81" s="10"/>
      <c r="AH81" s="13">
        <v>10.563610638297872</v>
      </c>
      <c r="AI81" s="13">
        <v>10.563610638297872</v>
      </c>
      <c r="AJ81" s="13">
        <v>9.9949947368421057</v>
      </c>
      <c r="AK81" s="13">
        <v>9.6205925373134331</v>
      </c>
      <c r="AL81" s="13">
        <v>9.3647363636363625</v>
      </c>
      <c r="AM81" s="13">
        <v>9.1865482758620693</v>
      </c>
      <c r="AN81" s="13">
        <v>9.0725250000000006</v>
      </c>
      <c r="AO81" s="13"/>
      <c r="AP81" s="13">
        <v>10.563610638297872</v>
      </c>
      <c r="AQ81" s="13">
        <v>10.563610638297872</v>
      </c>
      <c r="AR81" s="13">
        <v>10.513732050450875</v>
      </c>
      <c r="AS81" s="13">
        <v>9.967054274190712</v>
      </c>
      <c r="AT81" s="13">
        <v>9.6039785000616753</v>
      </c>
      <c r="AU81" s="13">
        <v>9.3544956689366909</v>
      </c>
      <c r="AV81" s="13">
        <v>9.1812034348060347</v>
      </c>
      <c r="AW81" s="14"/>
    </row>
    <row r="82" spans="1:49" x14ac:dyDescent="0.25">
      <c r="A82" s="11" t="str">
        <f t="shared" ref="A82:A145" si="2">TRIM(D82)&amp;"-"&amp;E82</f>
        <v>LMS100_1-16</v>
      </c>
      <c r="B82" s="16" t="s">
        <v>76</v>
      </c>
      <c r="C82" s="16" t="s">
        <v>77</v>
      </c>
      <c r="D82" s="16" t="s">
        <v>99</v>
      </c>
      <c r="E82" s="16">
        <v>16</v>
      </c>
      <c r="I82" s="19"/>
      <c r="J82" s="19"/>
      <c r="K82" s="19"/>
      <c r="L82" s="19"/>
      <c r="M82" s="19"/>
      <c r="N82" s="15">
        <v>47</v>
      </c>
      <c r="O82" s="15">
        <v>47</v>
      </c>
      <c r="P82" s="15">
        <v>57</v>
      </c>
      <c r="Q82" s="15">
        <v>67</v>
      </c>
      <c r="R82" s="15">
        <v>77</v>
      </c>
      <c r="S82" s="15">
        <v>87</v>
      </c>
      <c r="T82" s="15">
        <v>96</v>
      </c>
      <c r="U82" s="15" t="s">
        <v>25</v>
      </c>
      <c r="V82" s="15">
        <f t="shared" si="1"/>
        <v>96</v>
      </c>
      <c r="W82" s="11" t="s">
        <v>51</v>
      </c>
      <c r="X82" s="12" t="s">
        <v>31</v>
      </c>
      <c r="Y82" s="10">
        <v>0</v>
      </c>
      <c r="Z82" s="10">
        <v>174.3</v>
      </c>
      <c r="AA82" s="10">
        <v>6.4696999999999996</v>
      </c>
      <c r="AB82" s="10">
        <v>8.2000000000000007E-3</v>
      </c>
      <c r="AC82" s="10">
        <v>0</v>
      </c>
      <c r="AD82" s="10">
        <v>0</v>
      </c>
      <c r="AE82" s="10">
        <v>0</v>
      </c>
      <c r="AF82" s="10"/>
      <c r="AG82" s="10"/>
      <c r="AH82" s="13">
        <v>10.563610638297872</v>
      </c>
      <c r="AI82" s="13">
        <v>10.563610638297872</v>
      </c>
      <c r="AJ82" s="13">
        <v>9.9949947368421057</v>
      </c>
      <c r="AK82" s="13">
        <v>9.6205925373134331</v>
      </c>
      <c r="AL82" s="13">
        <v>9.3647363636363625</v>
      </c>
      <c r="AM82" s="13">
        <v>9.1865482758620693</v>
      </c>
      <c r="AN82" s="13">
        <v>9.0725250000000006</v>
      </c>
      <c r="AO82" s="13"/>
      <c r="AP82" s="13">
        <v>10.563610638297872</v>
      </c>
      <c r="AQ82" s="13">
        <v>10.563610638297872</v>
      </c>
      <c r="AR82" s="13">
        <v>10.513732050450875</v>
      </c>
      <c r="AS82" s="13">
        <v>9.967054274190712</v>
      </c>
      <c r="AT82" s="13">
        <v>9.6039785000616753</v>
      </c>
      <c r="AU82" s="13">
        <v>9.3544956689366909</v>
      </c>
      <c r="AV82" s="13">
        <v>9.1812034348060347</v>
      </c>
      <c r="AW82" s="14"/>
    </row>
    <row r="83" spans="1:49" x14ac:dyDescent="0.25">
      <c r="A83" s="11" t="str">
        <f t="shared" si="2"/>
        <v>LMS100_1-17</v>
      </c>
      <c r="B83" s="16" t="s">
        <v>76</v>
      </c>
      <c r="C83" s="16" t="s">
        <v>77</v>
      </c>
      <c r="D83" s="16" t="s">
        <v>99</v>
      </c>
      <c r="E83" s="16">
        <v>17</v>
      </c>
      <c r="I83" s="19"/>
      <c r="J83" s="19"/>
      <c r="K83" s="19"/>
      <c r="L83" s="19"/>
      <c r="M83" s="19"/>
      <c r="N83" s="15">
        <v>47</v>
      </c>
      <c r="O83" s="15">
        <v>47</v>
      </c>
      <c r="P83" s="15">
        <v>57</v>
      </c>
      <c r="Q83" s="15">
        <v>67</v>
      </c>
      <c r="R83" s="15">
        <v>77</v>
      </c>
      <c r="S83" s="15">
        <v>87</v>
      </c>
      <c r="T83" s="15">
        <v>96</v>
      </c>
      <c r="U83" s="15" t="s">
        <v>25</v>
      </c>
      <c r="V83" s="15">
        <f t="shared" ref="V83:V146" si="3">MAX(N83:U83)</f>
        <v>96</v>
      </c>
      <c r="W83" s="11" t="s">
        <v>51</v>
      </c>
      <c r="X83" s="12" t="s">
        <v>31</v>
      </c>
      <c r="Y83" s="10">
        <v>0</v>
      </c>
      <c r="Z83" s="10">
        <v>174.3</v>
      </c>
      <c r="AA83" s="10">
        <v>6.4696999999999996</v>
      </c>
      <c r="AB83" s="10">
        <v>8.2000000000000007E-3</v>
      </c>
      <c r="AC83" s="10">
        <v>0</v>
      </c>
      <c r="AD83" s="10">
        <v>0</v>
      </c>
      <c r="AE83" s="10">
        <v>0</v>
      </c>
      <c r="AF83" s="10"/>
      <c r="AG83" s="10"/>
      <c r="AH83" s="13">
        <v>10.563610638297872</v>
      </c>
      <c r="AI83" s="13">
        <v>10.563610638297872</v>
      </c>
      <c r="AJ83" s="13">
        <v>9.9949947368421057</v>
      </c>
      <c r="AK83" s="13">
        <v>9.6205925373134331</v>
      </c>
      <c r="AL83" s="13">
        <v>9.3647363636363625</v>
      </c>
      <c r="AM83" s="13">
        <v>9.1865482758620693</v>
      </c>
      <c r="AN83" s="13">
        <v>9.0725250000000006</v>
      </c>
      <c r="AO83" s="13"/>
      <c r="AP83" s="13">
        <v>10.563610638297872</v>
      </c>
      <c r="AQ83" s="13">
        <v>10.563610638297872</v>
      </c>
      <c r="AR83" s="13">
        <v>10.513732050450875</v>
      </c>
      <c r="AS83" s="13">
        <v>9.967054274190712</v>
      </c>
      <c r="AT83" s="13">
        <v>9.6039785000616753</v>
      </c>
      <c r="AU83" s="13">
        <v>9.3544956689366909</v>
      </c>
      <c r="AV83" s="13">
        <v>9.1812034348060347</v>
      </c>
      <c r="AW83" s="14"/>
    </row>
    <row r="84" spans="1:49" x14ac:dyDescent="0.25">
      <c r="A84" s="11" t="str">
        <f t="shared" si="2"/>
        <v>LMS100_1-18</v>
      </c>
      <c r="B84" s="16" t="s">
        <v>76</v>
      </c>
      <c r="C84" s="16" t="s">
        <v>77</v>
      </c>
      <c r="D84" s="16" t="s">
        <v>99</v>
      </c>
      <c r="E84" s="16">
        <v>18</v>
      </c>
      <c r="I84" s="19"/>
      <c r="J84" s="19"/>
      <c r="K84" s="19"/>
      <c r="L84" s="19"/>
      <c r="M84" s="19"/>
      <c r="N84" s="15">
        <v>47</v>
      </c>
      <c r="O84" s="15">
        <v>47</v>
      </c>
      <c r="P84" s="15">
        <v>57</v>
      </c>
      <c r="Q84" s="15">
        <v>67</v>
      </c>
      <c r="R84" s="15">
        <v>77</v>
      </c>
      <c r="S84" s="15">
        <v>87</v>
      </c>
      <c r="T84" s="15">
        <v>96</v>
      </c>
      <c r="U84" s="15" t="s">
        <v>25</v>
      </c>
      <c r="V84" s="15">
        <f t="shared" si="3"/>
        <v>96</v>
      </c>
      <c r="W84" s="11" t="s">
        <v>51</v>
      </c>
      <c r="X84" s="12" t="s">
        <v>31</v>
      </c>
      <c r="Y84" s="10">
        <v>0</v>
      </c>
      <c r="Z84" s="10">
        <v>174.3</v>
      </c>
      <c r="AA84" s="10">
        <v>6.4696999999999996</v>
      </c>
      <c r="AB84" s="10">
        <v>8.2000000000000007E-3</v>
      </c>
      <c r="AC84" s="10">
        <v>0</v>
      </c>
      <c r="AD84" s="10">
        <v>0</v>
      </c>
      <c r="AE84" s="10">
        <v>0</v>
      </c>
      <c r="AF84" s="10"/>
      <c r="AG84" s="10"/>
      <c r="AH84" s="13">
        <v>10.563610638297872</v>
      </c>
      <c r="AI84" s="13">
        <v>10.563610638297872</v>
      </c>
      <c r="AJ84" s="13">
        <v>9.9949947368421057</v>
      </c>
      <c r="AK84" s="13">
        <v>9.6205925373134331</v>
      </c>
      <c r="AL84" s="13">
        <v>9.3647363636363625</v>
      </c>
      <c r="AM84" s="13">
        <v>9.1865482758620693</v>
      </c>
      <c r="AN84" s="13">
        <v>9.0725250000000006</v>
      </c>
      <c r="AO84" s="13"/>
      <c r="AP84" s="13">
        <v>10.563610638297872</v>
      </c>
      <c r="AQ84" s="13">
        <v>10.563610638297872</v>
      </c>
      <c r="AR84" s="13">
        <v>10.513732050450875</v>
      </c>
      <c r="AS84" s="13">
        <v>9.967054274190712</v>
      </c>
      <c r="AT84" s="13">
        <v>9.6039785000616753</v>
      </c>
      <c r="AU84" s="13">
        <v>9.3544956689366909</v>
      </c>
      <c r="AV84" s="13">
        <v>9.1812034348060347</v>
      </c>
      <c r="AW84" s="14"/>
    </row>
    <row r="85" spans="1:49" x14ac:dyDescent="0.25">
      <c r="A85" s="11" t="str">
        <f t="shared" si="2"/>
        <v>LMS100_1-19</v>
      </c>
      <c r="B85" s="16" t="s">
        <v>76</v>
      </c>
      <c r="C85" s="16" t="s">
        <v>77</v>
      </c>
      <c r="D85" s="16" t="s">
        <v>99</v>
      </c>
      <c r="E85" s="16">
        <v>19</v>
      </c>
      <c r="I85" s="19"/>
      <c r="J85" s="19"/>
      <c r="K85" s="19"/>
      <c r="L85" s="19"/>
      <c r="M85" s="19"/>
      <c r="N85" s="15">
        <v>47</v>
      </c>
      <c r="O85" s="15">
        <v>47</v>
      </c>
      <c r="P85" s="15">
        <v>57</v>
      </c>
      <c r="Q85" s="15">
        <v>67</v>
      </c>
      <c r="R85" s="15">
        <v>77</v>
      </c>
      <c r="S85" s="15">
        <v>87</v>
      </c>
      <c r="T85" s="15">
        <v>96</v>
      </c>
      <c r="U85" s="15" t="s">
        <v>25</v>
      </c>
      <c r="V85" s="15">
        <f t="shared" si="3"/>
        <v>96</v>
      </c>
      <c r="W85" s="11" t="s">
        <v>51</v>
      </c>
      <c r="X85" s="12" t="s">
        <v>31</v>
      </c>
      <c r="Y85" s="10">
        <v>0</v>
      </c>
      <c r="Z85" s="10">
        <v>174.3</v>
      </c>
      <c r="AA85" s="10">
        <v>6.4696999999999996</v>
      </c>
      <c r="AB85" s="10">
        <v>8.2000000000000007E-3</v>
      </c>
      <c r="AC85" s="10">
        <v>0</v>
      </c>
      <c r="AD85" s="10">
        <v>0</v>
      </c>
      <c r="AE85" s="10">
        <v>0</v>
      </c>
      <c r="AF85" s="10"/>
      <c r="AG85" s="10"/>
      <c r="AH85" s="13">
        <v>10.563610638297872</v>
      </c>
      <c r="AI85" s="13">
        <v>10.563610638297872</v>
      </c>
      <c r="AJ85" s="13">
        <v>9.9949947368421057</v>
      </c>
      <c r="AK85" s="13">
        <v>9.6205925373134331</v>
      </c>
      <c r="AL85" s="13">
        <v>9.3647363636363625</v>
      </c>
      <c r="AM85" s="13">
        <v>9.1865482758620693</v>
      </c>
      <c r="AN85" s="13">
        <v>9.0725250000000006</v>
      </c>
      <c r="AO85" s="13"/>
      <c r="AP85" s="13">
        <v>10.563610638297872</v>
      </c>
      <c r="AQ85" s="13">
        <v>10.563610638297872</v>
      </c>
      <c r="AR85" s="13">
        <v>10.513732050450875</v>
      </c>
      <c r="AS85" s="13">
        <v>9.967054274190712</v>
      </c>
      <c r="AT85" s="13">
        <v>9.6039785000616753</v>
      </c>
      <c r="AU85" s="13">
        <v>9.3544956689366909</v>
      </c>
      <c r="AV85" s="13">
        <v>9.1812034348060347</v>
      </c>
      <c r="AW85" s="14"/>
    </row>
    <row r="86" spans="1:49" x14ac:dyDescent="0.25">
      <c r="A86" s="11" t="str">
        <f t="shared" si="2"/>
        <v>LMS100_1-2</v>
      </c>
      <c r="B86" s="16" t="s">
        <v>76</v>
      </c>
      <c r="C86" s="16" t="s">
        <v>77</v>
      </c>
      <c r="D86" s="16" t="s">
        <v>99</v>
      </c>
      <c r="E86" s="16">
        <v>2</v>
      </c>
      <c r="I86" s="19"/>
      <c r="J86" s="19"/>
      <c r="K86" s="19"/>
      <c r="L86" s="19"/>
      <c r="M86" s="19"/>
      <c r="N86" s="15">
        <v>47</v>
      </c>
      <c r="O86" s="15">
        <v>47</v>
      </c>
      <c r="P86" s="15">
        <v>57</v>
      </c>
      <c r="Q86" s="15">
        <v>67</v>
      </c>
      <c r="R86" s="15">
        <v>77</v>
      </c>
      <c r="S86" s="15">
        <v>87</v>
      </c>
      <c r="T86" s="15">
        <v>96</v>
      </c>
      <c r="U86" s="15" t="s">
        <v>25</v>
      </c>
      <c r="V86" s="15">
        <f t="shared" si="3"/>
        <v>96</v>
      </c>
      <c r="W86" s="11" t="s">
        <v>51</v>
      </c>
      <c r="X86" s="12" t="s">
        <v>31</v>
      </c>
      <c r="Y86" s="10">
        <v>0</v>
      </c>
      <c r="Z86" s="10">
        <v>174.3</v>
      </c>
      <c r="AA86" s="10">
        <v>6.4696999999999996</v>
      </c>
      <c r="AB86" s="10">
        <v>8.2000000000000007E-3</v>
      </c>
      <c r="AC86" s="10">
        <v>0</v>
      </c>
      <c r="AD86" s="10">
        <v>0</v>
      </c>
      <c r="AE86" s="10">
        <v>0</v>
      </c>
      <c r="AF86" s="10"/>
      <c r="AG86" s="10"/>
      <c r="AH86" s="13">
        <v>10.563610638297872</v>
      </c>
      <c r="AI86" s="13">
        <v>10.563610638297872</v>
      </c>
      <c r="AJ86" s="13">
        <v>9.9949947368421057</v>
      </c>
      <c r="AK86" s="13">
        <v>9.6205925373134331</v>
      </c>
      <c r="AL86" s="13">
        <v>9.3647363636363625</v>
      </c>
      <c r="AM86" s="13">
        <v>9.1865482758620693</v>
      </c>
      <c r="AN86" s="13">
        <v>9.0725250000000006</v>
      </c>
      <c r="AO86" s="13"/>
      <c r="AP86" s="13">
        <v>10.563610638297872</v>
      </c>
      <c r="AQ86" s="13">
        <v>10.563610638297872</v>
      </c>
      <c r="AR86" s="13">
        <v>10.513732050450875</v>
      </c>
      <c r="AS86" s="13">
        <v>9.967054274190712</v>
      </c>
      <c r="AT86" s="13">
        <v>9.6039785000616753</v>
      </c>
      <c r="AU86" s="13">
        <v>9.3544956689366909</v>
      </c>
      <c r="AV86" s="13">
        <v>9.1812034348060347</v>
      </c>
      <c r="AW86" s="14"/>
    </row>
    <row r="87" spans="1:49" x14ac:dyDescent="0.25">
      <c r="A87" s="11" t="str">
        <f t="shared" si="2"/>
        <v>LMS100_1-20</v>
      </c>
      <c r="B87" s="16" t="s">
        <v>76</v>
      </c>
      <c r="C87" s="16" t="s">
        <v>77</v>
      </c>
      <c r="D87" s="16" t="s">
        <v>99</v>
      </c>
      <c r="E87" s="16">
        <v>20</v>
      </c>
      <c r="I87" s="19"/>
      <c r="J87" s="19"/>
      <c r="K87" s="19"/>
      <c r="L87" s="19"/>
      <c r="M87" s="19"/>
      <c r="N87" s="15">
        <v>47</v>
      </c>
      <c r="O87" s="15">
        <v>47</v>
      </c>
      <c r="P87" s="15">
        <v>57</v>
      </c>
      <c r="Q87" s="15">
        <v>67</v>
      </c>
      <c r="R87" s="15">
        <v>77</v>
      </c>
      <c r="S87" s="15">
        <v>87</v>
      </c>
      <c r="T87" s="15">
        <v>96</v>
      </c>
      <c r="U87" s="15" t="s">
        <v>25</v>
      </c>
      <c r="V87" s="15">
        <f t="shared" si="3"/>
        <v>96</v>
      </c>
      <c r="W87" s="11" t="s">
        <v>51</v>
      </c>
      <c r="X87" s="12" t="s">
        <v>31</v>
      </c>
      <c r="Y87" s="10">
        <v>0</v>
      </c>
      <c r="Z87" s="10">
        <v>174.3</v>
      </c>
      <c r="AA87" s="10">
        <v>6.4696999999999996</v>
      </c>
      <c r="AB87" s="10">
        <v>8.2000000000000007E-3</v>
      </c>
      <c r="AC87" s="10">
        <v>0</v>
      </c>
      <c r="AD87" s="10">
        <v>0</v>
      </c>
      <c r="AE87" s="10">
        <v>0</v>
      </c>
      <c r="AF87" s="10"/>
      <c r="AG87" s="10"/>
      <c r="AH87" s="13">
        <v>10.563610638297872</v>
      </c>
      <c r="AI87" s="13">
        <v>10.563610638297872</v>
      </c>
      <c r="AJ87" s="13">
        <v>9.9949947368421057</v>
      </c>
      <c r="AK87" s="13">
        <v>9.6205925373134331</v>
      </c>
      <c r="AL87" s="13">
        <v>9.3647363636363625</v>
      </c>
      <c r="AM87" s="13">
        <v>9.1865482758620693</v>
      </c>
      <c r="AN87" s="13">
        <v>9.0725250000000006</v>
      </c>
      <c r="AO87" s="13"/>
      <c r="AP87" s="13">
        <v>10.563610638297872</v>
      </c>
      <c r="AQ87" s="13">
        <v>10.563610638297872</v>
      </c>
      <c r="AR87" s="13">
        <v>10.513732050450875</v>
      </c>
      <c r="AS87" s="13">
        <v>9.967054274190712</v>
      </c>
      <c r="AT87" s="13">
        <v>9.6039785000616753</v>
      </c>
      <c r="AU87" s="13">
        <v>9.3544956689366909</v>
      </c>
      <c r="AV87" s="13">
        <v>9.1812034348060347</v>
      </c>
      <c r="AW87" s="14"/>
    </row>
    <row r="88" spans="1:49" x14ac:dyDescent="0.25">
      <c r="A88" s="11" t="str">
        <f t="shared" si="2"/>
        <v>LMS100_1-21</v>
      </c>
      <c r="B88" s="16" t="s">
        <v>76</v>
      </c>
      <c r="C88" s="16" t="s">
        <v>77</v>
      </c>
      <c r="D88" s="16" t="s">
        <v>99</v>
      </c>
      <c r="E88" s="16">
        <v>21</v>
      </c>
      <c r="I88" s="19"/>
      <c r="J88" s="19"/>
      <c r="K88" s="19"/>
      <c r="L88" s="19"/>
      <c r="M88" s="19"/>
      <c r="N88" s="15">
        <v>47</v>
      </c>
      <c r="O88" s="15">
        <v>47</v>
      </c>
      <c r="P88" s="15">
        <v>57</v>
      </c>
      <c r="Q88" s="15">
        <v>67</v>
      </c>
      <c r="R88" s="15">
        <v>77</v>
      </c>
      <c r="S88" s="15">
        <v>87</v>
      </c>
      <c r="T88" s="15">
        <v>96</v>
      </c>
      <c r="U88" s="15" t="s">
        <v>25</v>
      </c>
      <c r="V88" s="15">
        <f t="shared" si="3"/>
        <v>96</v>
      </c>
      <c r="W88" s="11" t="s">
        <v>51</v>
      </c>
      <c r="X88" s="12" t="s">
        <v>31</v>
      </c>
      <c r="Y88" s="10">
        <v>0</v>
      </c>
      <c r="Z88" s="10">
        <v>174.3</v>
      </c>
      <c r="AA88" s="10">
        <v>6.4696999999999996</v>
      </c>
      <c r="AB88" s="10">
        <v>8.2000000000000007E-3</v>
      </c>
      <c r="AC88" s="10">
        <v>0</v>
      </c>
      <c r="AD88" s="10">
        <v>0</v>
      </c>
      <c r="AE88" s="10">
        <v>0</v>
      </c>
      <c r="AF88" s="10"/>
      <c r="AG88" s="10"/>
      <c r="AH88" s="13">
        <v>10.563610638297872</v>
      </c>
      <c r="AI88" s="13">
        <v>10.563610638297872</v>
      </c>
      <c r="AJ88" s="13">
        <v>9.9949947368421057</v>
      </c>
      <c r="AK88" s="13">
        <v>9.6205925373134331</v>
      </c>
      <c r="AL88" s="13">
        <v>9.3647363636363625</v>
      </c>
      <c r="AM88" s="13">
        <v>9.1865482758620693</v>
      </c>
      <c r="AN88" s="13">
        <v>9.0725250000000006</v>
      </c>
      <c r="AO88" s="13"/>
      <c r="AP88" s="13">
        <v>10.563610638297872</v>
      </c>
      <c r="AQ88" s="13">
        <v>10.563610638297872</v>
      </c>
      <c r="AR88" s="13">
        <v>10.513732050450875</v>
      </c>
      <c r="AS88" s="13">
        <v>9.967054274190712</v>
      </c>
      <c r="AT88" s="13">
        <v>9.6039785000616753</v>
      </c>
      <c r="AU88" s="13">
        <v>9.3544956689366909</v>
      </c>
      <c r="AV88" s="13">
        <v>9.1812034348060347</v>
      </c>
      <c r="AW88" s="14"/>
    </row>
    <row r="89" spans="1:49" x14ac:dyDescent="0.25">
      <c r="A89" s="11" t="str">
        <f t="shared" si="2"/>
        <v>LMS100_1-22</v>
      </c>
      <c r="B89" s="16" t="s">
        <v>76</v>
      </c>
      <c r="C89" s="16" t="s">
        <v>77</v>
      </c>
      <c r="D89" s="16" t="s">
        <v>99</v>
      </c>
      <c r="E89" s="16">
        <v>22</v>
      </c>
      <c r="I89" s="19"/>
      <c r="J89" s="19"/>
      <c r="K89" s="19"/>
      <c r="L89" s="19"/>
      <c r="M89" s="19"/>
      <c r="N89" s="15">
        <v>47</v>
      </c>
      <c r="O89" s="15">
        <v>47</v>
      </c>
      <c r="P89" s="15">
        <v>57</v>
      </c>
      <c r="Q89" s="15">
        <v>67</v>
      </c>
      <c r="R89" s="15">
        <v>77</v>
      </c>
      <c r="S89" s="15">
        <v>87</v>
      </c>
      <c r="T89" s="15">
        <v>96</v>
      </c>
      <c r="U89" s="15" t="s">
        <v>25</v>
      </c>
      <c r="V89" s="15">
        <f t="shared" si="3"/>
        <v>96</v>
      </c>
      <c r="W89" s="11" t="s">
        <v>51</v>
      </c>
      <c r="X89" s="12" t="s">
        <v>31</v>
      </c>
      <c r="Y89" s="10">
        <v>0</v>
      </c>
      <c r="Z89" s="10">
        <v>174.3</v>
      </c>
      <c r="AA89" s="10">
        <v>6.4696999999999996</v>
      </c>
      <c r="AB89" s="10">
        <v>8.2000000000000007E-3</v>
      </c>
      <c r="AC89" s="10">
        <v>0</v>
      </c>
      <c r="AD89" s="10">
        <v>0</v>
      </c>
      <c r="AE89" s="10">
        <v>0</v>
      </c>
      <c r="AF89" s="10"/>
      <c r="AG89" s="10"/>
      <c r="AH89" s="13">
        <v>10.563610638297872</v>
      </c>
      <c r="AI89" s="13">
        <v>10.563610638297872</v>
      </c>
      <c r="AJ89" s="13">
        <v>9.9949947368421057</v>
      </c>
      <c r="AK89" s="13">
        <v>9.6205925373134331</v>
      </c>
      <c r="AL89" s="13">
        <v>9.3647363636363625</v>
      </c>
      <c r="AM89" s="13">
        <v>9.1865482758620693</v>
      </c>
      <c r="AN89" s="13">
        <v>9.0725250000000006</v>
      </c>
      <c r="AO89" s="13"/>
      <c r="AP89" s="13">
        <v>10.563610638297872</v>
      </c>
      <c r="AQ89" s="13">
        <v>10.563610638297872</v>
      </c>
      <c r="AR89" s="13">
        <v>10.513732050450875</v>
      </c>
      <c r="AS89" s="13">
        <v>9.967054274190712</v>
      </c>
      <c r="AT89" s="13">
        <v>9.6039785000616753</v>
      </c>
      <c r="AU89" s="13">
        <v>9.3544956689366909</v>
      </c>
      <c r="AV89" s="13">
        <v>9.1812034348060347</v>
      </c>
      <c r="AW89" s="14"/>
    </row>
    <row r="90" spans="1:49" x14ac:dyDescent="0.25">
      <c r="A90" s="11" t="str">
        <f t="shared" si="2"/>
        <v>LMS100_1-23</v>
      </c>
      <c r="B90" s="16" t="s">
        <v>76</v>
      </c>
      <c r="C90" s="16" t="s">
        <v>77</v>
      </c>
      <c r="D90" s="16" t="s">
        <v>99</v>
      </c>
      <c r="E90" s="16">
        <v>23</v>
      </c>
      <c r="I90" s="19"/>
      <c r="J90" s="19"/>
      <c r="K90" s="19"/>
      <c r="L90" s="19"/>
      <c r="M90" s="19"/>
      <c r="N90" s="15">
        <v>47</v>
      </c>
      <c r="O90" s="15">
        <v>47</v>
      </c>
      <c r="P90" s="15">
        <v>57</v>
      </c>
      <c r="Q90" s="15">
        <v>67</v>
      </c>
      <c r="R90" s="15">
        <v>77</v>
      </c>
      <c r="S90" s="15">
        <v>87</v>
      </c>
      <c r="T90" s="15">
        <v>96</v>
      </c>
      <c r="U90" s="15" t="s">
        <v>25</v>
      </c>
      <c r="V90" s="15">
        <f t="shared" si="3"/>
        <v>96</v>
      </c>
      <c r="W90" s="11" t="s">
        <v>51</v>
      </c>
      <c r="X90" s="12" t="s">
        <v>31</v>
      </c>
      <c r="Y90" s="10">
        <v>0</v>
      </c>
      <c r="Z90" s="10">
        <v>174.3</v>
      </c>
      <c r="AA90" s="10">
        <v>6.4696999999999996</v>
      </c>
      <c r="AB90" s="10">
        <v>8.2000000000000007E-3</v>
      </c>
      <c r="AC90" s="10">
        <v>0</v>
      </c>
      <c r="AD90" s="10">
        <v>0</v>
      </c>
      <c r="AE90" s="10">
        <v>0</v>
      </c>
      <c r="AF90" s="10"/>
      <c r="AG90" s="10"/>
      <c r="AH90" s="13">
        <v>10.563610638297872</v>
      </c>
      <c r="AI90" s="13">
        <v>10.563610638297872</v>
      </c>
      <c r="AJ90" s="13">
        <v>9.9949947368421057</v>
      </c>
      <c r="AK90" s="13">
        <v>9.6205925373134331</v>
      </c>
      <c r="AL90" s="13">
        <v>9.3647363636363625</v>
      </c>
      <c r="AM90" s="13">
        <v>9.1865482758620693</v>
      </c>
      <c r="AN90" s="13">
        <v>9.0725250000000006</v>
      </c>
      <c r="AO90" s="13"/>
      <c r="AP90" s="13">
        <v>10.563610638297872</v>
      </c>
      <c r="AQ90" s="13">
        <v>10.563610638297872</v>
      </c>
      <c r="AR90" s="13">
        <v>10.513732050450875</v>
      </c>
      <c r="AS90" s="13">
        <v>9.967054274190712</v>
      </c>
      <c r="AT90" s="13">
        <v>9.6039785000616753</v>
      </c>
      <c r="AU90" s="13">
        <v>9.3544956689366909</v>
      </c>
      <c r="AV90" s="13">
        <v>9.1812034348060347</v>
      </c>
      <c r="AW90" s="14"/>
    </row>
    <row r="91" spans="1:49" x14ac:dyDescent="0.25">
      <c r="A91" s="11" t="str">
        <f t="shared" si="2"/>
        <v>LMS100_1-24</v>
      </c>
      <c r="B91" s="16" t="s">
        <v>76</v>
      </c>
      <c r="C91" s="16" t="s">
        <v>77</v>
      </c>
      <c r="D91" s="16" t="s">
        <v>99</v>
      </c>
      <c r="E91" s="16">
        <v>24</v>
      </c>
      <c r="I91" s="19"/>
      <c r="J91" s="19"/>
      <c r="K91" s="19"/>
      <c r="L91" s="19"/>
      <c r="M91" s="19"/>
      <c r="N91" s="15">
        <v>47</v>
      </c>
      <c r="O91" s="15">
        <v>47</v>
      </c>
      <c r="P91" s="15">
        <v>57</v>
      </c>
      <c r="Q91" s="15">
        <v>67</v>
      </c>
      <c r="R91" s="15">
        <v>77</v>
      </c>
      <c r="S91" s="15">
        <v>87</v>
      </c>
      <c r="T91" s="15">
        <v>96</v>
      </c>
      <c r="U91" s="15" t="s">
        <v>25</v>
      </c>
      <c r="V91" s="15">
        <f t="shared" si="3"/>
        <v>96</v>
      </c>
      <c r="W91" s="11" t="s">
        <v>51</v>
      </c>
      <c r="X91" s="12" t="s">
        <v>31</v>
      </c>
      <c r="Y91" s="10">
        <v>0</v>
      </c>
      <c r="Z91" s="10">
        <v>174.3</v>
      </c>
      <c r="AA91" s="10">
        <v>6.4696999999999996</v>
      </c>
      <c r="AB91" s="10">
        <v>8.2000000000000007E-3</v>
      </c>
      <c r="AC91" s="10">
        <v>0</v>
      </c>
      <c r="AD91" s="10">
        <v>0</v>
      </c>
      <c r="AE91" s="10">
        <v>0</v>
      </c>
      <c r="AF91" s="10"/>
      <c r="AG91" s="10"/>
      <c r="AH91" s="13">
        <v>10.563610638297872</v>
      </c>
      <c r="AI91" s="13">
        <v>10.563610638297872</v>
      </c>
      <c r="AJ91" s="13">
        <v>9.9949947368421057</v>
      </c>
      <c r="AK91" s="13">
        <v>9.6205925373134331</v>
      </c>
      <c r="AL91" s="13">
        <v>9.3647363636363625</v>
      </c>
      <c r="AM91" s="13">
        <v>9.1865482758620693</v>
      </c>
      <c r="AN91" s="13">
        <v>9.0725250000000006</v>
      </c>
      <c r="AO91" s="13"/>
      <c r="AP91" s="13">
        <v>10.563610638297872</v>
      </c>
      <c r="AQ91" s="13">
        <v>10.563610638297872</v>
      </c>
      <c r="AR91" s="13">
        <v>10.513732050450875</v>
      </c>
      <c r="AS91" s="13">
        <v>9.967054274190712</v>
      </c>
      <c r="AT91" s="13">
        <v>9.6039785000616753</v>
      </c>
      <c r="AU91" s="13">
        <v>9.3544956689366909</v>
      </c>
      <c r="AV91" s="13">
        <v>9.1812034348060347</v>
      </c>
      <c r="AW91" s="14"/>
    </row>
    <row r="92" spans="1:49" x14ac:dyDescent="0.25">
      <c r="A92" s="11" t="str">
        <f t="shared" si="2"/>
        <v>LMS100_1-25</v>
      </c>
      <c r="B92" s="16" t="s">
        <v>76</v>
      </c>
      <c r="C92" s="16" t="s">
        <v>77</v>
      </c>
      <c r="D92" s="16" t="s">
        <v>99</v>
      </c>
      <c r="E92" s="16">
        <v>25</v>
      </c>
      <c r="I92" s="19"/>
      <c r="J92" s="19"/>
      <c r="K92" s="19"/>
      <c r="L92" s="19"/>
      <c r="M92" s="19"/>
      <c r="N92" s="15">
        <v>47</v>
      </c>
      <c r="O92" s="15">
        <v>47</v>
      </c>
      <c r="P92" s="15">
        <v>57</v>
      </c>
      <c r="Q92" s="15">
        <v>67</v>
      </c>
      <c r="R92" s="15">
        <v>77</v>
      </c>
      <c r="S92" s="15">
        <v>87</v>
      </c>
      <c r="T92" s="15">
        <v>96</v>
      </c>
      <c r="U92" s="15" t="s">
        <v>25</v>
      </c>
      <c r="V92" s="15">
        <f t="shared" si="3"/>
        <v>96</v>
      </c>
      <c r="W92" s="11" t="s">
        <v>51</v>
      </c>
      <c r="X92" s="12" t="s">
        <v>31</v>
      </c>
      <c r="Y92" s="10">
        <v>0</v>
      </c>
      <c r="Z92" s="10">
        <v>174.3</v>
      </c>
      <c r="AA92" s="10">
        <v>6.4696999999999996</v>
      </c>
      <c r="AB92" s="10">
        <v>8.2000000000000007E-3</v>
      </c>
      <c r="AC92" s="10">
        <v>0</v>
      </c>
      <c r="AD92" s="10">
        <v>0</v>
      </c>
      <c r="AE92" s="10">
        <v>0</v>
      </c>
      <c r="AF92" s="10"/>
      <c r="AG92" s="10"/>
      <c r="AH92" s="13">
        <v>10.563610638297872</v>
      </c>
      <c r="AI92" s="13">
        <v>10.563610638297872</v>
      </c>
      <c r="AJ92" s="13">
        <v>9.9949947368421057</v>
      </c>
      <c r="AK92" s="13">
        <v>9.6205925373134331</v>
      </c>
      <c r="AL92" s="13">
        <v>9.3647363636363625</v>
      </c>
      <c r="AM92" s="13">
        <v>9.1865482758620693</v>
      </c>
      <c r="AN92" s="13">
        <v>9.0725250000000006</v>
      </c>
      <c r="AO92" s="13"/>
      <c r="AP92" s="13">
        <v>10.563610638297872</v>
      </c>
      <c r="AQ92" s="13">
        <v>10.563610638297872</v>
      </c>
      <c r="AR92" s="13">
        <v>10.513732050450875</v>
      </c>
      <c r="AS92" s="13">
        <v>9.967054274190712</v>
      </c>
      <c r="AT92" s="13">
        <v>9.6039785000616753</v>
      </c>
      <c r="AU92" s="13">
        <v>9.3544956689366909</v>
      </c>
      <c r="AV92" s="13">
        <v>9.1812034348060347</v>
      </c>
      <c r="AW92" s="14"/>
    </row>
    <row r="93" spans="1:49" x14ac:dyDescent="0.25">
      <c r="A93" s="11" t="str">
        <f t="shared" si="2"/>
        <v>LMS100_1-26</v>
      </c>
      <c r="B93" s="16" t="s">
        <v>76</v>
      </c>
      <c r="C93" s="16" t="s">
        <v>77</v>
      </c>
      <c r="D93" s="16" t="s">
        <v>99</v>
      </c>
      <c r="E93" s="16">
        <v>26</v>
      </c>
      <c r="I93" s="19"/>
      <c r="J93" s="19"/>
      <c r="K93" s="19"/>
      <c r="L93" s="19"/>
      <c r="M93" s="19"/>
      <c r="N93" s="15">
        <v>47</v>
      </c>
      <c r="O93" s="15">
        <v>47</v>
      </c>
      <c r="P93" s="15">
        <v>57</v>
      </c>
      <c r="Q93" s="15">
        <v>67</v>
      </c>
      <c r="R93" s="15">
        <v>77</v>
      </c>
      <c r="S93" s="15">
        <v>87</v>
      </c>
      <c r="T93" s="15">
        <v>96</v>
      </c>
      <c r="U93" s="15" t="s">
        <v>25</v>
      </c>
      <c r="V93" s="15">
        <f t="shared" si="3"/>
        <v>96</v>
      </c>
      <c r="W93" s="11" t="s">
        <v>51</v>
      </c>
      <c r="X93" s="12" t="s">
        <v>31</v>
      </c>
      <c r="Y93" s="10">
        <v>0</v>
      </c>
      <c r="Z93" s="10">
        <v>174.3</v>
      </c>
      <c r="AA93" s="10">
        <v>6.4696999999999996</v>
      </c>
      <c r="AB93" s="10">
        <v>8.2000000000000007E-3</v>
      </c>
      <c r="AC93" s="10">
        <v>0</v>
      </c>
      <c r="AD93" s="10">
        <v>0</v>
      </c>
      <c r="AE93" s="10">
        <v>0</v>
      </c>
      <c r="AF93" s="10"/>
      <c r="AG93" s="10"/>
      <c r="AH93" s="13">
        <v>10.563610638297872</v>
      </c>
      <c r="AI93" s="13">
        <v>10.563610638297872</v>
      </c>
      <c r="AJ93" s="13">
        <v>9.9949947368421057</v>
      </c>
      <c r="AK93" s="13">
        <v>9.6205925373134331</v>
      </c>
      <c r="AL93" s="13">
        <v>9.3647363636363625</v>
      </c>
      <c r="AM93" s="13">
        <v>9.1865482758620693</v>
      </c>
      <c r="AN93" s="13">
        <v>9.0725250000000006</v>
      </c>
      <c r="AO93" s="13"/>
      <c r="AP93" s="13">
        <v>10.563610638297872</v>
      </c>
      <c r="AQ93" s="13">
        <v>10.563610638297872</v>
      </c>
      <c r="AR93" s="13">
        <v>10.513732050450875</v>
      </c>
      <c r="AS93" s="13">
        <v>9.967054274190712</v>
      </c>
      <c r="AT93" s="13">
        <v>9.6039785000616753</v>
      </c>
      <c r="AU93" s="13">
        <v>9.3544956689366909</v>
      </c>
      <c r="AV93" s="13">
        <v>9.1812034348060347</v>
      </c>
      <c r="AW93" s="14"/>
    </row>
    <row r="94" spans="1:49" x14ac:dyDescent="0.25">
      <c r="A94" s="11" t="str">
        <f t="shared" si="2"/>
        <v>LMS100_1-27</v>
      </c>
      <c r="B94" s="16" t="s">
        <v>76</v>
      </c>
      <c r="C94" s="16" t="s">
        <v>77</v>
      </c>
      <c r="D94" s="16" t="s">
        <v>99</v>
      </c>
      <c r="E94" s="16">
        <v>27</v>
      </c>
      <c r="I94" s="19"/>
      <c r="J94" s="19"/>
      <c r="K94" s="19"/>
      <c r="L94" s="19"/>
      <c r="M94" s="19"/>
      <c r="N94" s="15">
        <v>47</v>
      </c>
      <c r="O94" s="15">
        <v>47</v>
      </c>
      <c r="P94" s="15">
        <v>57</v>
      </c>
      <c r="Q94" s="15">
        <v>67</v>
      </c>
      <c r="R94" s="15">
        <v>77</v>
      </c>
      <c r="S94" s="15">
        <v>87</v>
      </c>
      <c r="T94" s="15">
        <v>96</v>
      </c>
      <c r="U94" s="15" t="s">
        <v>25</v>
      </c>
      <c r="V94" s="15">
        <f t="shared" si="3"/>
        <v>96</v>
      </c>
      <c r="W94" s="11" t="s">
        <v>51</v>
      </c>
      <c r="X94" s="12" t="s">
        <v>31</v>
      </c>
      <c r="Y94" s="10">
        <v>0</v>
      </c>
      <c r="Z94" s="10">
        <v>174.3</v>
      </c>
      <c r="AA94" s="10">
        <v>6.4696999999999996</v>
      </c>
      <c r="AB94" s="10">
        <v>8.2000000000000007E-3</v>
      </c>
      <c r="AC94" s="10">
        <v>0</v>
      </c>
      <c r="AD94" s="10">
        <v>0</v>
      </c>
      <c r="AE94" s="10">
        <v>0</v>
      </c>
      <c r="AF94" s="10"/>
      <c r="AG94" s="10"/>
      <c r="AH94" s="13">
        <v>10.563610638297872</v>
      </c>
      <c r="AI94" s="13">
        <v>10.563610638297872</v>
      </c>
      <c r="AJ94" s="13">
        <v>9.9949947368421057</v>
      </c>
      <c r="AK94" s="13">
        <v>9.6205925373134331</v>
      </c>
      <c r="AL94" s="13">
        <v>9.3647363636363625</v>
      </c>
      <c r="AM94" s="13">
        <v>9.1865482758620693</v>
      </c>
      <c r="AN94" s="13">
        <v>9.0725250000000006</v>
      </c>
      <c r="AO94" s="13"/>
      <c r="AP94" s="13">
        <v>10.563610638297872</v>
      </c>
      <c r="AQ94" s="13">
        <v>10.563610638297872</v>
      </c>
      <c r="AR94" s="13">
        <v>10.513732050450875</v>
      </c>
      <c r="AS94" s="13">
        <v>9.967054274190712</v>
      </c>
      <c r="AT94" s="13">
        <v>9.6039785000616753</v>
      </c>
      <c r="AU94" s="13">
        <v>9.3544956689366909</v>
      </c>
      <c r="AV94" s="13">
        <v>9.1812034348060347</v>
      </c>
      <c r="AW94" s="14"/>
    </row>
    <row r="95" spans="1:49" x14ac:dyDescent="0.25">
      <c r="A95" s="11" t="str">
        <f t="shared" si="2"/>
        <v>LMS100_1-28</v>
      </c>
      <c r="B95" s="16" t="s">
        <v>76</v>
      </c>
      <c r="C95" s="16" t="s">
        <v>77</v>
      </c>
      <c r="D95" s="16" t="s">
        <v>99</v>
      </c>
      <c r="E95" s="16">
        <v>28</v>
      </c>
      <c r="I95" s="19"/>
      <c r="J95" s="19"/>
      <c r="K95" s="19"/>
      <c r="L95" s="19"/>
      <c r="M95" s="19"/>
      <c r="N95" s="15">
        <v>47</v>
      </c>
      <c r="O95" s="15">
        <v>47</v>
      </c>
      <c r="P95" s="15">
        <v>57</v>
      </c>
      <c r="Q95" s="15">
        <v>67</v>
      </c>
      <c r="R95" s="15">
        <v>77</v>
      </c>
      <c r="S95" s="15">
        <v>87</v>
      </c>
      <c r="T95" s="15">
        <v>96</v>
      </c>
      <c r="U95" s="15" t="s">
        <v>25</v>
      </c>
      <c r="V95" s="15">
        <f t="shared" si="3"/>
        <v>96</v>
      </c>
      <c r="W95" s="11" t="s">
        <v>51</v>
      </c>
      <c r="X95" s="12" t="s">
        <v>31</v>
      </c>
      <c r="Y95" s="10">
        <v>0</v>
      </c>
      <c r="Z95" s="10">
        <v>174.3</v>
      </c>
      <c r="AA95" s="10">
        <v>6.4696999999999996</v>
      </c>
      <c r="AB95" s="10">
        <v>8.2000000000000007E-3</v>
      </c>
      <c r="AC95" s="10">
        <v>0</v>
      </c>
      <c r="AD95" s="10">
        <v>0</v>
      </c>
      <c r="AE95" s="10">
        <v>0</v>
      </c>
      <c r="AF95" s="10"/>
      <c r="AG95" s="10"/>
      <c r="AH95" s="13">
        <v>10.563610638297872</v>
      </c>
      <c r="AI95" s="13">
        <v>10.563610638297872</v>
      </c>
      <c r="AJ95" s="13">
        <v>9.9949947368421057</v>
      </c>
      <c r="AK95" s="13">
        <v>9.6205925373134331</v>
      </c>
      <c r="AL95" s="13">
        <v>9.3647363636363625</v>
      </c>
      <c r="AM95" s="13">
        <v>9.1865482758620693</v>
      </c>
      <c r="AN95" s="13">
        <v>9.0725250000000006</v>
      </c>
      <c r="AO95" s="13"/>
      <c r="AP95" s="13">
        <v>10.563610638297872</v>
      </c>
      <c r="AQ95" s="13">
        <v>10.563610638297872</v>
      </c>
      <c r="AR95" s="13">
        <v>10.513732050450875</v>
      </c>
      <c r="AS95" s="13">
        <v>9.967054274190712</v>
      </c>
      <c r="AT95" s="13">
        <v>9.6039785000616753</v>
      </c>
      <c r="AU95" s="13">
        <v>9.3544956689366909</v>
      </c>
      <c r="AV95" s="13">
        <v>9.1812034348060347</v>
      </c>
      <c r="AW95" s="14"/>
    </row>
    <row r="96" spans="1:49" x14ac:dyDescent="0.25">
      <c r="A96" s="11" t="str">
        <f t="shared" si="2"/>
        <v>LMS100_1-29</v>
      </c>
      <c r="B96" s="16" t="s">
        <v>76</v>
      </c>
      <c r="C96" s="16" t="s">
        <v>77</v>
      </c>
      <c r="D96" s="16" t="s">
        <v>99</v>
      </c>
      <c r="E96" s="16">
        <v>29</v>
      </c>
      <c r="I96" s="19"/>
      <c r="J96" s="19"/>
      <c r="K96" s="19"/>
      <c r="L96" s="19"/>
      <c r="M96" s="19"/>
      <c r="N96" s="15">
        <v>47</v>
      </c>
      <c r="O96" s="15">
        <v>47</v>
      </c>
      <c r="P96" s="15">
        <v>57</v>
      </c>
      <c r="Q96" s="15">
        <v>67</v>
      </c>
      <c r="R96" s="15">
        <v>77</v>
      </c>
      <c r="S96" s="15">
        <v>87</v>
      </c>
      <c r="T96" s="15">
        <v>96</v>
      </c>
      <c r="U96" s="15" t="s">
        <v>25</v>
      </c>
      <c r="V96" s="15">
        <f t="shared" si="3"/>
        <v>96</v>
      </c>
      <c r="W96" s="11" t="s">
        <v>51</v>
      </c>
      <c r="X96" s="12" t="s">
        <v>31</v>
      </c>
      <c r="Y96" s="10">
        <v>0</v>
      </c>
      <c r="Z96" s="10">
        <v>174.3</v>
      </c>
      <c r="AA96" s="10">
        <v>6.4696999999999996</v>
      </c>
      <c r="AB96" s="10">
        <v>8.2000000000000007E-3</v>
      </c>
      <c r="AC96" s="10">
        <v>0</v>
      </c>
      <c r="AD96" s="10">
        <v>0</v>
      </c>
      <c r="AE96" s="10">
        <v>0</v>
      </c>
      <c r="AF96" s="10"/>
      <c r="AG96" s="10"/>
      <c r="AH96" s="13">
        <v>10.563610638297872</v>
      </c>
      <c r="AI96" s="13">
        <v>10.563610638297872</v>
      </c>
      <c r="AJ96" s="13">
        <v>9.9949947368421057</v>
      </c>
      <c r="AK96" s="13">
        <v>9.6205925373134331</v>
      </c>
      <c r="AL96" s="13">
        <v>9.3647363636363625</v>
      </c>
      <c r="AM96" s="13">
        <v>9.1865482758620693</v>
      </c>
      <c r="AN96" s="13">
        <v>9.0725250000000006</v>
      </c>
      <c r="AO96" s="13"/>
      <c r="AP96" s="13">
        <v>10.563610638297872</v>
      </c>
      <c r="AQ96" s="13">
        <v>10.563610638297872</v>
      </c>
      <c r="AR96" s="13">
        <v>10.513732050450875</v>
      </c>
      <c r="AS96" s="13">
        <v>9.967054274190712</v>
      </c>
      <c r="AT96" s="13">
        <v>9.6039785000616753</v>
      </c>
      <c r="AU96" s="13">
        <v>9.3544956689366909</v>
      </c>
      <c r="AV96" s="13">
        <v>9.1812034348060347</v>
      </c>
      <c r="AW96" s="14"/>
    </row>
    <row r="97" spans="1:49" x14ac:dyDescent="0.25">
      <c r="A97" s="11" t="str">
        <f t="shared" si="2"/>
        <v>LMS100_1-3</v>
      </c>
      <c r="B97" s="16" t="s">
        <v>76</v>
      </c>
      <c r="C97" s="16" t="s">
        <v>77</v>
      </c>
      <c r="D97" s="16" t="s">
        <v>99</v>
      </c>
      <c r="E97" s="16">
        <v>3</v>
      </c>
      <c r="I97" s="19"/>
      <c r="J97" s="19"/>
      <c r="K97" s="19"/>
      <c r="L97" s="19"/>
      <c r="M97" s="19"/>
      <c r="N97" s="15">
        <v>47</v>
      </c>
      <c r="O97" s="15">
        <v>47</v>
      </c>
      <c r="P97" s="15">
        <v>57</v>
      </c>
      <c r="Q97" s="15">
        <v>67</v>
      </c>
      <c r="R97" s="15">
        <v>77</v>
      </c>
      <c r="S97" s="15">
        <v>87</v>
      </c>
      <c r="T97" s="15">
        <v>96</v>
      </c>
      <c r="U97" s="15" t="s">
        <v>25</v>
      </c>
      <c r="V97" s="15">
        <f t="shared" si="3"/>
        <v>96</v>
      </c>
      <c r="W97" s="11" t="s">
        <v>51</v>
      </c>
      <c r="X97" s="12" t="s">
        <v>31</v>
      </c>
      <c r="Y97" s="10">
        <v>0</v>
      </c>
      <c r="Z97" s="10">
        <v>174.3</v>
      </c>
      <c r="AA97" s="10">
        <v>6.4696999999999996</v>
      </c>
      <c r="AB97" s="10">
        <v>8.2000000000000007E-3</v>
      </c>
      <c r="AC97" s="10">
        <v>0</v>
      </c>
      <c r="AD97" s="10">
        <v>0</v>
      </c>
      <c r="AE97" s="10">
        <v>0</v>
      </c>
      <c r="AF97" s="10"/>
      <c r="AG97" s="10"/>
      <c r="AH97" s="13">
        <v>10.563610638297872</v>
      </c>
      <c r="AI97" s="13">
        <v>10.563610638297872</v>
      </c>
      <c r="AJ97" s="13">
        <v>9.9949947368421057</v>
      </c>
      <c r="AK97" s="13">
        <v>9.6205925373134331</v>
      </c>
      <c r="AL97" s="13">
        <v>9.3647363636363625</v>
      </c>
      <c r="AM97" s="13">
        <v>9.1865482758620693</v>
      </c>
      <c r="AN97" s="13">
        <v>9.0725250000000006</v>
      </c>
      <c r="AO97" s="13"/>
      <c r="AP97" s="13">
        <v>10.563610638297872</v>
      </c>
      <c r="AQ97" s="13">
        <v>10.563610638297872</v>
      </c>
      <c r="AR97" s="13">
        <v>10.513732050450875</v>
      </c>
      <c r="AS97" s="13">
        <v>9.967054274190712</v>
      </c>
      <c r="AT97" s="13">
        <v>9.6039785000616753</v>
      </c>
      <c r="AU97" s="13">
        <v>9.3544956689366909</v>
      </c>
      <c r="AV97" s="13">
        <v>9.1812034348060347</v>
      </c>
      <c r="AW97" s="14"/>
    </row>
    <row r="98" spans="1:49" x14ac:dyDescent="0.25">
      <c r="A98" s="11" t="str">
        <f t="shared" si="2"/>
        <v>LMS100_1-30</v>
      </c>
      <c r="B98" s="16" t="s">
        <v>76</v>
      </c>
      <c r="C98" s="16" t="s">
        <v>77</v>
      </c>
      <c r="D98" s="16" t="s">
        <v>99</v>
      </c>
      <c r="E98" s="16">
        <v>30</v>
      </c>
      <c r="I98" s="19"/>
      <c r="J98" s="19"/>
      <c r="K98" s="19"/>
      <c r="L98" s="19"/>
      <c r="M98" s="19"/>
      <c r="N98" s="15">
        <v>47</v>
      </c>
      <c r="O98" s="15">
        <v>47</v>
      </c>
      <c r="P98" s="15">
        <v>57</v>
      </c>
      <c r="Q98" s="15">
        <v>67</v>
      </c>
      <c r="R98" s="15">
        <v>77</v>
      </c>
      <c r="S98" s="15">
        <v>87</v>
      </c>
      <c r="T98" s="15">
        <v>96</v>
      </c>
      <c r="U98" s="15" t="s">
        <v>25</v>
      </c>
      <c r="V98" s="15">
        <f t="shared" si="3"/>
        <v>96</v>
      </c>
      <c r="W98" s="11" t="s">
        <v>51</v>
      </c>
      <c r="X98" s="12" t="s">
        <v>31</v>
      </c>
      <c r="Y98" s="10">
        <v>0</v>
      </c>
      <c r="Z98" s="10">
        <v>174.3</v>
      </c>
      <c r="AA98" s="10">
        <v>6.4696999999999996</v>
      </c>
      <c r="AB98" s="10">
        <v>8.2000000000000007E-3</v>
      </c>
      <c r="AC98" s="10">
        <v>0</v>
      </c>
      <c r="AD98" s="10">
        <v>0</v>
      </c>
      <c r="AE98" s="10">
        <v>0</v>
      </c>
      <c r="AF98" s="10"/>
      <c r="AG98" s="10"/>
      <c r="AH98" s="13">
        <v>10.563610638297872</v>
      </c>
      <c r="AI98" s="13">
        <v>10.563610638297872</v>
      </c>
      <c r="AJ98" s="13">
        <v>9.9949947368421057</v>
      </c>
      <c r="AK98" s="13">
        <v>9.6205925373134331</v>
      </c>
      <c r="AL98" s="13">
        <v>9.3647363636363625</v>
      </c>
      <c r="AM98" s="13">
        <v>9.1865482758620693</v>
      </c>
      <c r="AN98" s="13">
        <v>9.0725250000000006</v>
      </c>
      <c r="AO98" s="13"/>
      <c r="AP98" s="13">
        <v>10.563610638297872</v>
      </c>
      <c r="AQ98" s="13">
        <v>10.563610638297872</v>
      </c>
      <c r="AR98" s="13">
        <v>10.513732050450875</v>
      </c>
      <c r="AS98" s="13">
        <v>9.967054274190712</v>
      </c>
      <c r="AT98" s="13">
        <v>9.6039785000616753</v>
      </c>
      <c r="AU98" s="13">
        <v>9.3544956689366909</v>
      </c>
      <c r="AV98" s="13">
        <v>9.1812034348060347</v>
      </c>
      <c r="AW98" s="14"/>
    </row>
    <row r="99" spans="1:49" x14ac:dyDescent="0.25">
      <c r="A99" s="11" t="str">
        <f t="shared" si="2"/>
        <v>LMS100_1-31</v>
      </c>
      <c r="B99" s="16" t="s">
        <v>76</v>
      </c>
      <c r="C99" s="16" t="s">
        <v>77</v>
      </c>
      <c r="D99" s="16" t="s">
        <v>99</v>
      </c>
      <c r="E99" s="16">
        <v>31</v>
      </c>
      <c r="I99" s="19"/>
      <c r="J99" s="19"/>
      <c r="K99" s="19"/>
      <c r="L99" s="19"/>
      <c r="M99" s="19"/>
      <c r="N99" s="15">
        <v>47</v>
      </c>
      <c r="O99" s="15">
        <v>47</v>
      </c>
      <c r="P99" s="15">
        <v>57</v>
      </c>
      <c r="Q99" s="15">
        <v>67</v>
      </c>
      <c r="R99" s="15">
        <v>77</v>
      </c>
      <c r="S99" s="15">
        <v>87</v>
      </c>
      <c r="T99" s="15">
        <v>96</v>
      </c>
      <c r="U99" s="15" t="s">
        <v>25</v>
      </c>
      <c r="V99" s="15">
        <f t="shared" si="3"/>
        <v>96</v>
      </c>
      <c r="W99" s="11" t="s">
        <v>51</v>
      </c>
      <c r="X99" s="12" t="s">
        <v>31</v>
      </c>
      <c r="Y99" s="10">
        <v>0</v>
      </c>
      <c r="Z99" s="10">
        <v>174.3</v>
      </c>
      <c r="AA99" s="10">
        <v>6.4696999999999996</v>
      </c>
      <c r="AB99" s="10">
        <v>8.2000000000000007E-3</v>
      </c>
      <c r="AC99" s="10">
        <v>0</v>
      </c>
      <c r="AD99" s="10">
        <v>0</v>
      </c>
      <c r="AE99" s="10">
        <v>0</v>
      </c>
      <c r="AF99" s="10"/>
      <c r="AG99" s="10"/>
      <c r="AH99" s="13">
        <v>10.563610638297872</v>
      </c>
      <c r="AI99" s="13">
        <v>10.563610638297872</v>
      </c>
      <c r="AJ99" s="13">
        <v>9.9949947368421057</v>
      </c>
      <c r="AK99" s="13">
        <v>9.6205925373134331</v>
      </c>
      <c r="AL99" s="13">
        <v>9.3647363636363625</v>
      </c>
      <c r="AM99" s="13">
        <v>9.1865482758620693</v>
      </c>
      <c r="AN99" s="13">
        <v>9.0725250000000006</v>
      </c>
      <c r="AO99" s="13"/>
      <c r="AP99" s="13">
        <v>10.563610638297872</v>
      </c>
      <c r="AQ99" s="13">
        <v>10.563610638297872</v>
      </c>
      <c r="AR99" s="13">
        <v>10.513732050450875</v>
      </c>
      <c r="AS99" s="13">
        <v>9.967054274190712</v>
      </c>
      <c r="AT99" s="13">
        <v>9.6039785000616753</v>
      </c>
      <c r="AU99" s="13">
        <v>9.3544956689366909</v>
      </c>
      <c r="AV99" s="13">
        <v>9.1812034348060347</v>
      </c>
      <c r="AW99" s="14"/>
    </row>
    <row r="100" spans="1:49" x14ac:dyDescent="0.25">
      <c r="A100" s="11" t="str">
        <f t="shared" si="2"/>
        <v>LMS100_1-32</v>
      </c>
      <c r="B100" s="16" t="s">
        <v>76</v>
      </c>
      <c r="C100" s="16" t="s">
        <v>77</v>
      </c>
      <c r="D100" s="16" t="s">
        <v>99</v>
      </c>
      <c r="E100" s="16">
        <v>32</v>
      </c>
      <c r="I100" s="19"/>
      <c r="J100" s="19"/>
      <c r="K100" s="19"/>
      <c r="L100" s="19"/>
      <c r="M100" s="19"/>
      <c r="N100" s="15">
        <v>47</v>
      </c>
      <c r="O100" s="15">
        <v>47</v>
      </c>
      <c r="P100" s="15">
        <v>57</v>
      </c>
      <c r="Q100" s="15">
        <v>67</v>
      </c>
      <c r="R100" s="15">
        <v>77</v>
      </c>
      <c r="S100" s="15">
        <v>87</v>
      </c>
      <c r="T100" s="15">
        <v>96</v>
      </c>
      <c r="U100" s="15" t="s">
        <v>25</v>
      </c>
      <c r="V100" s="15">
        <f t="shared" si="3"/>
        <v>96</v>
      </c>
      <c r="W100" s="11" t="s">
        <v>51</v>
      </c>
      <c r="X100" s="12" t="s">
        <v>31</v>
      </c>
      <c r="Y100" s="10">
        <v>0</v>
      </c>
      <c r="Z100" s="10">
        <v>174.3</v>
      </c>
      <c r="AA100" s="10">
        <v>6.4696999999999996</v>
      </c>
      <c r="AB100" s="10">
        <v>8.2000000000000007E-3</v>
      </c>
      <c r="AC100" s="10">
        <v>0</v>
      </c>
      <c r="AD100" s="10">
        <v>0</v>
      </c>
      <c r="AE100" s="10">
        <v>0</v>
      </c>
      <c r="AF100" s="10"/>
      <c r="AG100" s="10"/>
      <c r="AH100" s="13">
        <v>10.563610638297872</v>
      </c>
      <c r="AI100" s="13">
        <v>10.563610638297872</v>
      </c>
      <c r="AJ100" s="13">
        <v>9.9949947368421057</v>
      </c>
      <c r="AK100" s="13">
        <v>9.6205925373134331</v>
      </c>
      <c r="AL100" s="13">
        <v>9.3647363636363625</v>
      </c>
      <c r="AM100" s="13">
        <v>9.1865482758620693</v>
      </c>
      <c r="AN100" s="13">
        <v>9.0725250000000006</v>
      </c>
      <c r="AO100" s="13"/>
      <c r="AP100" s="13">
        <v>10.563610638297872</v>
      </c>
      <c r="AQ100" s="13">
        <v>10.563610638297872</v>
      </c>
      <c r="AR100" s="13">
        <v>10.513732050450875</v>
      </c>
      <c r="AS100" s="13">
        <v>9.967054274190712</v>
      </c>
      <c r="AT100" s="13">
        <v>9.6039785000616753</v>
      </c>
      <c r="AU100" s="13">
        <v>9.3544956689366909</v>
      </c>
      <c r="AV100" s="13">
        <v>9.1812034348060347</v>
      </c>
      <c r="AW100" s="14"/>
    </row>
    <row r="101" spans="1:49" x14ac:dyDescent="0.25">
      <c r="A101" s="11" t="str">
        <f t="shared" si="2"/>
        <v>LMS100_1-33</v>
      </c>
      <c r="B101" s="16" t="s">
        <v>76</v>
      </c>
      <c r="C101" s="16" t="s">
        <v>77</v>
      </c>
      <c r="D101" s="16" t="s">
        <v>99</v>
      </c>
      <c r="E101" s="16">
        <v>33</v>
      </c>
      <c r="I101" s="19"/>
      <c r="J101" s="19"/>
      <c r="K101" s="19"/>
      <c r="L101" s="19"/>
      <c r="M101" s="19"/>
      <c r="N101" s="15">
        <v>47</v>
      </c>
      <c r="O101" s="15">
        <v>47</v>
      </c>
      <c r="P101" s="15">
        <v>57</v>
      </c>
      <c r="Q101" s="15">
        <v>67</v>
      </c>
      <c r="R101" s="15">
        <v>77</v>
      </c>
      <c r="S101" s="15">
        <v>87</v>
      </c>
      <c r="T101" s="15">
        <v>96</v>
      </c>
      <c r="U101" s="15" t="s">
        <v>25</v>
      </c>
      <c r="V101" s="15">
        <f t="shared" si="3"/>
        <v>96</v>
      </c>
      <c r="W101" s="11" t="s">
        <v>51</v>
      </c>
      <c r="X101" s="12" t="s">
        <v>31</v>
      </c>
      <c r="Y101" s="10">
        <v>0</v>
      </c>
      <c r="Z101" s="10">
        <v>174.3</v>
      </c>
      <c r="AA101" s="10">
        <v>6.4696999999999996</v>
      </c>
      <c r="AB101" s="10">
        <v>8.2000000000000007E-3</v>
      </c>
      <c r="AC101" s="10">
        <v>0</v>
      </c>
      <c r="AD101" s="10">
        <v>0</v>
      </c>
      <c r="AE101" s="10">
        <v>0</v>
      </c>
      <c r="AF101" s="10"/>
      <c r="AG101" s="10"/>
      <c r="AH101" s="13">
        <v>10.563610638297872</v>
      </c>
      <c r="AI101" s="13">
        <v>10.563610638297872</v>
      </c>
      <c r="AJ101" s="13">
        <v>9.9949947368421057</v>
      </c>
      <c r="AK101" s="13">
        <v>9.6205925373134331</v>
      </c>
      <c r="AL101" s="13">
        <v>9.3647363636363625</v>
      </c>
      <c r="AM101" s="13">
        <v>9.1865482758620693</v>
      </c>
      <c r="AN101" s="13">
        <v>9.0725250000000006</v>
      </c>
      <c r="AO101" s="13"/>
      <c r="AP101" s="13">
        <v>10.563610638297872</v>
      </c>
      <c r="AQ101" s="13">
        <v>10.563610638297872</v>
      </c>
      <c r="AR101" s="13">
        <v>10.513732050450875</v>
      </c>
      <c r="AS101" s="13">
        <v>9.967054274190712</v>
      </c>
      <c r="AT101" s="13">
        <v>9.6039785000616753</v>
      </c>
      <c r="AU101" s="13">
        <v>9.3544956689366909</v>
      </c>
      <c r="AV101" s="13">
        <v>9.1812034348060347</v>
      </c>
      <c r="AW101" s="14"/>
    </row>
    <row r="102" spans="1:49" x14ac:dyDescent="0.25">
      <c r="A102" s="11" t="str">
        <f t="shared" si="2"/>
        <v>LMS100_1-34</v>
      </c>
      <c r="B102" s="16" t="s">
        <v>76</v>
      </c>
      <c r="C102" s="16" t="s">
        <v>77</v>
      </c>
      <c r="D102" s="16" t="s">
        <v>99</v>
      </c>
      <c r="E102" s="16">
        <v>34</v>
      </c>
      <c r="I102" s="19"/>
      <c r="J102" s="19"/>
      <c r="K102" s="19"/>
      <c r="L102" s="19"/>
      <c r="M102" s="19"/>
      <c r="N102" s="15">
        <v>47</v>
      </c>
      <c r="O102" s="15">
        <v>47</v>
      </c>
      <c r="P102" s="15">
        <v>57</v>
      </c>
      <c r="Q102" s="15">
        <v>67</v>
      </c>
      <c r="R102" s="15">
        <v>77</v>
      </c>
      <c r="S102" s="15">
        <v>87</v>
      </c>
      <c r="T102" s="15">
        <v>96</v>
      </c>
      <c r="U102" s="15" t="s">
        <v>25</v>
      </c>
      <c r="V102" s="15">
        <f t="shared" si="3"/>
        <v>96</v>
      </c>
      <c r="W102" s="11" t="s">
        <v>51</v>
      </c>
      <c r="X102" s="12" t="s">
        <v>31</v>
      </c>
      <c r="Y102" s="10">
        <v>0</v>
      </c>
      <c r="Z102" s="10">
        <v>174.3</v>
      </c>
      <c r="AA102" s="10">
        <v>6.4696999999999996</v>
      </c>
      <c r="AB102" s="10">
        <v>8.2000000000000007E-3</v>
      </c>
      <c r="AC102" s="10">
        <v>0</v>
      </c>
      <c r="AD102" s="10">
        <v>0</v>
      </c>
      <c r="AE102" s="10">
        <v>0</v>
      </c>
      <c r="AF102" s="10"/>
      <c r="AG102" s="10"/>
      <c r="AH102" s="13">
        <v>10.563610638297872</v>
      </c>
      <c r="AI102" s="13">
        <v>10.563610638297872</v>
      </c>
      <c r="AJ102" s="13">
        <v>9.9949947368421057</v>
      </c>
      <c r="AK102" s="13">
        <v>9.6205925373134331</v>
      </c>
      <c r="AL102" s="13">
        <v>9.3647363636363625</v>
      </c>
      <c r="AM102" s="13">
        <v>9.1865482758620693</v>
      </c>
      <c r="AN102" s="13">
        <v>9.0725250000000006</v>
      </c>
      <c r="AO102" s="13"/>
      <c r="AP102" s="13">
        <v>10.563610638297872</v>
      </c>
      <c r="AQ102" s="13">
        <v>10.563610638297872</v>
      </c>
      <c r="AR102" s="13">
        <v>10.513732050450875</v>
      </c>
      <c r="AS102" s="13">
        <v>9.967054274190712</v>
      </c>
      <c r="AT102" s="13">
        <v>9.6039785000616753</v>
      </c>
      <c r="AU102" s="13">
        <v>9.3544956689366909</v>
      </c>
      <c r="AV102" s="13">
        <v>9.1812034348060347</v>
      </c>
      <c r="AW102" s="14"/>
    </row>
    <row r="103" spans="1:49" x14ac:dyDescent="0.25">
      <c r="A103" s="11" t="str">
        <f t="shared" si="2"/>
        <v>LMS100_1-35</v>
      </c>
      <c r="B103" s="16" t="s">
        <v>76</v>
      </c>
      <c r="C103" s="16" t="s">
        <v>77</v>
      </c>
      <c r="D103" s="16" t="s">
        <v>99</v>
      </c>
      <c r="E103" s="16">
        <v>35</v>
      </c>
      <c r="I103" s="19"/>
      <c r="J103" s="19"/>
      <c r="K103" s="19"/>
      <c r="L103" s="19"/>
      <c r="M103" s="19"/>
      <c r="N103" s="15">
        <v>47</v>
      </c>
      <c r="O103" s="15">
        <v>47</v>
      </c>
      <c r="P103" s="15">
        <v>57</v>
      </c>
      <c r="Q103" s="15">
        <v>67</v>
      </c>
      <c r="R103" s="15">
        <v>77</v>
      </c>
      <c r="S103" s="15">
        <v>87</v>
      </c>
      <c r="T103" s="15">
        <v>96</v>
      </c>
      <c r="U103" s="15" t="s">
        <v>25</v>
      </c>
      <c r="V103" s="15">
        <f t="shared" si="3"/>
        <v>96</v>
      </c>
      <c r="W103" s="11" t="s">
        <v>51</v>
      </c>
      <c r="X103" s="12" t="s">
        <v>31</v>
      </c>
      <c r="Y103" s="10">
        <v>0</v>
      </c>
      <c r="Z103" s="10">
        <v>174.3</v>
      </c>
      <c r="AA103" s="10">
        <v>6.4696999999999996</v>
      </c>
      <c r="AB103" s="10">
        <v>8.2000000000000007E-3</v>
      </c>
      <c r="AC103" s="10">
        <v>0</v>
      </c>
      <c r="AD103" s="10">
        <v>0</v>
      </c>
      <c r="AE103" s="10">
        <v>0</v>
      </c>
      <c r="AF103" s="10"/>
      <c r="AG103" s="10"/>
      <c r="AH103" s="13">
        <v>10.563610638297872</v>
      </c>
      <c r="AI103" s="13">
        <v>10.563610638297872</v>
      </c>
      <c r="AJ103" s="13">
        <v>9.9949947368421057</v>
      </c>
      <c r="AK103" s="13">
        <v>9.6205925373134331</v>
      </c>
      <c r="AL103" s="13">
        <v>9.3647363636363625</v>
      </c>
      <c r="AM103" s="13">
        <v>9.1865482758620693</v>
      </c>
      <c r="AN103" s="13">
        <v>9.0725250000000006</v>
      </c>
      <c r="AO103" s="13"/>
      <c r="AP103" s="13">
        <v>10.563610638297872</v>
      </c>
      <c r="AQ103" s="13">
        <v>10.563610638297872</v>
      </c>
      <c r="AR103" s="13">
        <v>10.513732050450875</v>
      </c>
      <c r="AS103" s="13">
        <v>9.967054274190712</v>
      </c>
      <c r="AT103" s="13">
        <v>9.6039785000616753</v>
      </c>
      <c r="AU103" s="13">
        <v>9.3544956689366909</v>
      </c>
      <c r="AV103" s="13">
        <v>9.1812034348060347</v>
      </c>
      <c r="AW103" s="14"/>
    </row>
    <row r="104" spans="1:49" x14ac:dyDescent="0.25">
      <c r="A104" s="11" t="str">
        <f t="shared" si="2"/>
        <v>LMS100_1-36</v>
      </c>
      <c r="B104" s="16" t="s">
        <v>76</v>
      </c>
      <c r="C104" s="16" t="s">
        <v>77</v>
      </c>
      <c r="D104" s="16" t="s">
        <v>99</v>
      </c>
      <c r="E104" s="16">
        <v>36</v>
      </c>
      <c r="I104" s="19"/>
      <c r="J104" s="19"/>
      <c r="K104" s="19"/>
      <c r="L104" s="19"/>
      <c r="M104" s="19"/>
      <c r="N104" s="15">
        <v>47</v>
      </c>
      <c r="O104" s="15">
        <v>47</v>
      </c>
      <c r="P104" s="15">
        <v>57</v>
      </c>
      <c r="Q104" s="15">
        <v>67</v>
      </c>
      <c r="R104" s="15">
        <v>77</v>
      </c>
      <c r="S104" s="15">
        <v>87</v>
      </c>
      <c r="T104" s="15">
        <v>96</v>
      </c>
      <c r="U104" s="15" t="s">
        <v>25</v>
      </c>
      <c r="V104" s="15">
        <f t="shared" si="3"/>
        <v>96</v>
      </c>
      <c r="W104" s="11" t="s">
        <v>51</v>
      </c>
      <c r="X104" s="12" t="s">
        <v>31</v>
      </c>
      <c r="Y104" s="10">
        <v>0</v>
      </c>
      <c r="Z104" s="10">
        <v>174.3</v>
      </c>
      <c r="AA104" s="10">
        <v>6.4696999999999996</v>
      </c>
      <c r="AB104" s="10">
        <v>8.2000000000000007E-3</v>
      </c>
      <c r="AC104" s="10">
        <v>0</v>
      </c>
      <c r="AD104" s="10">
        <v>0</v>
      </c>
      <c r="AE104" s="10">
        <v>0</v>
      </c>
      <c r="AF104" s="10"/>
      <c r="AG104" s="10"/>
      <c r="AH104" s="13">
        <v>10.563610638297872</v>
      </c>
      <c r="AI104" s="13">
        <v>10.563610638297872</v>
      </c>
      <c r="AJ104" s="13">
        <v>9.9949947368421057</v>
      </c>
      <c r="AK104" s="13">
        <v>9.6205925373134331</v>
      </c>
      <c r="AL104" s="13">
        <v>9.3647363636363625</v>
      </c>
      <c r="AM104" s="13">
        <v>9.1865482758620693</v>
      </c>
      <c r="AN104" s="13">
        <v>9.0725250000000006</v>
      </c>
      <c r="AO104" s="13"/>
      <c r="AP104" s="13">
        <v>10.563610638297872</v>
      </c>
      <c r="AQ104" s="13">
        <v>10.563610638297872</v>
      </c>
      <c r="AR104" s="13">
        <v>10.513732050450875</v>
      </c>
      <c r="AS104" s="13">
        <v>9.967054274190712</v>
      </c>
      <c r="AT104" s="13">
        <v>9.6039785000616753</v>
      </c>
      <c r="AU104" s="13">
        <v>9.3544956689366909</v>
      </c>
      <c r="AV104" s="13">
        <v>9.1812034348060347</v>
      </c>
      <c r="AW104" s="14"/>
    </row>
    <row r="105" spans="1:49" x14ac:dyDescent="0.25">
      <c r="A105" s="11" t="str">
        <f t="shared" si="2"/>
        <v>LMS100_1-4</v>
      </c>
      <c r="B105" s="16" t="s">
        <v>76</v>
      </c>
      <c r="C105" s="16" t="s">
        <v>77</v>
      </c>
      <c r="D105" s="16" t="s">
        <v>99</v>
      </c>
      <c r="E105" s="16">
        <v>4</v>
      </c>
      <c r="I105" s="19"/>
      <c r="J105" s="19"/>
      <c r="K105" s="19"/>
      <c r="L105" s="19"/>
      <c r="M105" s="19"/>
      <c r="N105" s="15">
        <v>47</v>
      </c>
      <c r="O105" s="15">
        <v>47</v>
      </c>
      <c r="P105" s="15">
        <v>57</v>
      </c>
      <c r="Q105" s="15">
        <v>67</v>
      </c>
      <c r="R105" s="15">
        <v>77</v>
      </c>
      <c r="S105" s="15">
        <v>87</v>
      </c>
      <c r="T105" s="15">
        <v>96</v>
      </c>
      <c r="U105" s="15" t="s">
        <v>25</v>
      </c>
      <c r="V105" s="15">
        <f t="shared" si="3"/>
        <v>96</v>
      </c>
      <c r="W105" s="11" t="s">
        <v>51</v>
      </c>
      <c r="X105" s="12" t="s">
        <v>31</v>
      </c>
      <c r="Y105" s="10">
        <v>0</v>
      </c>
      <c r="Z105" s="10">
        <v>174.3</v>
      </c>
      <c r="AA105" s="10">
        <v>6.4696999999999996</v>
      </c>
      <c r="AB105" s="10">
        <v>8.2000000000000007E-3</v>
      </c>
      <c r="AC105" s="10">
        <v>0</v>
      </c>
      <c r="AD105" s="10">
        <v>0</v>
      </c>
      <c r="AE105" s="10">
        <v>0</v>
      </c>
      <c r="AF105" s="10"/>
      <c r="AG105" s="10"/>
      <c r="AH105" s="13">
        <v>10.563610638297872</v>
      </c>
      <c r="AI105" s="13">
        <v>10.563610638297872</v>
      </c>
      <c r="AJ105" s="13">
        <v>9.9949947368421057</v>
      </c>
      <c r="AK105" s="13">
        <v>9.6205925373134331</v>
      </c>
      <c r="AL105" s="13">
        <v>9.3647363636363625</v>
      </c>
      <c r="AM105" s="13">
        <v>9.1865482758620693</v>
      </c>
      <c r="AN105" s="13">
        <v>9.0725250000000006</v>
      </c>
      <c r="AO105" s="13"/>
      <c r="AP105" s="13">
        <v>10.563610638297872</v>
      </c>
      <c r="AQ105" s="13">
        <v>10.563610638297872</v>
      </c>
      <c r="AR105" s="13">
        <v>10.513732050450875</v>
      </c>
      <c r="AS105" s="13">
        <v>9.967054274190712</v>
      </c>
      <c r="AT105" s="13">
        <v>9.6039785000616753</v>
      </c>
      <c r="AU105" s="13">
        <v>9.3544956689366909</v>
      </c>
      <c r="AV105" s="13">
        <v>9.1812034348060347</v>
      </c>
      <c r="AW105" s="14"/>
    </row>
    <row r="106" spans="1:49" x14ac:dyDescent="0.25">
      <c r="A106" s="11" t="str">
        <f t="shared" si="2"/>
        <v>LMS100_1-5</v>
      </c>
      <c r="B106" s="16" t="s">
        <v>76</v>
      </c>
      <c r="C106" s="16" t="s">
        <v>77</v>
      </c>
      <c r="D106" s="16" t="s">
        <v>99</v>
      </c>
      <c r="E106" s="16">
        <v>5</v>
      </c>
      <c r="I106" s="19"/>
      <c r="J106" s="19"/>
      <c r="K106" s="19"/>
      <c r="L106" s="19"/>
      <c r="M106" s="19"/>
      <c r="N106" s="15">
        <v>47</v>
      </c>
      <c r="O106" s="15">
        <v>47</v>
      </c>
      <c r="P106" s="15">
        <v>57</v>
      </c>
      <c r="Q106" s="15">
        <v>67</v>
      </c>
      <c r="R106" s="15">
        <v>77</v>
      </c>
      <c r="S106" s="15">
        <v>87</v>
      </c>
      <c r="T106" s="15">
        <v>96</v>
      </c>
      <c r="U106" s="15" t="s">
        <v>25</v>
      </c>
      <c r="V106" s="15">
        <f t="shared" si="3"/>
        <v>96</v>
      </c>
      <c r="W106" s="11" t="s">
        <v>51</v>
      </c>
      <c r="X106" s="12" t="s">
        <v>31</v>
      </c>
      <c r="Y106" s="10">
        <v>0</v>
      </c>
      <c r="Z106" s="10">
        <v>174.3</v>
      </c>
      <c r="AA106" s="10">
        <v>6.4696999999999996</v>
      </c>
      <c r="AB106" s="10">
        <v>8.2000000000000007E-3</v>
      </c>
      <c r="AC106" s="10">
        <v>0</v>
      </c>
      <c r="AD106" s="10">
        <v>0</v>
      </c>
      <c r="AE106" s="10">
        <v>0</v>
      </c>
      <c r="AF106" s="10"/>
      <c r="AG106" s="10"/>
      <c r="AH106" s="13">
        <v>10.563610638297872</v>
      </c>
      <c r="AI106" s="13">
        <v>10.563610638297872</v>
      </c>
      <c r="AJ106" s="13">
        <v>9.9949947368421057</v>
      </c>
      <c r="AK106" s="13">
        <v>9.6205925373134331</v>
      </c>
      <c r="AL106" s="13">
        <v>9.3647363636363625</v>
      </c>
      <c r="AM106" s="13">
        <v>9.1865482758620693</v>
      </c>
      <c r="AN106" s="13">
        <v>9.0725250000000006</v>
      </c>
      <c r="AO106" s="13"/>
      <c r="AP106" s="13">
        <v>10.563610638297872</v>
      </c>
      <c r="AQ106" s="13">
        <v>10.563610638297872</v>
      </c>
      <c r="AR106" s="13">
        <v>10.513732050450875</v>
      </c>
      <c r="AS106" s="13">
        <v>9.967054274190712</v>
      </c>
      <c r="AT106" s="13">
        <v>9.6039785000616753</v>
      </c>
      <c r="AU106" s="13">
        <v>9.3544956689366909</v>
      </c>
      <c r="AV106" s="13">
        <v>9.1812034348060347</v>
      </c>
      <c r="AW106" s="14"/>
    </row>
    <row r="107" spans="1:49" x14ac:dyDescent="0.25">
      <c r="A107" s="11" t="str">
        <f t="shared" si="2"/>
        <v>LMS100_1-6</v>
      </c>
      <c r="B107" s="16" t="s">
        <v>76</v>
      </c>
      <c r="C107" s="16" t="s">
        <v>77</v>
      </c>
      <c r="D107" s="16" t="s">
        <v>99</v>
      </c>
      <c r="E107" s="16">
        <v>6</v>
      </c>
      <c r="I107" s="19"/>
      <c r="J107" s="19"/>
      <c r="K107" s="19"/>
      <c r="L107" s="19"/>
      <c r="M107" s="19"/>
      <c r="N107" s="15">
        <v>47</v>
      </c>
      <c r="O107" s="15">
        <v>47</v>
      </c>
      <c r="P107" s="15">
        <v>57</v>
      </c>
      <c r="Q107" s="15">
        <v>67</v>
      </c>
      <c r="R107" s="15">
        <v>77</v>
      </c>
      <c r="S107" s="15">
        <v>87</v>
      </c>
      <c r="T107" s="15">
        <v>96</v>
      </c>
      <c r="U107" s="15" t="s">
        <v>25</v>
      </c>
      <c r="V107" s="15">
        <f t="shared" si="3"/>
        <v>96</v>
      </c>
      <c r="W107" s="11" t="s">
        <v>51</v>
      </c>
      <c r="X107" s="12" t="s">
        <v>31</v>
      </c>
      <c r="Y107" s="10">
        <v>0</v>
      </c>
      <c r="Z107" s="10">
        <v>174.3</v>
      </c>
      <c r="AA107" s="10">
        <v>6.4696999999999996</v>
      </c>
      <c r="AB107" s="10">
        <v>8.2000000000000007E-3</v>
      </c>
      <c r="AC107" s="10">
        <v>0</v>
      </c>
      <c r="AD107" s="10">
        <v>0</v>
      </c>
      <c r="AE107" s="10">
        <v>0</v>
      </c>
      <c r="AF107" s="10"/>
      <c r="AG107" s="10"/>
      <c r="AH107" s="13">
        <v>10.563610638297872</v>
      </c>
      <c r="AI107" s="13">
        <v>10.563610638297872</v>
      </c>
      <c r="AJ107" s="13">
        <v>9.9949947368421057</v>
      </c>
      <c r="AK107" s="13">
        <v>9.6205925373134331</v>
      </c>
      <c r="AL107" s="13">
        <v>9.3647363636363625</v>
      </c>
      <c r="AM107" s="13">
        <v>9.1865482758620693</v>
      </c>
      <c r="AN107" s="13">
        <v>9.0725250000000006</v>
      </c>
      <c r="AO107" s="13"/>
      <c r="AP107" s="13">
        <v>10.563610638297872</v>
      </c>
      <c r="AQ107" s="13">
        <v>10.563610638297872</v>
      </c>
      <c r="AR107" s="13">
        <v>10.513732050450875</v>
      </c>
      <c r="AS107" s="13">
        <v>9.967054274190712</v>
      </c>
      <c r="AT107" s="13">
        <v>9.6039785000616753</v>
      </c>
      <c r="AU107" s="13">
        <v>9.3544956689366909</v>
      </c>
      <c r="AV107" s="13">
        <v>9.1812034348060347</v>
      </c>
      <c r="AW107" s="14"/>
    </row>
    <row r="108" spans="1:49" x14ac:dyDescent="0.25">
      <c r="A108" s="11" t="str">
        <f t="shared" si="2"/>
        <v>LMS100_1-7</v>
      </c>
      <c r="B108" s="16" t="s">
        <v>76</v>
      </c>
      <c r="C108" s="16" t="s">
        <v>77</v>
      </c>
      <c r="D108" s="16" t="s">
        <v>99</v>
      </c>
      <c r="E108" s="16">
        <v>7</v>
      </c>
      <c r="I108" s="19"/>
      <c r="J108" s="19"/>
      <c r="K108" s="19"/>
      <c r="L108" s="19"/>
      <c r="M108" s="19"/>
      <c r="N108" s="15">
        <v>47</v>
      </c>
      <c r="O108" s="15">
        <v>47</v>
      </c>
      <c r="P108" s="15">
        <v>57</v>
      </c>
      <c r="Q108" s="15">
        <v>67</v>
      </c>
      <c r="R108" s="15">
        <v>77</v>
      </c>
      <c r="S108" s="15">
        <v>87</v>
      </c>
      <c r="T108" s="15">
        <v>96</v>
      </c>
      <c r="U108" s="15" t="s">
        <v>25</v>
      </c>
      <c r="V108" s="15">
        <f t="shared" si="3"/>
        <v>96</v>
      </c>
      <c r="W108" s="11" t="s">
        <v>51</v>
      </c>
      <c r="X108" s="12" t="s">
        <v>31</v>
      </c>
      <c r="Y108" s="10">
        <v>0</v>
      </c>
      <c r="Z108" s="10">
        <v>174.3</v>
      </c>
      <c r="AA108" s="10">
        <v>6.4696999999999996</v>
      </c>
      <c r="AB108" s="10">
        <v>8.2000000000000007E-3</v>
      </c>
      <c r="AC108" s="10">
        <v>0</v>
      </c>
      <c r="AD108" s="10">
        <v>0</v>
      </c>
      <c r="AE108" s="10">
        <v>0</v>
      </c>
      <c r="AF108" s="10"/>
      <c r="AG108" s="10"/>
      <c r="AH108" s="13">
        <v>10.563610638297872</v>
      </c>
      <c r="AI108" s="13">
        <v>10.563610638297872</v>
      </c>
      <c r="AJ108" s="13">
        <v>9.9949947368421057</v>
      </c>
      <c r="AK108" s="13">
        <v>9.6205925373134331</v>
      </c>
      <c r="AL108" s="13">
        <v>9.3647363636363625</v>
      </c>
      <c r="AM108" s="13">
        <v>9.1865482758620693</v>
      </c>
      <c r="AN108" s="13">
        <v>9.0725250000000006</v>
      </c>
      <c r="AO108" s="13"/>
      <c r="AP108" s="13">
        <v>10.563610638297872</v>
      </c>
      <c r="AQ108" s="13">
        <v>10.563610638297872</v>
      </c>
      <c r="AR108" s="13">
        <v>10.513732050450875</v>
      </c>
      <c r="AS108" s="13">
        <v>9.967054274190712</v>
      </c>
      <c r="AT108" s="13">
        <v>9.6039785000616753</v>
      </c>
      <c r="AU108" s="13">
        <v>9.3544956689366909</v>
      </c>
      <c r="AV108" s="13">
        <v>9.1812034348060347</v>
      </c>
      <c r="AW108" s="14"/>
    </row>
    <row r="109" spans="1:49" x14ac:dyDescent="0.25">
      <c r="A109" s="11" t="str">
        <f t="shared" si="2"/>
        <v>LMS100_1-8</v>
      </c>
      <c r="B109" s="16" t="s">
        <v>76</v>
      </c>
      <c r="C109" s="16" t="s">
        <v>77</v>
      </c>
      <c r="D109" s="16" t="s">
        <v>99</v>
      </c>
      <c r="E109" s="16">
        <v>8</v>
      </c>
      <c r="I109" s="19"/>
      <c r="J109" s="19"/>
      <c r="K109" s="19"/>
      <c r="L109" s="19"/>
      <c r="M109" s="19"/>
      <c r="N109" s="15">
        <v>47</v>
      </c>
      <c r="O109" s="15">
        <v>47</v>
      </c>
      <c r="P109" s="15">
        <v>57</v>
      </c>
      <c r="Q109" s="15">
        <v>67</v>
      </c>
      <c r="R109" s="15">
        <v>77</v>
      </c>
      <c r="S109" s="15">
        <v>87</v>
      </c>
      <c r="T109" s="15">
        <v>96</v>
      </c>
      <c r="U109" s="15" t="s">
        <v>25</v>
      </c>
      <c r="V109" s="15">
        <f t="shared" si="3"/>
        <v>96</v>
      </c>
      <c r="W109" s="11" t="s">
        <v>51</v>
      </c>
      <c r="X109" s="12" t="s">
        <v>31</v>
      </c>
      <c r="Y109" s="10">
        <v>0</v>
      </c>
      <c r="Z109" s="10">
        <v>174.3</v>
      </c>
      <c r="AA109" s="10">
        <v>6.4696999999999996</v>
      </c>
      <c r="AB109" s="10">
        <v>8.2000000000000007E-3</v>
      </c>
      <c r="AC109" s="10">
        <v>0</v>
      </c>
      <c r="AD109" s="10">
        <v>0</v>
      </c>
      <c r="AE109" s="10">
        <v>0</v>
      </c>
      <c r="AF109" s="10"/>
      <c r="AG109" s="10"/>
      <c r="AH109" s="13">
        <v>10.563610638297872</v>
      </c>
      <c r="AI109" s="13">
        <v>10.563610638297872</v>
      </c>
      <c r="AJ109" s="13">
        <v>9.9949947368421057</v>
      </c>
      <c r="AK109" s="13">
        <v>9.6205925373134331</v>
      </c>
      <c r="AL109" s="13">
        <v>9.3647363636363625</v>
      </c>
      <c r="AM109" s="13">
        <v>9.1865482758620693</v>
      </c>
      <c r="AN109" s="13">
        <v>9.0725250000000006</v>
      </c>
      <c r="AO109" s="13"/>
      <c r="AP109" s="13">
        <v>10.563610638297872</v>
      </c>
      <c r="AQ109" s="13">
        <v>10.563610638297872</v>
      </c>
      <c r="AR109" s="13">
        <v>10.513732050450875</v>
      </c>
      <c r="AS109" s="13">
        <v>9.967054274190712</v>
      </c>
      <c r="AT109" s="13">
        <v>9.6039785000616753</v>
      </c>
      <c r="AU109" s="13">
        <v>9.3544956689366909</v>
      </c>
      <c r="AV109" s="13">
        <v>9.1812034348060347</v>
      </c>
      <c r="AW109" s="14"/>
    </row>
    <row r="110" spans="1:49" x14ac:dyDescent="0.25">
      <c r="A110" s="11" t="str">
        <f t="shared" si="2"/>
        <v>LMS100_1-9</v>
      </c>
      <c r="B110" s="16" t="s">
        <v>76</v>
      </c>
      <c r="C110" s="16" t="s">
        <v>77</v>
      </c>
      <c r="D110" s="16" t="s">
        <v>99</v>
      </c>
      <c r="E110" s="16">
        <v>9</v>
      </c>
      <c r="I110" s="19"/>
      <c r="J110" s="19"/>
      <c r="K110" s="19"/>
      <c r="L110" s="19"/>
      <c r="M110" s="19"/>
      <c r="N110" s="15">
        <v>47</v>
      </c>
      <c r="O110" s="15">
        <v>47</v>
      </c>
      <c r="P110" s="15">
        <v>57</v>
      </c>
      <c r="Q110" s="15">
        <v>67</v>
      </c>
      <c r="R110" s="15">
        <v>77</v>
      </c>
      <c r="S110" s="15">
        <v>87</v>
      </c>
      <c r="T110" s="15">
        <v>96</v>
      </c>
      <c r="U110" s="15" t="s">
        <v>25</v>
      </c>
      <c r="V110" s="15">
        <f t="shared" si="3"/>
        <v>96</v>
      </c>
      <c r="W110" s="11" t="s">
        <v>51</v>
      </c>
      <c r="X110" s="12" t="s">
        <v>31</v>
      </c>
      <c r="Y110" s="10">
        <v>0</v>
      </c>
      <c r="Z110" s="10">
        <v>174.3</v>
      </c>
      <c r="AA110" s="10">
        <v>6.4696999999999996</v>
      </c>
      <c r="AB110" s="10">
        <v>8.2000000000000007E-3</v>
      </c>
      <c r="AC110" s="10">
        <v>0</v>
      </c>
      <c r="AD110" s="10">
        <v>0</v>
      </c>
      <c r="AE110" s="10">
        <v>0</v>
      </c>
      <c r="AF110" s="10"/>
      <c r="AG110" s="10"/>
      <c r="AH110" s="13">
        <v>10.563610638297872</v>
      </c>
      <c r="AI110" s="13">
        <v>10.563610638297872</v>
      </c>
      <c r="AJ110" s="13">
        <v>9.9949947368421057</v>
      </c>
      <c r="AK110" s="13">
        <v>9.6205925373134331</v>
      </c>
      <c r="AL110" s="13">
        <v>9.3647363636363625</v>
      </c>
      <c r="AM110" s="13">
        <v>9.1865482758620693</v>
      </c>
      <c r="AN110" s="13">
        <v>9.0725250000000006</v>
      </c>
      <c r="AO110" s="13"/>
      <c r="AP110" s="13">
        <v>10.563610638297872</v>
      </c>
      <c r="AQ110" s="13">
        <v>10.563610638297872</v>
      </c>
      <c r="AR110" s="13">
        <v>10.513732050450875</v>
      </c>
      <c r="AS110" s="13">
        <v>9.967054274190712</v>
      </c>
      <c r="AT110" s="13">
        <v>9.6039785000616753</v>
      </c>
      <c r="AU110" s="13">
        <v>9.3544956689366909</v>
      </c>
      <c r="AV110" s="13">
        <v>9.1812034348060347</v>
      </c>
      <c r="AW110" s="14"/>
    </row>
    <row r="111" spans="1:49" x14ac:dyDescent="0.25">
      <c r="A111" s="11" t="str">
        <f t="shared" si="2"/>
        <v>LSPwr4C-1</v>
      </c>
      <c r="B111" s="16" t="s">
        <v>76</v>
      </c>
      <c r="C111" s="16" t="s">
        <v>100</v>
      </c>
      <c r="D111" s="16" t="s">
        <v>101</v>
      </c>
      <c r="E111" s="16">
        <v>1</v>
      </c>
      <c r="I111" s="19"/>
      <c r="J111" s="19"/>
      <c r="K111" s="19"/>
      <c r="L111" s="19"/>
      <c r="M111" s="19"/>
      <c r="N111" s="15">
        <v>280</v>
      </c>
      <c r="O111" s="15">
        <v>280</v>
      </c>
      <c r="P111" s="15">
        <v>325</v>
      </c>
      <c r="Q111" s="15">
        <v>400</v>
      </c>
      <c r="R111" s="15">
        <v>440</v>
      </c>
      <c r="S111" s="15">
        <v>441</v>
      </c>
      <c r="T111" s="15">
        <v>525</v>
      </c>
      <c r="U111" s="15" t="s">
        <v>25</v>
      </c>
      <c r="V111" s="15">
        <f t="shared" si="3"/>
        <v>525</v>
      </c>
      <c r="W111" s="11" t="s">
        <v>52</v>
      </c>
      <c r="X111" s="12" t="s">
        <v>27</v>
      </c>
      <c r="Y111" s="10">
        <v>7300</v>
      </c>
      <c r="Z111" s="10">
        <v>7300</v>
      </c>
      <c r="AA111" s="10">
        <v>7300</v>
      </c>
      <c r="AB111" s="10">
        <v>7300</v>
      </c>
      <c r="AC111" s="10">
        <v>7300</v>
      </c>
      <c r="AD111" s="10">
        <v>7300</v>
      </c>
      <c r="AE111" s="10">
        <v>7300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3">
        <v>7300</v>
      </c>
      <c r="AQ111" s="13">
        <v>7300</v>
      </c>
      <c r="AR111" s="13">
        <v>7300</v>
      </c>
      <c r="AS111" s="13">
        <v>7300</v>
      </c>
      <c r="AT111" s="13">
        <v>7300</v>
      </c>
      <c r="AU111" s="13">
        <v>7300</v>
      </c>
      <c r="AV111" s="13">
        <v>7300</v>
      </c>
      <c r="AW111" s="14"/>
    </row>
    <row r="112" spans="1:49" x14ac:dyDescent="0.25">
      <c r="A112" s="11" t="str">
        <f t="shared" si="2"/>
        <v>LVC-1</v>
      </c>
      <c r="B112" s="16" t="s">
        <v>76</v>
      </c>
      <c r="C112" s="16" t="s">
        <v>100</v>
      </c>
      <c r="D112" s="16" t="s">
        <v>53</v>
      </c>
      <c r="E112" s="16">
        <v>1</v>
      </c>
      <c r="I112" s="19"/>
      <c r="J112" s="19"/>
      <c r="K112" s="19"/>
      <c r="L112" s="19"/>
      <c r="M112" s="19"/>
      <c r="N112" s="15">
        <v>30</v>
      </c>
      <c r="O112" s="15">
        <v>30</v>
      </c>
      <c r="P112" s="15">
        <v>69</v>
      </c>
      <c r="Q112" s="15">
        <v>104</v>
      </c>
      <c r="R112" s="15">
        <v>118</v>
      </c>
      <c r="S112" s="15" t="s">
        <v>25</v>
      </c>
      <c r="T112" s="15" t="s">
        <v>25</v>
      </c>
      <c r="U112" s="15" t="s">
        <v>25</v>
      </c>
      <c r="V112" s="15">
        <f t="shared" si="3"/>
        <v>118</v>
      </c>
      <c r="W112" s="11" t="s">
        <v>53</v>
      </c>
      <c r="X112" s="12" t="s">
        <v>31</v>
      </c>
      <c r="Y112" s="10">
        <v>0</v>
      </c>
      <c r="Z112" s="10">
        <v>216.06</v>
      </c>
      <c r="AA112" s="10">
        <v>5.8144</v>
      </c>
      <c r="AB112" s="10">
        <v>-2E-3</v>
      </c>
      <c r="AC112" s="10">
        <v>0</v>
      </c>
      <c r="AD112" s="10">
        <v>0</v>
      </c>
      <c r="AE112" s="10">
        <v>0</v>
      </c>
      <c r="AF112" s="10"/>
      <c r="AG112" s="10"/>
      <c r="AH112" s="13">
        <v>12.956399999999999</v>
      </c>
      <c r="AI112" s="13">
        <v>12.956399999999999</v>
      </c>
      <c r="AJ112" s="13">
        <v>8.8077043478260855</v>
      </c>
      <c r="AK112" s="13">
        <v>7.6838999999999995</v>
      </c>
      <c r="AL112" s="13">
        <v>7.4094169491525435</v>
      </c>
      <c r="AM112" s="13"/>
      <c r="AN112" s="13"/>
      <c r="AO112" s="13"/>
      <c r="AP112" s="13">
        <v>12.956399999999999</v>
      </c>
      <c r="AQ112" s="13">
        <v>12.956399999999999</v>
      </c>
      <c r="AR112" s="13">
        <v>11.783942533081284</v>
      </c>
      <c r="AS112" s="13">
        <v>8.618602654682272</v>
      </c>
      <c r="AT112" s="13">
        <v>7.6676171071531165</v>
      </c>
      <c r="AU112" s="13"/>
      <c r="AV112" s="13"/>
      <c r="AW112" s="14"/>
    </row>
    <row r="113" spans="1:49" x14ac:dyDescent="0.25">
      <c r="A113" s="11" t="str">
        <f t="shared" si="2"/>
        <v>LVC-2</v>
      </c>
      <c r="B113" s="16" t="s">
        <v>76</v>
      </c>
      <c r="C113" s="16" t="s">
        <v>100</v>
      </c>
      <c r="D113" s="16" t="s">
        <v>53</v>
      </c>
      <c r="E113" s="16">
        <v>2</v>
      </c>
      <c r="I113" s="19"/>
      <c r="J113" s="19"/>
      <c r="K113" s="19"/>
      <c r="L113" s="19"/>
      <c r="M113" s="19"/>
      <c r="N113" s="15">
        <v>30</v>
      </c>
      <c r="O113" s="15">
        <v>30</v>
      </c>
      <c r="P113" s="15">
        <v>69</v>
      </c>
      <c r="Q113" s="15">
        <v>104</v>
      </c>
      <c r="R113" s="15">
        <v>118</v>
      </c>
      <c r="S113" s="15" t="s">
        <v>25</v>
      </c>
      <c r="T113" s="15" t="s">
        <v>25</v>
      </c>
      <c r="U113" s="15" t="s">
        <v>25</v>
      </c>
      <c r="V113" s="15">
        <f t="shared" si="3"/>
        <v>118</v>
      </c>
      <c r="W113" s="11" t="s">
        <v>53</v>
      </c>
      <c r="X113" s="12" t="s">
        <v>31</v>
      </c>
      <c r="Y113" s="10">
        <v>0</v>
      </c>
      <c r="Z113" s="10">
        <v>216.06</v>
      </c>
      <c r="AA113" s="10">
        <v>5.8144</v>
      </c>
      <c r="AB113" s="10">
        <v>-2E-3</v>
      </c>
      <c r="AC113" s="10">
        <v>0</v>
      </c>
      <c r="AD113" s="10">
        <v>0</v>
      </c>
      <c r="AE113" s="10">
        <v>0</v>
      </c>
      <c r="AF113" s="10"/>
      <c r="AG113" s="10"/>
      <c r="AH113" s="13">
        <v>12.956399999999999</v>
      </c>
      <c r="AI113" s="13">
        <v>12.956399999999999</v>
      </c>
      <c r="AJ113" s="13">
        <v>8.8077043478260855</v>
      </c>
      <c r="AK113" s="13">
        <v>7.6838999999999995</v>
      </c>
      <c r="AL113" s="13">
        <v>7.4094169491525435</v>
      </c>
      <c r="AM113" s="13"/>
      <c r="AN113" s="13"/>
      <c r="AO113" s="13"/>
      <c r="AP113" s="13">
        <v>12.956399999999999</v>
      </c>
      <c r="AQ113" s="13">
        <v>12.956399999999999</v>
      </c>
      <c r="AR113" s="13">
        <v>11.783942533081284</v>
      </c>
      <c r="AS113" s="13">
        <v>8.618602654682272</v>
      </c>
      <c r="AT113" s="13">
        <v>7.6676171071531165</v>
      </c>
      <c r="AU113" s="13"/>
      <c r="AV113" s="13"/>
      <c r="AW113" s="14"/>
    </row>
    <row r="114" spans="1:49" x14ac:dyDescent="0.25">
      <c r="A114" s="11" t="str">
        <f t="shared" si="2"/>
        <v>LvCogen-1</v>
      </c>
      <c r="B114" s="16" t="s">
        <v>76</v>
      </c>
      <c r="C114" s="16" t="s">
        <v>100</v>
      </c>
      <c r="D114" s="16" t="s">
        <v>102</v>
      </c>
      <c r="E114" s="16">
        <v>1</v>
      </c>
      <c r="I114" s="19"/>
      <c r="J114" s="19"/>
      <c r="K114" s="19"/>
      <c r="L114" s="19"/>
      <c r="M114" s="19"/>
      <c r="N114" s="15">
        <v>50</v>
      </c>
      <c r="O114" s="15">
        <v>50</v>
      </c>
      <c r="P114" s="15">
        <v>50</v>
      </c>
      <c r="Q114" s="15">
        <v>50</v>
      </c>
      <c r="R114" s="15">
        <v>50</v>
      </c>
      <c r="S114" s="15">
        <v>50</v>
      </c>
      <c r="T114" s="15">
        <v>50</v>
      </c>
      <c r="U114" s="15" t="s">
        <v>25</v>
      </c>
      <c r="V114" s="15">
        <f t="shared" si="3"/>
        <v>50</v>
      </c>
      <c r="W114" s="11" t="s">
        <v>54</v>
      </c>
      <c r="X114" s="12" t="s">
        <v>27</v>
      </c>
      <c r="Y114" s="10">
        <v>8233</v>
      </c>
      <c r="Z114" s="10">
        <v>8233</v>
      </c>
      <c r="AA114" s="10">
        <v>8233</v>
      </c>
      <c r="AB114" s="10">
        <v>8233</v>
      </c>
      <c r="AC114" s="10">
        <v>8233</v>
      </c>
      <c r="AD114" s="10">
        <v>8233</v>
      </c>
      <c r="AE114" s="10">
        <v>8233</v>
      </c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3">
        <v>8233</v>
      </c>
      <c r="AQ114" s="13">
        <v>8233</v>
      </c>
      <c r="AR114" s="13">
        <v>8233</v>
      </c>
      <c r="AS114" s="13">
        <v>8233</v>
      </c>
      <c r="AT114" s="13">
        <v>8233</v>
      </c>
      <c r="AU114" s="13">
        <v>8233</v>
      </c>
      <c r="AV114" s="13">
        <v>8233</v>
      </c>
      <c r="AW114" s="14"/>
    </row>
    <row r="115" spans="1:49" x14ac:dyDescent="0.25">
      <c r="A115" s="11" t="str">
        <f t="shared" si="2"/>
        <v>NAVAJO-1</v>
      </c>
      <c r="B115" s="16" t="s">
        <v>76</v>
      </c>
      <c r="C115" s="16" t="s">
        <v>86</v>
      </c>
      <c r="D115" s="16" t="s">
        <v>103</v>
      </c>
      <c r="E115" s="16">
        <v>1</v>
      </c>
      <c r="I115" s="19"/>
      <c r="J115" s="19"/>
      <c r="K115" s="19"/>
      <c r="L115" s="19"/>
      <c r="M115" s="19"/>
      <c r="N115" s="15">
        <v>85</v>
      </c>
      <c r="O115" s="15">
        <v>85</v>
      </c>
      <c r="P115" s="15">
        <v>85</v>
      </c>
      <c r="Q115" s="15" t="s">
        <v>25</v>
      </c>
      <c r="R115" s="15" t="s">
        <v>25</v>
      </c>
      <c r="S115" s="15" t="s">
        <v>25</v>
      </c>
      <c r="T115" s="15" t="s">
        <v>25</v>
      </c>
      <c r="U115" s="15" t="s">
        <v>25</v>
      </c>
      <c r="V115" s="15">
        <f t="shared" si="3"/>
        <v>85</v>
      </c>
      <c r="W115" s="11" t="s">
        <v>55</v>
      </c>
      <c r="X115" s="12" t="s">
        <v>27</v>
      </c>
      <c r="Y115" s="10">
        <v>10400</v>
      </c>
      <c r="Z115" s="10">
        <v>10400</v>
      </c>
      <c r="AA115" s="10">
        <v>10400</v>
      </c>
      <c r="AB115" s="10">
        <v>0</v>
      </c>
      <c r="AC115" s="10">
        <v>0</v>
      </c>
      <c r="AD115" s="10">
        <v>0</v>
      </c>
      <c r="AE115" s="10">
        <v>0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3">
        <v>10400</v>
      </c>
      <c r="AQ115" s="13">
        <v>10400</v>
      </c>
      <c r="AR115" s="13">
        <v>10400</v>
      </c>
      <c r="AS115" s="13"/>
      <c r="AT115" s="13"/>
      <c r="AU115" s="13"/>
      <c r="AV115" s="13"/>
      <c r="AW115" s="14"/>
    </row>
    <row r="116" spans="1:49" x14ac:dyDescent="0.25">
      <c r="A116" s="11" t="str">
        <f t="shared" si="2"/>
        <v>NAVAJO-2</v>
      </c>
      <c r="B116" s="16" t="s">
        <v>76</v>
      </c>
      <c r="C116" s="16" t="s">
        <v>86</v>
      </c>
      <c r="D116" s="16" t="s">
        <v>103</v>
      </c>
      <c r="E116" s="16">
        <v>2</v>
      </c>
      <c r="I116" s="19"/>
      <c r="J116" s="19"/>
      <c r="K116" s="19"/>
      <c r="L116" s="19"/>
      <c r="M116" s="19"/>
      <c r="N116" s="15">
        <v>85</v>
      </c>
      <c r="O116" s="15">
        <v>85</v>
      </c>
      <c r="P116" s="15">
        <v>85</v>
      </c>
      <c r="Q116" s="15" t="s">
        <v>25</v>
      </c>
      <c r="R116" s="15" t="s">
        <v>25</v>
      </c>
      <c r="S116" s="15" t="s">
        <v>25</v>
      </c>
      <c r="T116" s="15" t="s">
        <v>25</v>
      </c>
      <c r="U116" s="15" t="s">
        <v>25</v>
      </c>
      <c r="V116" s="15">
        <f t="shared" si="3"/>
        <v>85</v>
      </c>
      <c r="W116" s="11" t="s">
        <v>55</v>
      </c>
      <c r="X116" s="12" t="s">
        <v>27</v>
      </c>
      <c r="Y116" s="10">
        <v>10400</v>
      </c>
      <c r="Z116" s="10">
        <v>10400</v>
      </c>
      <c r="AA116" s="10">
        <v>10400</v>
      </c>
      <c r="AB116" s="10">
        <v>0</v>
      </c>
      <c r="AC116" s="10">
        <v>0</v>
      </c>
      <c r="AD116" s="10">
        <v>0</v>
      </c>
      <c r="AE116" s="10">
        <v>0</v>
      </c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3">
        <v>10400</v>
      </c>
      <c r="AQ116" s="13">
        <v>10400</v>
      </c>
      <c r="AR116" s="13">
        <v>10400</v>
      </c>
      <c r="AS116" s="13"/>
      <c r="AT116" s="13"/>
      <c r="AU116" s="13"/>
      <c r="AV116" s="13"/>
      <c r="AW116" s="14"/>
    </row>
    <row r="117" spans="1:49" x14ac:dyDescent="0.25">
      <c r="A117" s="11" t="str">
        <f t="shared" si="2"/>
        <v>NAVAJO-3</v>
      </c>
      <c r="B117" s="16" t="s">
        <v>76</v>
      </c>
      <c r="C117" s="16" t="s">
        <v>86</v>
      </c>
      <c r="D117" s="16" t="s">
        <v>103</v>
      </c>
      <c r="E117" s="16">
        <v>3</v>
      </c>
      <c r="I117" s="19"/>
      <c r="J117" s="19"/>
      <c r="K117" s="19"/>
      <c r="L117" s="19"/>
      <c r="M117" s="19"/>
      <c r="N117" s="15">
        <v>85</v>
      </c>
      <c r="O117" s="15">
        <v>85</v>
      </c>
      <c r="P117" s="15">
        <v>85</v>
      </c>
      <c r="Q117" s="15" t="s">
        <v>25</v>
      </c>
      <c r="R117" s="15" t="s">
        <v>25</v>
      </c>
      <c r="S117" s="15" t="s">
        <v>25</v>
      </c>
      <c r="T117" s="15" t="s">
        <v>25</v>
      </c>
      <c r="U117" s="15" t="s">
        <v>25</v>
      </c>
      <c r="V117" s="15">
        <f t="shared" si="3"/>
        <v>85</v>
      </c>
      <c r="W117" s="11" t="s">
        <v>55</v>
      </c>
      <c r="X117" s="12" t="s">
        <v>27</v>
      </c>
      <c r="Y117" s="10">
        <v>10400</v>
      </c>
      <c r="Z117" s="10">
        <v>10400</v>
      </c>
      <c r="AA117" s="10">
        <v>10400</v>
      </c>
      <c r="AB117" s="10">
        <v>0</v>
      </c>
      <c r="AC117" s="10">
        <v>0</v>
      </c>
      <c r="AD117" s="10">
        <v>0</v>
      </c>
      <c r="AE117" s="10">
        <v>0</v>
      </c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3">
        <v>10400</v>
      </c>
      <c r="AQ117" s="13">
        <v>10400</v>
      </c>
      <c r="AR117" s="13">
        <v>10400</v>
      </c>
      <c r="AS117" s="13"/>
      <c r="AT117" s="13"/>
      <c r="AU117" s="13"/>
      <c r="AV117" s="13"/>
      <c r="AW117" s="14"/>
    </row>
    <row r="118" spans="1:49" x14ac:dyDescent="0.25">
      <c r="A118" s="11" t="str">
        <f t="shared" si="2"/>
        <v>NCA 1-1</v>
      </c>
      <c r="B118" s="16" t="s">
        <v>76</v>
      </c>
      <c r="C118" s="16" t="s">
        <v>104</v>
      </c>
      <c r="D118" s="16" t="s">
        <v>105</v>
      </c>
      <c r="E118" s="16">
        <v>1</v>
      </c>
      <c r="I118" s="19"/>
      <c r="J118" s="19"/>
      <c r="K118" s="19"/>
      <c r="L118" s="19"/>
      <c r="M118" s="19"/>
      <c r="N118" s="15">
        <v>85</v>
      </c>
      <c r="O118" s="15">
        <v>85</v>
      </c>
      <c r="P118" s="15">
        <v>85</v>
      </c>
      <c r="Q118" s="15" t="s">
        <v>25</v>
      </c>
      <c r="R118" s="15" t="s">
        <v>25</v>
      </c>
      <c r="S118" s="15" t="s">
        <v>25</v>
      </c>
      <c r="T118" s="15" t="s">
        <v>25</v>
      </c>
      <c r="U118" s="15" t="s">
        <v>25</v>
      </c>
      <c r="V118" s="15">
        <f t="shared" si="3"/>
        <v>85</v>
      </c>
      <c r="W118" s="11" t="s">
        <v>56</v>
      </c>
      <c r="X118" s="12" t="s">
        <v>27</v>
      </c>
      <c r="Y118" s="10">
        <v>10000</v>
      </c>
      <c r="Z118" s="10">
        <v>10000</v>
      </c>
      <c r="AA118" s="10">
        <v>10000</v>
      </c>
      <c r="AB118" s="10">
        <v>0</v>
      </c>
      <c r="AC118" s="10">
        <v>0</v>
      </c>
      <c r="AD118" s="10">
        <v>0</v>
      </c>
      <c r="AE118" s="10">
        <v>0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3">
        <v>10000</v>
      </c>
      <c r="AQ118" s="13">
        <v>10000</v>
      </c>
      <c r="AR118" s="13">
        <v>10000</v>
      </c>
      <c r="AS118" s="13"/>
      <c r="AT118" s="13"/>
      <c r="AU118" s="13"/>
      <c r="AV118" s="13"/>
      <c r="AW118" s="14"/>
    </row>
    <row r="119" spans="1:49" x14ac:dyDescent="0.25">
      <c r="A119" s="11" t="str">
        <f t="shared" si="2"/>
        <v>NCA 2-1</v>
      </c>
      <c r="B119" s="16" t="s">
        <v>76</v>
      </c>
      <c r="C119" s="16" t="s">
        <v>104</v>
      </c>
      <c r="D119" s="16" t="s">
        <v>106</v>
      </c>
      <c r="E119" s="16">
        <v>1</v>
      </c>
      <c r="I119" s="19"/>
      <c r="J119" s="19"/>
      <c r="K119" s="19"/>
      <c r="L119" s="19"/>
      <c r="M119" s="19"/>
      <c r="N119" s="15">
        <v>85</v>
      </c>
      <c r="O119" s="15">
        <v>85</v>
      </c>
      <c r="P119" s="15">
        <v>85</v>
      </c>
      <c r="Q119" s="15" t="s">
        <v>25</v>
      </c>
      <c r="R119" s="15" t="s">
        <v>25</v>
      </c>
      <c r="S119" s="15" t="s">
        <v>25</v>
      </c>
      <c r="T119" s="15" t="s">
        <v>25</v>
      </c>
      <c r="U119" s="15" t="s">
        <v>25</v>
      </c>
      <c r="V119" s="15">
        <f t="shared" si="3"/>
        <v>85</v>
      </c>
      <c r="W119" s="11" t="s">
        <v>56</v>
      </c>
      <c r="X119" s="12" t="s">
        <v>27</v>
      </c>
      <c r="Y119" s="10">
        <v>10000</v>
      </c>
      <c r="Z119" s="10">
        <v>10000</v>
      </c>
      <c r="AA119" s="10">
        <v>10000</v>
      </c>
      <c r="AB119" s="10">
        <v>0</v>
      </c>
      <c r="AC119" s="10">
        <v>0</v>
      </c>
      <c r="AD119" s="10">
        <v>0</v>
      </c>
      <c r="AE119" s="10">
        <v>0</v>
      </c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3">
        <v>10000</v>
      </c>
      <c r="AQ119" s="13">
        <v>10000</v>
      </c>
      <c r="AR119" s="13">
        <v>10000</v>
      </c>
      <c r="AS119" s="13"/>
      <c r="AT119" s="13"/>
      <c r="AU119" s="13"/>
      <c r="AV119" s="13"/>
      <c r="AW119" s="14"/>
    </row>
    <row r="120" spans="1:49" x14ac:dyDescent="0.25">
      <c r="A120" s="11" t="str">
        <f t="shared" si="2"/>
        <v>NMTblk12-1</v>
      </c>
      <c r="B120" s="16" t="s">
        <v>76</v>
      </c>
      <c r="C120" s="16" t="s">
        <v>107</v>
      </c>
      <c r="D120" s="16" t="s">
        <v>108</v>
      </c>
      <c r="E120" s="16">
        <v>1</v>
      </c>
      <c r="I120" s="19"/>
      <c r="J120" s="19"/>
      <c r="K120" s="19"/>
      <c r="L120" s="19"/>
      <c r="M120" s="19"/>
      <c r="N120" s="15">
        <v>69</v>
      </c>
      <c r="O120" s="15">
        <v>69</v>
      </c>
      <c r="P120" s="15">
        <v>95</v>
      </c>
      <c r="Q120" s="15">
        <v>110</v>
      </c>
      <c r="R120" s="15">
        <v>125</v>
      </c>
      <c r="S120" s="15">
        <v>140</v>
      </c>
      <c r="T120" s="15">
        <v>163</v>
      </c>
      <c r="U120" s="15" t="s">
        <v>25</v>
      </c>
      <c r="V120" s="15">
        <f t="shared" si="3"/>
        <v>163</v>
      </c>
      <c r="W120" s="11" t="s">
        <v>57</v>
      </c>
      <c r="X120" s="12" t="s">
        <v>27</v>
      </c>
      <c r="Y120" s="10">
        <v>10000</v>
      </c>
      <c r="Z120" s="10">
        <v>10000</v>
      </c>
      <c r="AA120" s="10">
        <v>10000</v>
      </c>
      <c r="AB120" s="10">
        <v>10000</v>
      </c>
      <c r="AC120" s="10">
        <v>10000</v>
      </c>
      <c r="AD120" s="10">
        <v>10000</v>
      </c>
      <c r="AE120" s="10">
        <v>10000</v>
      </c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3">
        <v>10000</v>
      </c>
      <c r="AQ120" s="13">
        <v>10000</v>
      </c>
      <c r="AR120" s="13">
        <v>10000</v>
      </c>
      <c r="AS120" s="13">
        <v>10000</v>
      </c>
      <c r="AT120" s="13">
        <v>10000</v>
      </c>
      <c r="AU120" s="13">
        <v>10000</v>
      </c>
      <c r="AV120" s="13">
        <v>10000</v>
      </c>
      <c r="AW120" s="14"/>
    </row>
    <row r="121" spans="1:49" x14ac:dyDescent="0.25">
      <c r="A121" s="11" t="str">
        <f t="shared" si="2"/>
        <v>NMTblk3-1</v>
      </c>
      <c r="B121" s="16" t="s">
        <v>76</v>
      </c>
      <c r="C121" s="16" t="s">
        <v>107</v>
      </c>
      <c r="D121" s="16" t="s">
        <v>109</v>
      </c>
      <c r="E121" s="16">
        <v>1</v>
      </c>
      <c r="I121" s="19"/>
      <c r="J121" s="19"/>
      <c r="K121" s="19"/>
      <c r="L121" s="19"/>
      <c r="M121" s="19"/>
      <c r="N121" s="15">
        <v>21</v>
      </c>
      <c r="O121" s="15">
        <v>21</v>
      </c>
      <c r="P121" s="15">
        <v>28</v>
      </c>
      <c r="Q121" s="15">
        <v>31</v>
      </c>
      <c r="R121" s="15">
        <v>36</v>
      </c>
      <c r="S121" s="15">
        <v>40</v>
      </c>
      <c r="T121" s="15">
        <v>41</v>
      </c>
      <c r="U121" s="15" t="s">
        <v>25</v>
      </c>
      <c r="V121" s="15">
        <f t="shared" si="3"/>
        <v>41</v>
      </c>
      <c r="W121" s="11" t="s">
        <v>57</v>
      </c>
      <c r="X121" s="12" t="s">
        <v>27</v>
      </c>
      <c r="Y121" s="10">
        <v>10000</v>
      </c>
      <c r="Z121" s="10">
        <v>10000</v>
      </c>
      <c r="AA121" s="10">
        <v>10000</v>
      </c>
      <c r="AB121" s="10">
        <v>10000</v>
      </c>
      <c r="AC121" s="10">
        <v>10000</v>
      </c>
      <c r="AD121" s="10">
        <v>10000</v>
      </c>
      <c r="AE121" s="10">
        <v>10000</v>
      </c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3">
        <v>10000</v>
      </c>
      <c r="AQ121" s="13">
        <v>10000</v>
      </c>
      <c r="AR121" s="13">
        <v>10000</v>
      </c>
      <c r="AS121" s="13">
        <v>10000</v>
      </c>
      <c r="AT121" s="13">
        <v>10000</v>
      </c>
      <c r="AU121" s="13">
        <v>10000</v>
      </c>
      <c r="AV121" s="13">
        <v>10000</v>
      </c>
      <c r="AW121" s="14"/>
    </row>
    <row r="122" spans="1:49" x14ac:dyDescent="0.25">
      <c r="A122" s="11" t="str">
        <f t="shared" si="2"/>
        <v>PINON CC-1</v>
      </c>
      <c r="B122" s="16" t="s">
        <v>76</v>
      </c>
      <c r="C122" s="16" t="s">
        <v>82</v>
      </c>
      <c r="D122" s="16" t="s">
        <v>110</v>
      </c>
      <c r="E122" s="16">
        <v>1</v>
      </c>
      <c r="I122" s="19"/>
      <c r="J122" s="19"/>
      <c r="K122" s="19"/>
      <c r="L122" s="19"/>
      <c r="M122" s="19"/>
      <c r="N122" s="15">
        <v>51.5</v>
      </c>
      <c r="O122" s="15">
        <v>51.5</v>
      </c>
      <c r="P122" s="15">
        <v>73</v>
      </c>
      <c r="Q122" s="15">
        <v>86</v>
      </c>
      <c r="R122" s="15">
        <v>87</v>
      </c>
      <c r="S122" s="15">
        <v>108</v>
      </c>
      <c r="T122" s="15" t="s">
        <v>25</v>
      </c>
      <c r="U122" s="15" t="s">
        <v>25</v>
      </c>
      <c r="V122" s="15">
        <f t="shared" si="3"/>
        <v>108</v>
      </c>
      <c r="W122" s="11" t="s">
        <v>58</v>
      </c>
      <c r="X122" s="12" t="s">
        <v>31</v>
      </c>
      <c r="Y122" s="10">
        <v>0</v>
      </c>
      <c r="Z122" s="10">
        <v>264.92</v>
      </c>
      <c r="AA122" s="10">
        <v>4.7849000000000004</v>
      </c>
      <c r="AB122" s="10">
        <v>4.1660000000000004E-3</v>
      </c>
      <c r="AC122" s="10">
        <v>0</v>
      </c>
      <c r="AD122" s="10">
        <v>0</v>
      </c>
      <c r="AE122" s="10">
        <v>0</v>
      </c>
      <c r="AF122" s="10"/>
      <c r="AG122" s="10"/>
      <c r="AH122" s="13">
        <v>10.143526669902913</v>
      </c>
      <c r="AI122" s="13">
        <v>10.143526669902913</v>
      </c>
      <c r="AJ122" s="13">
        <v>8.7180590958904105</v>
      </c>
      <c r="AK122" s="13">
        <v>8.2236411162790706</v>
      </c>
      <c r="AL122" s="13">
        <v>8.192399471264368</v>
      </c>
      <c r="AM122" s="13">
        <v>7.6877909629629633</v>
      </c>
      <c r="AN122" s="13"/>
      <c r="AO122" s="13"/>
      <c r="AP122" s="13">
        <v>10.143526669902913</v>
      </c>
      <c r="AQ122" s="13">
        <v>10.143526669902913</v>
      </c>
      <c r="AR122" s="13">
        <v>9.9336119244147696</v>
      </c>
      <c r="AS122" s="13">
        <v>8.6806902951058316</v>
      </c>
      <c r="AT122" s="13">
        <v>8.223461566595077</v>
      </c>
      <c r="AU122" s="13">
        <v>8.1433403107350646</v>
      </c>
      <c r="AV122" s="13"/>
      <c r="AW122" s="14"/>
    </row>
    <row r="123" spans="1:49" x14ac:dyDescent="0.25">
      <c r="A123" s="11" t="str">
        <f t="shared" si="2"/>
        <v>REID GDR-1</v>
      </c>
      <c r="B123" s="16" t="s">
        <v>76</v>
      </c>
      <c r="C123" s="16" t="s">
        <v>86</v>
      </c>
      <c r="D123" s="16" t="s">
        <v>111</v>
      </c>
      <c r="E123" s="16">
        <v>1</v>
      </c>
      <c r="I123" s="19"/>
      <c r="J123" s="19"/>
      <c r="K123" s="19"/>
      <c r="L123" s="19"/>
      <c r="M123" s="19"/>
      <c r="N123" s="15">
        <v>50</v>
      </c>
      <c r="O123" s="15">
        <v>50</v>
      </c>
      <c r="P123" s="15">
        <v>60</v>
      </c>
      <c r="Q123" s="15">
        <v>70</v>
      </c>
      <c r="R123" s="15">
        <v>80</v>
      </c>
      <c r="S123" s="15">
        <v>90</v>
      </c>
      <c r="T123" s="15">
        <v>100</v>
      </c>
      <c r="U123" s="15" t="s">
        <v>25</v>
      </c>
      <c r="V123" s="15">
        <f t="shared" si="3"/>
        <v>100</v>
      </c>
      <c r="W123" s="11" t="s">
        <v>59</v>
      </c>
      <c r="X123" s="12" t="s">
        <v>27</v>
      </c>
      <c r="Y123" s="10">
        <v>12097</v>
      </c>
      <c r="Z123" s="10">
        <v>9432</v>
      </c>
      <c r="AA123" s="10">
        <v>9598</v>
      </c>
      <c r="AB123" s="10">
        <v>9764</v>
      </c>
      <c r="AC123" s="10">
        <v>9930</v>
      </c>
      <c r="AD123" s="10">
        <v>10096</v>
      </c>
      <c r="AE123" s="10">
        <v>10262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3">
        <v>12097</v>
      </c>
      <c r="AQ123" s="13">
        <v>12097</v>
      </c>
      <c r="AR123" s="13">
        <v>11666.666666666666</v>
      </c>
      <c r="AS123" s="13">
        <v>11383</v>
      </c>
      <c r="AT123" s="13">
        <v>11191</v>
      </c>
      <c r="AU123" s="13">
        <v>11060.111111111111</v>
      </c>
      <c r="AV123" s="13">
        <v>10972</v>
      </c>
      <c r="AW123" s="14"/>
    </row>
    <row r="124" spans="1:49" x14ac:dyDescent="0.25">
      <c r="A124" s="11" t="str">
        <f t="shared" si="2"/>
        <v>REID GDR-2</v>
      </c>
      <c r="B124" s="16" t="s">
        <v>76</v>
      </c>
      <c r="C124" s="16" t="s">
        <v>86</v>
      </c>
      <c r="D124" s="16" t="s">
        <v>111</v>
      </c>
      <c r="E124" s="16">
        <v>2</v>
      </c>
      <c r="I124" s="19"/>
      <c r="J124" s="19"/>
      <c r="K124" s="19"/>
      <c r="L124" s="19"/>
      <c r="M124" s="19"/>
      <c r="N124" s="15">
        <v>50</v>
      </c>
      <c r="O124" s="15">
        <v>50</v>
      </c>
      <c r="P124" s="15">
        <v>60</v>
      </c>
      <c r="Q124" s="15">
        <v>70</v>
      </c>
      <c r="R124" s="15">
        <v>80</v>
      </c>
      <c r="S124" s="15">
        <v>90</v>
      </c>
      <c r="T124" s="15">
        <v>100</v>
      </c>
      <c r="U124" s="15" t="s">
        <v>25</v>
      </c>
      <c r="V124" s="15">
        <f t="shared" si="3"/>
        <v>100</v>
      </c>
      <c r="W124" s="11" t="s">
        <v>60</v>
      </c>
      <c r="X124" s="12" t="s">
        <v>27</v>
      </c>
      <c r="Y124" s="10">
        <v>12105</v>
      </c>
      <c r="Z124" s="10">
        <v>9440</v>
      </c>
      <c r="AA124" s="10">
        <v>9606</v>
      </c>
      <c r="AB124" s="10">
        <v>9772</v>
      </c>
      <c r="AC124" s="10">
        <v>9938</v>
      </c>
      <c r="AD124" s="10">
        <v>10104</v>
      </c>
      <c r="AE124" s="10">
        <v>10270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3">
        <v>12105</v>
      </c>
      <c r="AQ124" s="13">
        <v>12105</v>
      </c>
      <c r="AR124" s="13">
        <v>11674.666666666666</v>
      </c>
      <c r="AS124" s="13">
        <v>11391</v>
      </c>
      <c r="AT124" s="13">
        <v>11199</v>
      </c>
      <c r="AU124" s="13">
        <v>11068.111111111111</v>
      </c>
      <c r="AV124" s="13">
        <v>10980</v>
      </c>
      <c r="AW124" s="14"/>
    </row>
    <row r="125" spans="1:49" x14ac:dyDescent="0.25">
      <c r="A125" s="11" t="str">
        <f t="shared" si="2"/>
        <v>REID GDR-3</v>
      </c>
      <c r="B125" s="16" t="s">
        <v>76</v>
      </c>
      <c r="C125" s="16" t="s">
        <v>86</v>
      </c>
      <c r="D125" s="16" t="s">
        <v>111</v>
      </c>
      <c r="E125" s="16">
        <v>3</v>
      </c>
      <c r="I125" s="19"/>
      <c r="J125" s="19"/>
      <c r="K125" s="19"/>
      <c r="L125" s="19"/>
      <c r="M125" s="19"/>
      <c r="N125" s="15">
        <v>50</v>
      </c>
      <c r="O125" s="15">
        <v>50</v>
      </c>
      <c r="P125" s="15">
        <v>60</v>
      </c>
      <c r="Q125" s="15">
        <v>70</v>
      </c>
      <c r="R125" s="15">
        <v>80</v>
      </c>
      <c r="S125" s="15">
        <v>90</v>
      </c>
      <c r="T125" s="15">
        <v>100</v>
      </c>
      <c r="U125" s="15" t="s">
        <v>25</v>
      </c>
      <c r="V125" s="15">
        <f t="shared" si="3"/>
        <v>100</v>
      </c>
      <c r="W125" s="11" t="s">
        <v>61</v>
      </c>
      <c r="X125" s="12" t="s">
        <v>27</v>
      </c>
      <c r="Y125" s="10">
        <v>12325</v>
      </c>
      <c r="Z125" s="10">
        <v>9598</v>
      </c>
      <c r="AA125" s="10">
        <v>9754</v>
      </c>
      <c r="AB125" s="10">
        <v>9910</v>
      </c>
      <c r="AC125" s="10">
        <v>10066</v>
      </c>
      <c r="AD125" s="10">
        <v>10222</v>
      </c>
      <c r="AE125" s="10">
        <v>10378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3">
        <v>12325</v>
      </c>
      <c r="AQ125" s="13">
        <v>12325</v>
      </c>
      <c r="AR125" s="13">
        <v>11883.5</v>
      </c>
      <c r="AS125" s="13">
        <v>11590.428571428571</v>
      </c>
      <c r="AT125" s="13">
        <v>11390.125</v>
      </c>
      <c r="AU125" s="13">
        <v>11251.666666666666</v>
      </c>
      <c r="AV125" s="13">
        <v>11156.5</v>
      </c>
      <c r="AW125" s="14"/>
    </row>
    <row r="126" spans="1:49" x14ac:dyDescent="0.25">
      <c r="A126" s="11" t="str">
        <f t="shared" si="2"/>
        <v>REID GDR-4</v>
      </c>
      <c r="B126" s="16" t="s">
        <v>76</v>
      </c>
      <c r="C126" s="16" t="s">
        <v>86</v>
      </c>
      <c r="D126" s="16" t="s">
        <v>111</v>
      </c>
      <c r="E126" s="16">
        <v>4</v>
      </c>
      <c r="I126" s="19"/>
      <c r="J126" s="19"/>
      <c r="K126" s="19"/>
      <c r="L126" s="19"/>
      <c r="M126" s="19"/>
      <c r="N126" s="15">
        <v>24</v>
      </c>
      <c r="O126" s="15">
        <v>24</v>
      </c>
      <c r="P126" s="15">
        <v>24</v>
      </c>
      <c r="Q126" s="15" t="s">
        <v>25</v>
      </c>
      <c r="R126" s="15" t="s">
        <v>25</v>
      </c>
      <c r="S126" s="15" t="s">
        <v>25</v>
      </c>
      <c r="T126" s="15" t="s">
        <v>25</v>
      </c>
      <c r="U126" s="15" t="s">
        <v>25</v>
      </c>
      <c r="V126" s="15">
        <f t="shared" si="3"/>
        <v>24</v>
      </c>
      <c r="W126" s="11" t="s">
        <v>62</v>
      </c>
      <c r="X126" s="12" t="s">
        <v>27</v>
      </c>
      <c r="Y126" s="10">
        <v>12324</v>
      </c>
      <c r="Z126" s="10">
        <v>11393</v>
      </c>
      <c r="AA126" s="10">
        <v>11393</v>
      </c>
      <c r="AB126" s="10">
        <v>0</v>
      </c>
      <c r="AC126" s="10">
        <v>0</v>
      </c>
      <c r="AD126" s="10">
        <v>0</v>
      </c>
      <c r="AE126" s="10">
        <v>0</v>
      </c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3">
        <v>12324</v>
      </c>
      <c r="AQ126" s="13">
        <v>12324</v>
      </c>
      <c r="AR126" s="13">
        <v>12324</v>
      </c>
      <c r="AS126" s="13"/>
      <c r="AT126" s="13"/>
      <c r="AU126" s="13"/>
      <c r="AV126" s="13"/>
      <c r="AW126" s="14"/>
    </row>
    <row r="127" spans="1:49" x14ac:dyDescent="0.25">
      <c r="A127" s="11" t="str">
        <f t="shared" si="2"/>
        <v>REID GDR-5</v>
      </c>
      <c r="B127" s="16" t="s">
        <v>76</v>
      </c>
      <c r="C127" s="16" t="s">
        <v>86</v>
      </c>
      <c r="D127" s="16" t="s">
        <v>111</v>
      </c>
      <c r="E127" s="16">
        <v>5</v>
      </c>
      <c r="I127" s="19"/>
      <c r="J127" s="19"/>
      <c r="K127" s="19"/>
      <c r="L127" s="19"/>
      <c r="M127" s="19"/>
      <c r="N127" s="15">
        <v>125</v>
      </c>
      <c r="O127" s="15">
        <v>125</v>
      </c>
      <c r="P127" s="15">
        <v>175</v>
      </c>
      <c r="Q127" s="15">
        <v>225</v>
      </c>
      <c r="R127" s="15">
        <v>257</v>
      </c>
      <c r="S127" s="15" t="s">
        <v>25</v>
      </c>
      <c r="T127" s="15" t="s">
        <v>25</v>
      </c>
      <c r="U127" s="15" t="s">
        <v>25</v>
      </c>
      <c r="V127" s="15">
        <f t="shared" si="3"/>
        <v>257</v>
      </c>
      <c r="W127" s="11" t="s">
        <v>63</v>
      </c>
      <c r="X127" s="12" t="s">
        <v>27</v>
      </c>
      <c r="Y127" s="10">
        <v>12324</v>
      </c>
      <c r="Z127" s="10">
        <v>8912</v>
      </c>
      <c r="AA127" s="10">
        <v>10232</v>
      </c>
      <c r="AB127" s="10">
        <v>11112</v>
      </c>
      <c r="AC127" s="10">
        <v>11675</v>
      </c>
      <c r="AD127" s="10">
        <v>0</v>
      </c>
      <c r="AE127" s="10">
        <v>0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3">
        <v>12324</v>
      </c>
      <c r="AQ127" s="13">
        <v>12324</v>
      </c>
      <c r="AR127" s="13">
        <v>11537.714285714286</v>
      </c>
      <c r="AS127" s="13">
        <v>11345.333333333334</v>
      </c>
      <c r="AT127" s="13">
        <v>11351.33073929961</v>
      </c>
      <c r="AU127" s="13"/>
      <c r="AV127" s="13"/>
      <c r="AW127" s="14"/>
    </row>
    <row r="128" spans="1:49" x14ac:dyDescent="0.25">
      <c r="A128" s="11" t="str">
        <f t="shared" si="2"/>
        <v>RG4CDWR-4</v>
      </c>
      <c r="B128" s="16" t="s">
        <v>76</v>
      </c>
      <c r="C128" s="16" t="s">
        <v>100</v>
      </c>
      <c r="D128" s="16" t="s">
        <v>64</v>
      </c>
      <c r="E128" s="16">
        <v>4</v>
      </c>
      <c r="I128" s="19"/>
      <c r="J128" s="19"/>
      <c r="K128" s="19"/>
      <c r="L128" s="19"/>
      <c r="M128" s="19"/>
      <c r="N128" s="15">
        <v>233</v>
      </c>
      <c r="O128" s="15">
        <v>233</v>
      </c>
      <c r="P128" s="15">
        <v>233</v>
      </c>
      <c r="Q128" s="15">
        <v>233</v>
      </c>
      <c r="R128" s="15">
        <v>233</v>
      </c>
      <c r="S128" s="15" t="s">
        <v>25</v>
      </c>
      <c r="T128" s="15" t="s">
        <v>25</v>
      </c>
      <c r="U128" s="15" t="s">
        <v>25</v>
      </c>
      <c r="V128" s="15">
        <f t="shared" si="3"/>
        <v>233</v>
      </c>
      <c r="W128" s="11" t="s">
        <v>64</v>
      </c>
      <c r="X128" s="12" t="s">
        <v>27</v>
      </c>
      <c r="Y128" s="10">
        <v>10522</v>
      </c>
      <c r="Z128" s="10">
        <v>10522</v>
      </c>
      <c r="AA128" s="10">
        <v>10522</v>
      </c>
      <c r="AB128" s="10">
        <v>10522</v>
      </c>
      <c r="AC128" s="10">
        <v>10522</v>
      </c>
      <c r="AD128" s="10">
        <v>0</v>
      </c>
      <c r="AE128" s="10">
        <v>0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3">
        <v>10522</v>
      </c>
      <c r="AQ128" s="13">
        <v>10522</v>
      </c>
      <c r="AR128" s="13">
        <v>10522</v>
      </c>
      <c r="AS128" s="13">
        <v>10522</v>
      </c>
      <c r="AT128" s="13">
        <v>10522</v>
      </c>
      <c r="AU128" s="13"/>
      <c r="AV128" s="13"/>
      <c r="AW128" s="14"/>
    </row>
    <row r="129" spans="1:49" x14ac:dyDescent="0.25">
      <c r="A129" s="11" t="str">
        <f t="shared" si="2"/>
        <v>SAGUARO-1</v>
      </c>
      <c r="B129" s="16" t="s">
        <v>76</v>
      </c>
      <c r="C129" s="16" t="s">
        <v>104</v>
      </c>
      <c r="D129" s="16" t="s">
        <v>112</v>
      </c>
      <c r="E129" s="16">
        <v>1</v>
      </c>
      <c r="I129" s="19"/>
      <c r="J129" s="19"/>
      <c r="K129" s="19"/>
      <c r="L129" s="19"/>
      <c r="M129" s="19"/>
      <c r="N129" s="15">
        <v>90</v>
      </c>
      <c r="O129" s="15">
        <v>90</v>
      </c>
      <c r="P129" s="15">
        <v>90</v>
      </c>
      <c r="Q129" s="15" t="s">
        <v>25</v>
      </c>
      <c r="R129" s="15" t="s">
        <v>25</v>
      </c>
      <c r="S129" s="15" t="s">
        <v>25</v>
      </c>
      <c r="T129" s="15" t="s">
        <v>25</v>
      </c>
      <c r="U129" s="15" t="s">
        <v>25</v>
      </c>
      <c r="V129" s="15">
        <f t="shared" si="3"/>
        <v>90</v>
      </c>
      <c r="W129" s="11" t="s">
        <v>56</v>
      </c>
      <c r="X129" s="12" t="s">
        <v>27</v>
      </c>
      <c r="Y129" s="10">
        <v>10000</v>
      </c>
      <c r="Z129" s="10">
        <v>10000</v>
      </c>
      <c r="AA129" s="10">
        <v>10000</v>
      </c>
      <c r="AB129" s="10">
        <v>0</v>
      </c>
      <c r="AC129" s="10">
        <v>0</v>
      </c>
      <c r="AD129" s="10">
        <v>0</v>
      </c>
      <c r="AE129" s="10">
        <v>0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3">
        <v>10000</v>
      </c>
      <c r="AQ129" s="13">
        <v>10000</v>
      </c>
      <c r="AR129" s="13">
        <v>10000</v>
      </c>
      <c r="AS129" s="13"/>
      <c r="AT129" s="13"/>
      <c r="AU129" s="13"/>
      <c r="AV129" s="13"/>
      <c r="AW129" s="14"/>
    </row>
    <row r="130" spans="1:49" x14ac:dyDescent="0.25">
      <c r="A130" s="11" t="str">
        <f t="shared" si="2"/>
        <v>SHW1_1x1-1</v>
      </c>
      <c r="B130" s="16" t="s">
        <v>76</v>
      </c>
      <c r="C130" s="16" t="s">
        <v>82</v>
      </c>
      <c r="D130" s="16" t="s">
        <v>113</v>
      </c>
      <c r="E130" s="16">
        <v>1</v>
      </c>
      <c r="I130" s="19"/>
      <c r="J130" s="19"/>
      <c r="K130" s="19"/>
      <c r="L130" s="19"/>
      <c r="M130" s="19"/>
      <c r="N130" s="15">
        <v>100</v>
      </c>
      <c r="O130" s="15">
        <v>100</v>
      </c>
      <c r="P130" s="15">
        <v>175</v>
      </c>
      <c r="Q130" s="15">
        <v>200</v>
      </c>
      <c r="R130" s="15">
        <v>210</v>
      </c>
      <c r="S130" s="15">
        <v>220</v>
      </c>
      <c r="T130" s="15">
        <v>230</v>
      </c>
      <c r="U130" s="15">
        <v>240</v>
      </c>
      <c r="V130" s="15">
        <f t="shared" si="3"/>
        <v>240</v>
      </c>
      <c r="W130" s="11" t="s">
        <v>45</v>
      </c>
      <c r="X130" s="12" t="s">
        <v>31</v>
      </c>
      <c r="Y130" s="10">
        <v>0</v>
      </c>
      <c r="Z130" s="10">
        <v>620.22</v>
      </c>
      <c r="AA130" s="10">
        <v>2.4916</v>
      </c>
      <c r="AB130" s="10">
        <v>1.1069000000000001E-2</v>
      </c>
      <c r="AC130" s="10">
        <v>0</v>
      </c>
      <c r="AD130" s="10">
        <v>0</v>
      </c>
      <c r="AE130" s="10">
        <v>0</v>
      </c>
      <c r="AF130" s="10"/>
      <c r="AG130" s="10"/>
      <c r="AH130" s="13">
        <v>9.8007000000000009</v>
      </c>
      <c r="AI130" s="13">
        <v>9.8007000000000009</v>
      </c>
      <c r="AJ130" s="13">
        <v>7.9727892857142866</v>
      </c>
      <c r="AK130" s="13">
        <v>7.8064999999999998</v>
      </c>
      <c r="AL130" s="13">
        <v>7.7695185714285726</v>
      </c>
      <c r="AM130" s="13">
        <v>7.7459618181818186</v>
      </c>
      <c r="AN130" s="13">
        <v>7.7340786956521734</v>
      </c>
      <c r="AO130" s="13">
        <v>7.7324100000000007</v>
      </c>
      <c r="AP130" s="13">
        <v>9.8007000000000009</v>
      </c>
      <c r="AQ130" s="13">
        <v>9.8007000000000009</v>
      </c>
      <c r="AR130" s="13">
        <v>9.4090048469387764</v>
      </c>
      <c r="AS130" s="13">
        <v>7.9623962053571438</v>
      </c>
      <c r="AT130" s="13">
        <v>7.8056194897959186</v>
      </c>
      <c r="AU130" s="13">
        <v>7.7689831906729649</v>
      </c>
      <c r="AV130" s="13">
        <v>7.7457034894311745</v>
      </c>
      <c r="AW130" s="14">
        <v>7.7340439311594196</v>
      </c>
    </row>
    <row r="131" spans="1:49" x14ac:dyDescent="0.25">
      <c r="A131" s="11" t="str">
        <f t="shared" si="2"/>
        <v>SHW1_2x1-1</v>
      </c>
      <c r="B131" s="16" t="s">
        <v>76</v>
      </c>
      <c r="C131" s="16" t="s">
        <v>82</v>
      </c>
      <c r="D131" s="16" t="s">
        <v>65</v>
      </c>
      <c r="E131" s="16">
        <v>1</v>
      </c>
      <c r="I131" s="19"/>
      <c r="J131" s="19"/>
      <c r="K131" s="19"/>
      <c r="L131" s="19"/>
      <c r="M131" s="19"/>
      <c r="N131" s="15">
        <v>320</v>
      </c>
      <c r="O131" s="15">
        <v>320</v>
      </c>
      <c r="P131" s="15">
        <v>350</v>
      </c>
      <c r="Q131" s="15">
        <v>400</v>
      </c>
      <c r="R131" s="15">
        <v>475</v>
      </c>
      <c r="S131" s="15">
        <v>499</v>
      </c>
      <c r="T131" s="15">
        <v>500</v>
      </c>
      <c r="U131" s="15">
        <v>599</v>
      </c>
      <c r="V131" s="15">
        <f t="shared" si="3"/>
        <v>599</v>
      </c>
      <c r="W131" s="11" t="s">
        <v>65</v>
      </c>
      <c r="X131" s="12" t="s">
        <v>27</v>
      </c>
      <c r="Y131" s="10">
        <v>7804</v>
      </c>
      <c r="Z131" s="10">
        <v>6624</v>
      </c>
      <c r="AA131" s="10">
        <v>6655</v>
      </c>
      <c r="AB131" s="10">
        <v>6700</v>
      </c>
      <c r="AC131" s="10">
        <v>6789</v>
      </c>
      <c r="AD131" s="10">
        <v>9350</v>
      </c>
      <c r="AE131" s="10">
        <v>9350</v>
      </c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3">
        <v>7804</v>
      </c>
      <c r="AQ131" s="13">
        <v>7804</v>
      </c>
      <c r="AR131" s="13">
        <v>7704.1857142857143</v>
      </c>
      <c r="AS131" s="13">
        <v>7575.85</v>
      </c>
      <c r="AT131" s="13">
        <v>7444.5842105263155</v>
      </c>
      <c r="AU131" s="13">
        <v>7474.6402805611224</v>
      </c>
      <c r="AV131" s="13">
        <v>7478.3909999999996</v>
      </c>
      <c r="AW131" s="14">
        <v>7787.7220367278796</v>
      </c>
    </row>
    <row r="132" spans="1:49" x14ac:dyDescent="0.25">
      <c r="A132" s="11" t="str">
        <f t="shared" si="2"/>
        <v>SHW2_1x1-2</v>
      </c>
      <c r="B132" s="16" t="s">
        <v>76</v>
      </c>
      <c r="C132" s="16" t="s">
        <v>82</v>
      </c>
      <c r="D132" s="16" t="s">
        <v>114</v>
      </c>
      <c r="E132" s="16">
        <v>2</v>
      </c>
      <c r="I132" s="19"/>
      <c r="J132" s="19"/>
      <c r="K132" s="19"/>
      <c r="L132" s="19"/>
      <c r="M132" s="19"/>
      <c r="N132" s="15">
        <v>100</v>
      </c>
      <c r="O132" s="15">
        <v>100</v>
      </c>
      <c r="P132" s="15">
        <v>132</v>
      </c>
      <c r="Q132" s="15">
        <v>150</v>
      </c>
      <c r="R132" s="15">
        <v>159</v>
      </c>
      <c r="S132" s="15">
        <v>165</v>
      </c>
      <c r="T132" s="15">
        <v>174</v>
      </c>
      <c r="U132" s="15">
        <v>180</v>
      </c>
      <c r="V132" s="15">
        <f t="shared" si="3"/>
        <v>180</v>
      </c>
      <c r="W132" s="11" t="s">
        <v>45</v>
      </c>
      <c r="X132" s="12" t="s">
        <v>31</v>
      </c>
      <c r="Y132" s="10">
        <v>0</v>
      </c>
      <c r="Z132" s="10">
        <v>620.22</v>
      </c>
      <c r="AA132" s="10">
        <v>2.4916</v>
      </c>
      <c r="AB132" s="10">
        <v>1.1069000000000001E-2</v>
      </c>
      <c r="AC132" s="10">
        <v>0</v>
      </c>
      <c r="AD132" s="10">
        <v>0</v>
      </c>
      <c r="AE132" s="10">
        <v>0</v>
      </c>
      <c r="AF132" s="10"/>
      <c r="AG132" s="10"/>
      <c r="AH132" s="13">
        <v>9.8007000000000009</v>
      </c>
      <c r="AI132" s="13">
        <v>9.8007000000000009</v>
      </c>
      <c r="AJ132" s="13">
        <v>8.6513443636363636</v>
      </c>
      <c r="AK132" s="13">
        <v>8.2867499999999996</v>
      </c>
      <c r="AL132" s="13">
        <v>8.1523257169811316</v>
      </c>
      <c r="AM132" s="13">
        <v>8.0768940909090912</v>
      </c>
      <c r="AN132" s="13">
        <v>7.9820887586206899</v>
      </c>
      <c r="AO132" s="13">
        <v>7.9296866666666679</v>
      </c>
      <c r="AP132" s="13">
        <v>9.8007000000000009</v>
      </c>
      <c r="AQ132" s="13">
        <v>9.8007000000000009</v>
      </c>
      <c r="AR132" s="13">
        <v>9.6613841652892578</v>
      </c>
      <c r="AS132" s="13">
        <v>8.6294687018181815</v>
      </c>
      <c r="AT132" s="13">
        <v>8.2829455391598437</v>
      </c>
      <c r="AU132" s="13">
        <v>8.1509542328707312</v>
      </c>
      <c r="AV132" s="13">
        <v>8.0744422288671487</v>
      </c>
      <c r="AW132" s="14">
        <v>7.9812153904214558</v>
      </c>
    </row>
    <row r="133" spans="1:49" x14ac:dyDescent="0.25">
      <c r="A133" s="11" t="str">
        <f t="shared" si="2"/>
        <v>SHW2_2x1-2</v>
      </c>
      <c r="B133" s="16" t="s">
        <v>76</v>
      </c>
      <c r="C133" s="16" t="s">
        <v>82</v>
      </c>
      <c r="D133" s="16" t="s">
        <v>115</v>
      </c>
      <c r="E133" s="16">
        <v>2</v>
      </c>
      <c r="I133" s="19"/>
      <c r="J133" s="19"/>
      <c r="K133" s="19"/>
      <c r="L133" s="19"/>
      <c r="M133" s="19"/>
      <c r="N133" s="15">
        <v>240</v>
      </c>
      <c r="O133" s="15">
        <v>240</v>
      </c>
      <c r="P133" s="15">
        <v>261</v>
      </c>
      <c r="Q133" s="15">
        <v>300</v>
      </c>
      <c r="R133" s="15">
        <v>357</v>
      </c>
      <c r="S133" s="15">
        <v>374</v>
      </c>
      <c r="T133" s="15">
        <v>375</v>
      </c>
      <c r="U133" s="15">
        <v>449</v>
      </c>
      <c r="V133" s="15">
        <f t="shared" si="3"/>
        <v>449</v>
      </c>
      <c r="W133" s="11" t="s">
        <v>65</v>
      </c>
      <c r="X133" s="12" t="s">
        <v>27</v>
      </c>
      <c r="Y133" s="10">
        <v>7804</v>
      </c>
      <c r="Z133" s="10">
        <v>6624</v>
      </c>
      <c r="AA133" s="10">
        <v>6655</v>
      </c>
      <c r="AB133" s="10">
        <v>6700</v>
      </c>
      <c r="AC133" s="10">
        <v>6789</v>
      </c>
      <c r="AD133" s="10">
        <v>9350</v>
      </c>
      <c r="AE133" s="10">
        <v>9350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3">
        <v>7804</v>
      </c>
      <c r="AQ133" s="13">
        <v>7804</v>
      </c>
      <c r="AR133" s="13">
        <v>7710.3045977011498</v>
      </c>
      <c r="AS133" s="13">
        <v>7576.04</v>
      </c>
      <c r="AT133" s="13">
        <v>7443.273109243697</v>
      </c>
      <c r="AU133" s="13">
        <v>7471.7379679144387</v>
      </c>
      <c r="AV133" s="13">
        <v>7476.7466666666669</v>
      </c>
      <c r="AW133" s="14">
        <v>7785.478841870824</v>
      </c>
    </row>
    <row r="134" spans="1:49" x14ac:dyDescent="0.25">
      <c r="A134" s="11" t="str">
        <f t="shared" si="2"/>
        <v>SUNPEAK-3</v>
      </c>
      <c r="B134" s="16" t="s">
        <v>76</v>
      </c>
      <c r="C134" s="16" t="s">
        <v>77</v>
      </c>
      <c r="D134" s="16" t="s">
        <v>116</v>
      </c>
      <c r="E134" s="16">
        <v>3</v>
      </c>
      <c r="I134" s="19"/>
      <c r="J134" s="19"/>
      <c r="K134" s="19"/>
      <c r="L134" s="19"/>
      <c r="M134" s="19"/>
      <c r="N134" s="15">
        <v>78</v>
      </c>
      <c r="O134" s="15">
        <v>78</v>
      </c>
      <c r="P134" s="15">
        <v>78</v>
      </c>
      <c r="Q134" s="15" t="s">
        <v>25</v>
      </c>
      <c r="R134" s="15" t="s">
        <v>25</v>
      </c>
      <c r="S134" s="15" t="s">
        <v>25</v>
      </c>
      <c r="T134" s="15" t="s">
        <v>25</v>
      </c>
      <c r="U134" s="15" t="s">
        <v>25</v>
      </c>
      <c r="V134" s="15">
        <f t="shared" si="3"/>
        <v>78</v>
      </c>
      <c r="W134" s="11" t="s">
        <v>66</v>
      </c>
      <c r="X134" s="12" t="s">
        <v>31</v>
      </c>
      <c r="Y134" s="10">
        <v>0</v>
      </c>
      <c r="Z134" s="10">
        <v>230.51499999999999</v>
      </c>
      <c r="AA134" s="10">
        <v>7.23339</v>
      </c>
      <c r="AB134" s="10">
        <v>2.3553000000000001E-2</v>
      </c>
      <c r="AC134" s="10">
        <v>0</v>
      </c>
      <c r="AD134" s="10">
        <v>0</v>
      </c>
      <c r="AE134" s="10">
        <v>0</v>
      </c>
      <c r="AF134" s="10"/>
      <c r="AG134" s="10"/>
      <c r="AH134" s="13">
        <v>12.025844512820514</v>
      </c>
      <c r="AI134" s="13">
        <v>12.025844512820514</v>
      </c>
      <c r="AJ134" s="13">
        <v>12.025844512820514</v>
      </c>
      <c r="AK134" s="13"/>
      <c r="AL134" s="13"/>
      <c r="AM134" s="13"/>
      <c r="AN134" s="13"/>
      <c r="AO134" s="13"/>
      <c r="AP134" s="13">
        <v>12.025844512820514</v>
      </c>
      <c r="AQ134" s="13">
        <v>12.025844512820514</v>
      </c>
      <c r="AR134" s="13">
        <v>12.025844512820514</v>
      </c>
      <c r="AS134" s="13"/>
      <c r="AT134" s="13"/>
      <c r="AU134" s="13"/>
      <c r="AV134" s="13"/>
      <c r="AW134" s="14"/>
    </row>
    <row r="135" spans="1:49" x14ac:dyDescent="0.25">
      <c r="A135" s="11" t="str">
        <f t="shared" si="2"/>
        <v>SUNPEAK-4</v>
      </c>
      <c r="B135" s="16" t="s">
        <v>76</v>
      </c>
      <c r="C135" s="16" t="s">
        <v>77</v>
      </c>
      <c r="D135" s="16" t="s">
        <v>116</v>
      </c>
      <c r="E135" s="16">
        <v>4</v>
      </c>
      <c r="I135" s="19"/>
      <c r="J135" s="19"/>
      <c r="K135" s="19"/>
      <c r="L135" s="19"/>
      <c r="M135" s="19"/>
      <c r="N135" s="15">
        <v>78</v>
      </c>
      <c r="O135" s="15">
        <v>78</v>
      </c>
      <c r="P135" s="15">
        <v>78</v>
      </c>
      <c r="Q135" s="15" t="s">
        <v>25</v>
      </c>
      <c r="R135" s="15" t="s">
        <v>25</v>
      </c>
      <c r="S135" s="15" t="s">
        <v>25</v>
      </c>
      <c r="T135" s="15" t="s">
        <v>25</v>
      </c>
      <c r="U135" s="15" t="s">
        <v>25</v>
      </c>
      <c r="V135" s="15">
        <f t="shared" si="3"/>
        <v>78</v>
      </c>
      <c r="W135" s="11" t="s">
        <v>66</v>
      </c>
      <c r="X135" s="12" t="s">
        <v>31</v>
      </c>
      <c r="Y135" s="10">
        <v>0</v>
      </c>
      <c r="Z135" s="10">
        <v>230.51499999999999</v>
      </c>
      <c r="AA135" s="10">
        <v>7.23339</v>
      </c>
      <c r="AB135" s="10">
        <v>2.3553000000000001E-2</v>
      </c>
      <c r="AC135" s="10">
        <v>0</v>
      </c>
      <c r="AD135" s="10">
        <v>0</v>
      </c>
      <c r="AE135" s="10">
        <v>0</v>
      </c>
      <c r="AF135" s="10"/>
      <c r="AG135" s="10"/>
      <c r="AH135" s="13">
        <v>12.025844512820514</v>
      </c>
      <c r="AI135" s="13">
        <v>12.025844512820514</v>
      </c>
      <c r="AJ135" s="13">
        <v>12.025844512820514</v>
      </c>
      <c r="AK135" s="13"/>
      <c r="AL135" s="13"/>
      <c r="AM135" s="13"/>
      <c r="AN135" s="13"/>
      <c r="AO135" s="13"/>
      <c r="AP135" s="13">
        <v>12.025844512820514</v>
      </c>
      <c r="AQ135" s="13">
        <v>12.025844512820514</v>
      </c>
      <c r="AR135" s="13">
        <v>12.025844512820514</v>
      </c>
      <c r="AS135" s="13"/>
      <c r="AT135" s="13"/>
      <c r="AU135" s="13"/>
      <c r="AV135" s="13"/>
      <c r="AW135" s="14"/>
    </row>
    <row r="136" spans="1:49" x14ac:dyDescent="0.25">
      <c r="A136" s="11" t="str">
        <f t="shared" si="2"/>
        <v>SUNPEAK-5</v>
      </c>
      <c r="B136" s="16" t="s">
        <v>76</v>
      </c>
      <c r="C136" s="16" t="s">
        <v>77</v>
      </c>
      <c r="D136" s="16" t="s">
        <v>116</v>
      </c>
      <c r="E136" s="16">
        <v>5</v>
      </c>
      <c r="I136" s="19"/>
      <c r="J136" s="19"/>
      <c r="K136" s="19"/>
      <c r="L136" s="19"/>
      <c r="M136" s="19"/>
      <c r="N136" s="15">
        <v>78</v>
      </c>
      <c r="O136" s="15">
        <v>78</v>
      </c>
      <c r="P136" s="15">
        <v>78</v>
      </c>
      <c r="Q136" s="15" t="s">
        <v>25</v>
      </c>
      <c r="R136" s="15" t="s">
        <v>25</v>
      </c>
      <c r="S136" s="15" t="s">
        <v>25</v>
      </c>
      <c r="T136" s="15" t="s">
        <v>25</v>
      </c>
      <c r="U136" s="15" t="s">
        <v>25</v>
      </c>
      <c r="V136" s="15">
        <f t="shared" si="3"/>
        <v>78</v>
      </c>
      <c r="W136" s="11" t="s">
        <v>66</v>
      </c>
      <c r="X136" s="12" t="s">
        <v>31</v>
      </c>
      <c r="Y136" s="10">
        <v>0</v>
      </c>
      <c r="Z136" s="10">
        <v>230.51499999999999</v>
      </c>
      <c r="AA136" s="10">
        <v>7.23339</v>
      </c>
      <c r="AB136" s="10">
        <v>2.3553000000000001E-2</v>
      </c>
      <c r="AC136" s="10">
        <v>0</v>
      </c>
      <c r="AD136" s="10">
        <v>0</v>
      </c>
      <c r="AE136" s="10">
        <v>0</v>
      </c>
      <c r="AF136" s="10"/>
      <c r="AG136" s="10"/>
      <c r="AH136" s="13">
        <v>12.025844512820514</v>
      </c>
      <c r="AI136" s="13">
        <v>12.025844512820514</v>
      </c>
      <c r="AJ136" s="13">
        <v>12.025844512820514</v>
      </c>
      <c r="AK136" s="13"/>
      <c r="AL136" s="13"/>
      <c r="AM136" s="13"/>
      <c r="AN136" s="13"/>
      <c r="AO136" s="13"/>
      <c r="AP136" s="13">
        <v>12.025844512820514</v>
      </c>
      <c r="AQ136" s="13">
        <v>12.025844512820514</v>
      </c>
      <c r="AR136" s="13">
        <v>12.025844512820514</v>
      </c>
      <c r="AS136" s="13"/>
      <c r="AT136" s="13"/>
      <c r="AU136" s="13"/>
      <c r="AV136" s="13"/>
      <c r="AW136" s="14"/>
    </row>
    <row r="137" spans="1:49" x14ac:dyDescent="0.25">
      <c r="A137" s="11" t="str">
        <f t="shared" si="2"/>
        <v>SUNRISE-1</v>
      </c>
      <c r="B137" s="16" t="s">
        <v>76</v>
      </c>
      <c r="C137" s="16" t="s">
        <v>89</v>
      </c>
      <c r="D137" s="16" t="s">
        <v>117</v>
      </c>
      <c r="E137" s="16">
        <v>1</v>
      </c>
      <c r="I137" s="19"/>
      <c r="J137" s="19"/>
      <c r="K137" s="19"/>
      <c r="L137" s="19"/>
      <c r="M137" s="19"/>
      <c r="N137" s="15">
        <v>32</v>
      </c>
      <c r="O137" s="15">
        <v>32</v>
      </c>
      <c r="P137" s="15">
        <v>56</v>
      </c>
      <c r="Q137" s="15">
        <v>82</v>
      </c>
      <c r="R137" s="15" t="s">
        <v>25</v>
      </c>
      <c r="S137" s="15" t="s">
        <v>25</v>
      </c>
      <c r="T137" s="15" t="s">
        <v>25</v>
      </c>
      <c r="U137" s="15" t="s">
        <v>25</v>
      </c>
      <c r="V137" s="15">
        <f t="shared" si="3"/>
        <v>82</v>
      </c>
      <c r="W137" s="11" t="s">
        <v>67</v>
      </c>
      <c r="X137" s="12" t="s">
        <v>27</v>
      </c>
      <c r="Y137" s="10">
        <v>11893</v>
      </c>
      <c r="Z137" s="10">
        <v>9678</v>
      </c>
      <c r="AA137" s="10">
        <v>10024</v>
      </c>
      <c r="AB137" s="10">
        <v>10398</v>
      </c>
      <c r="AC137" s="10">
        <v>0</v>
      </c>
      <c r="AD137" s="10">
        <v>0</v>
      </c>
      <c r="AE137" s="10">
        <v>0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3">
        <v>11893</v>
      </c>
      <c r="AQ137" s="13">
        <v>11893</v>
      </c>
      <c r="AR137" s="13">
        <v>11017.857142857143</v>
      </c>
      <c r="AS137" s="13">
        <v>10762.024390243903</v>
      </c>
      <c r="AT137" s="13"/>
      <c r="AU137" s="13"/>
      <c r="AV137" s="13"/>
      <c r="AW137" s="14"/>
    </row>
    <row r="138" spans="1:49" x14ac:dyDescent="0.25">
      <c r="A138" s="11" t="str">
        <f t="shared" si="2"/>
        <v>SUNRISE-2</v>
      </c>
      <c r="B138" s="16" t="s">
        <v>76</v>
      </c>
      <c r="C138" s="16" t="s">
        <v>77</v>
      </c>
      <c r="D138" s="16" t="s">
        <v>117</v>
      </c>
      <c r="E138" s="16">
        <v>2</v>
      </c>
      <c r="I138" s="19"/>
      <c r="J138" s="19"/>
      <c r="K138" s="19"/>
      <c r="L138" s="19"/>
      <c r="M138" s="19"/>
      <c r="N138" s="15">
        <v>20</v>
      </c>
      <c r="O138" s="15">
        <v>20</v>
      </c>
      <c r="P138" s="15">
        <v>56</v>
      </c>
      <c r="Q138" s="15">
        <v>81</v>
      </c>
      <c r="R138" s="15" t="s">
        <v>25</v>
      </c>
      <c r="S138" s="15" t="s">
        <v>25</v>
      </c>
      <c r="T138" s="15" t="s">
        <v>25</v>
      </c>
      <c r="U138" s="15" t="s">
        <v>25</v>
      </c>
      <c r="V138" s="15">
        <f t="shared" si="3"/>
        <v>81</v>
      </c>
      <c r="W138" s="11" t="s">
        <v>68</v>
      </c>
      <c r="X138" s="12" t="s">
        <v>27</v>
      </c>
      <c r="Y138" s="10">
        <v>23183</v>
      </c>
      <c r="Z138" s="10">
        <v>9739</v>
      </c>
      <c r="AA138" s="10">
        <v>11641</v>
      </c>
      <c r="AB138" s="10">
        <v>12963</v>
      </c>
      <c r="AC138" s="10">
        <v>0</v>
      </c>
      <c r="AD138" s="10">
        <v>0</v>
      </c>
      <c r="AE138" s="10">
        <v>0</v>
      </c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3">
        <v>23183</v>
      </c>
      <c r="AQ138" s="13">
        <v>23183</v>
      </c>
      <c r="AR138" s="13">
        <v>15151.785714285714</v>
      </c>
      <c r="AS138" s="13">
        <v>14272.222222222223</v>
      </c>
      <c r="AT138" s="13"/>
      <c r="AU138" s="13"/>
      <c r="AV138" s="13"/>
      <c r="AW138" s="14"/>
    </row>
    <row r="139" spans="1:49" x14ac:dyDescent="0.25">
      <c r="A139" s="11" t="str">
        <f t="shared" si="2"/>
        <v>TOLL15_1-1</v>
      </c>
      <c r="B139" s="16" t="s">
        <v>76</v>
      </c>
      <c r="C139" s="16" t="s">
        <v>100</v>
      </c>
      <c r="D139" s="16" t="s">
        <v>118</v>
      </c>
      <c r="E139" s="16">
        <v>1</v>
      </c>
      <c r="I139" s="19"/>
      <c r="J139" s="19"/>
      <c r="K139" s="19"/>
      <c r="L139" s="19"/>
      <c r="M139" s="19"/>
      <c r="N139" s="15">
        <v>280</v>
      </c>
      <c r="O139" s="15">
        <v>280</v>
      </c>
      <c r="P139" s="15">
        <v>325</v>
      </c>
      <c r="Q139" s="15">
        <v>400</v>
      </c>
      <c r="R139" s="15">
        <v>440</v>
      </c>
      <c r="S139" s="15">
        <v>441</v>
      </c>
      <c r="T139" s="15">
        <v>525</v>
      </c>
      <c r="U139" s="15" t="s">
        <v>25</v>
      </c>
      <c r="V139" s="15">
        <f t="shared" si="3"/>
        <v>525</v>
      </c>
      <c r="W139" s="11" t="s">
        <v>52</v>
      </c>
      <c r="X139" s="12" t="s">
        <v>27</v>
      </c>
      <c r="Y139" s="10">
        <v>7300</v>
      </c>
      <c r="Z139" s="10">
        <v>7300</v>
      </c>
      <c r="AA139" s="10">
        <v>7300</v>
      </c>
      <c r="AB139" s="10">
        <v>7300</v>
      </c>
      <c r="AC139" s="10">
        <v>7300</v>
      </c>
      <c r="AD139" s="10">
        <v>7300</v>
      </c>
      <c r="AE139" s="10">
        <v>7300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3">
        <v>7300</v>
      </c>
      <c r="AQ139" s="13">
        <v>7300</v>
      </c>
      <c r="AR139" s="13">
        <v>7300</v>
      </c>
      <c r="AS139" s="13">
        <v>7300</v>
      </c>
      <c r="AT139" s="13">
        <v>7300</v>
      </c>
      <c r="AU139" s="13">
        <v>7300</v>
      </c>
      <c r="AV139" s="13">
        <v>7300</v>
      </c>
      <c r="AW139" s="14"/>
    </row>
    <row r="140" spans="1:49" x14ac:dyDescent="0.25">
      <c r="A140" s="11" t="str">
        <f t="shared" si="2"/>
        <v>TOLL15_2-1</v>
      </c>
      <c r="B140" s="16" t="s">
        <v>76</v>
      </c>
      <c r="C140" s="16" t="s">
        <v>100</v>
      </c>
      <c r="D140" s="16" t="s">
        <v>119</v>
      </c>
      <c r="E140" s="16">
        <v>1</v>
      </c>
      <c r="I140" s="19"/>
      <c r="J140" s="19"/>
      <c r="K140" s="19"/>
      <c r="L140" s="19"/>
      <c r="M140" s="19"/>
      <c r="N140" s="15">
        <v>280</v>
      </c>
      <c r="O140" s="15">
        <v>280</v>
      </c>
      <c r="P140" s="15">
        <v>325</v>
      </c>
      <c r="Q140" s="15">
        <v>400</v>
      </c>
      <c r="R140" s="15">
        <v>440</v>
      </c>
      <c r="S140" s="15">
        <v>441</v>
      </c>
      <c r="T140" s="15">
        <v>525</v>
      </c>
      <c r="U140" s="15" t="s">
        <v>25</v>
      </c>
      <c r="V140" s="15">
        <f t="shared" si="3"/>
        <v>525</v>
      </c>
      <c r="W140" s="11" t="s">
        <v>52</v>
      </c>
      <c r="X140" s="12" t="s">
        <v>27</v>
      </c>
      <c r="Y140" s="10">
        <v>7300</v>
      </c>
      <c r="Z140" s="10">
        <v>7300</v>
      </c>
      <c r="AA140" s="10">
        <v>7300</v>
      </c>
      <c r="AB140" s="10">
        <v>7300</v>
      </c>
      <c r="AC140" s="10">
        <v>7300</v>
      </c>
      <c r="AD140" s="10">
        <v>7300</v>
      </c>
      <c r="AE140" s="10">
        <v>7300</v>
      </c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3">
        <v>7300</v>
      </c>
      <c r="AQ140" s="13">
        <v>7300</v>
      </c>
      <c r="AR140" s="13">
        <v>7300</v>
      </c>
      <c r="AS140" s="13">
        <v>7300</v>
      </c>
      <c r="AT140" s="13">
        <v>7300</v>
      </c>
      <c r="AU140" s="13">
        <v>7300</v>
      </c>
      <c r="AV140" s="13">
        <v>7300</v>
      </c>
      <c r="AW140" s="14"/>
    </row>
    <row r="141" spans="1:49" x14ac:dyDescent="0.25">
      <c r="A141" s="11" t="str">
        <f t="shared" si="2"/>
        <v>Tracy CC-1</v>
      </c>
      <c r="B141" s="16" t="s">
        <v>76</v>
      </c>
      <c r="C141" s="16" t="s">
        <v>82</v>
      </c>
      <c r="D141" s="16" t="s">
        <v>120</v>
      </c>
      <c r="E141" s="16">
        <v>1</v>
      </c>
      <c r="I141" s="19"/>
      <c r="J141" s="19"/>
      <c r="K141" s="19"/>
      <c r="L141" s="19"/>
      <c r="M141" s="19"/>
      <c r="N141" s="15">
        <v>300</v>
      </c>
      <c r="O141" s="15">
        <v>300</v>
      </c>
      <c r="P141" s="15">
        <v>350</v>
      </c>
      <c r="Q141" s="15">
        <v>400</v>
      </c>
      <c r="R141" s="15">
        <v>437</v>
      </c>
      <c r="S141" s="15">
        <v>438</v>
      </c>
      <c r="T141" s="15">
        <v>578</v>
      </c>
      <c r="U141" s="15" t="s">
        <v>25</v>
      </c>
      <c r="V141" s="15">
        <f t="shared" si="3"/>
        <v>578</v>
      </c>
      <c r="W141" s="11" t="s">
        <v>69</v>
      </c>
      <c r="X141" s="12" t="s">
        <v>27</v>
      </c>
      <c r="Y141" s="10">
        <v>7765</v>
      </c>
      <c r="Z141" s="10">
        <v>5566</v>
      </c>
      <c r="AA141" s="10">
        <v>5631</v>
      </c>
      <c r="AB141" s="10">
        <v>5771</v>
      </c>
      <c r="AC141" s="10">
        <v>5893</v>
      </c>
      <c r="AD141" s="10">
        <v>9000</v>
      </c>
      <c r="AE141" s="10">
        <v>9000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3">
        <v>7765</v>
      </c>
      <c r="AQ141" s="13">
        <v>7765</v>
      </c>
      <c r="AR141" s="13">
        <v>7455.5</v>
      </c>
      <c r="AS141" s="13">
        <v>7236.1875</v>
      </c>
      <c r="AT141" s="13">
        <v>7117.2974828375282</v>
      </c>
      <c r="AU141" s="13">
        <v>7118.0490867579911</v>
      </c>
      <c r="AV141" s="13">
        <v>7573.8849480968856</v>
      </c>
      <c r="AW141" s="14"/>
    </row>
    <row r="142" spans="1:49" x14ac:dyDescent="0.25">
      <c r="A142" s="11" t="str">
        <f t="shared" si="2"/>
        <v>Tracy CC-2</v>
      </c>
      <c r="B142" s="16" t="s">
        <v>76</v>
      </c>
      <c r="C142" s="16" t="s">
        <v>82</v>
      </c>
      <c r="D142" s="16" t="s">
        <v>120</v>
      </c>
      <c r="E142" s="16">
        <v>2</v>
      </c>
      <c r="I142" s="19"/>
      <c r="J142" s="19"/>
      <c r="K142" s="19"/>
      <c r="L142" s="19"/>
      <c r="M142" s="19"/>
      <c r="N142" s="15">
        <v>300</v>
      </c>
      <c r="O142" s="15">
        <v>300</v>
      </c>
      <c r="P142" s="15">
        <v>350</v>
      </c>
      <c r="Q142" s="15">
        <v>400</v>
      </c>
      <c r="R142" s="15">
        <v>437</v>
      </c>
      <c r="S142" s="15">
        <v>438</v>
      </c>
      <c r="T142" s="15">
        <v>603</v>
      </c>
      <c r="U142" s="15" t="s">
        <v>25</v>
      </c>
      <c r="V142" s="15">
        <f t="shared" si="3"/>
        <v>603</v>
      </c>
      <c r="W142" s="11" t="s">
        <v>69</v>
      </c>
      <c r="X142" s="12" t="s">
        <v>27</v>
      </c>
      <c r="Y142" s="10">
        <v>7765</v>
      </c>
      <c r="Z142" s="10">
        <v>5566</v>
      </c>
      <c r="AA142" s="10">
        <v>5631</v>
      </c>
      <c r="AB142" s="10">
        <v>5771</v>
      </c>
      <c r="AC142" s="10">
        <v>5893</v>
      </c>
      <c r="AD142" s="10">
        <v>9000</v>
      </c>
      <c r="AE142" s="10">
        <v>9000</v>
      </c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3">
        <v>7765</v>
      </c>
      <c r="AQ142" s="13">
        <v>7765</v>
      </c>
      <c r="AR142" s="13">
        <v>7455.5</v>
      </c>
      <c r="AS142" s="13">
        <v>7236.1875</v>
      </c>
      <c r="AT142" s="13">
        <v>7117.2974828375282</v>
      </c>
      <c r="AU142" s="13">
        <v>7118.0490867579911</v>
      </c>
      <c r="AV142" s="13">
        <v>7633.0107794361529</v>
      </c>
      <c r="AW142" s="14"/>
    </row>
    <row r="143" spans="1:49" x14ac:dyDescent="0.25">
      <c r="A143" s="11" t="str">
        <f t="shared" si="2"/>
        <v>Tracy CC-3</v>
      </c>
      <c r="B143" s="16" t="s">
        <v>76</v>
      </c>
      <c r="C143" s="16" t="s">
        <v>82</v>
      </c>
      <c r="D143" s="16" t="s">
        <v>120</v>
      </c>
      <c r="E143" s="16">
        <v>3</v>
      </c>
      <c r="N143" s="15">
        <v>300</v>
      </c>
      <c r="O143" s="15">
        <v>300</v>
      </c>
      <c r="P143" s="15">
        <v>350</v>
      </c>
      <c r="Q143" s="15">
        <v>400</v>
      </c>
      <c r="R143" s="15">
        <v>437</v>
      </c>
      <c r="S143" s="15">
        <v>438</v>
      </c>
      <c r="T143" s="15">
        <v>603</v>
      </c>
      <c r="U143" s="15" t="s">
        <v>25</v>
      </c>
      <c r="V143" s="15">
        <f t="shared" si="3"/>
        <v>603</v>
      </c>
      <c r="W143" s="11" t="s">
        <v>69</v>
      </c>
      <c r="X143" s="12" t="s">
        <v>27</v>
      </c>
      <c r="Y143" s="10">
        <v>7765</v>
      </c>
      <c r="Z143" s="10">
        <v>5566</v>
      </c>
      <c r="AA143" s="10">
        <v>5631</v>
      </c>
      <c r="AB143" s="10">
        <v>5771</v>
      </c>
      <c r="AC143" s="10">
        <v>5893</v>
      </c>
      <c r="AD143" s="10">
        <v>9000</v>
      </c>
      <c r="AE143" s="10">
        <v>9000</v>
      </c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3">
        <v>7765</v>
      </c>
      <c r="AQ143" s="13">
        <v>7765</v>
      </c>
      <c r="AR143" s="13">
        <v>7455.5</v>
      </c>
      <c r="AS143" s="13">
        <v>7236.1875</v>
      </c>
      <c r="AT143" s="13">
        <v>7117.2974828375282</v>
      </c>
      <c r="AU143" s="13">
        <v>7118.0490867579911</v>
      </c>
      <c r="AV143" s="13">
        <v>7633.0107794361529</v>
      </c>
      <c r="AW143" s="14"/>
    </row>
    <row r="144" spans="1:49" x14ac:dyDescent="0.25">
      <c r="A144" s="11" t="str">
        <f t="shared" si="2"/>
        <v>Tracy CC-4</v>
      </c>
      <c r="B144" s="16" t="s">
        <v>76</v>
      </c>
      <c r="C144" s="16" t="s">
        <v>82</v>
      </c>
      <c r="D144" s="16" t="s">
        <v>120</v>
      </c>
      <c r="E144" s="16">
        <v>4</v>
      </c>
      <c r="N144" s="15">
        <v>300</v>
      </c>
      <c r="O144" s="15">
        <v>300</v>
      </c>
      <c r="P144" s="15">
        <v>350</v>
      </c>
      <c r="Q144" s="15">
        <v>400</v>
      </c>
      <c r="R144" s="15">
        <v>437</v>
      </c>
      <c r="S144" s="15">
        <v>438</v>
      </c>
      <c r="T144" s="15">
        <v>603</v>
      </c>
      <c r="U144" s="15" t="s">
        <v>25</v>
      </c>
      <c r="V144" s="15">
        <f t="shared" si="3"/>
        <v>603</v>
      </c>
      <c r="W144" s="11" t="s">
        <v>69</v>
      </c>
      <c r="X144" s="12" t="s">
        <v>27</v>
      </c>
      <c r="Y144" s="10">
        <v>7765</v>
      </c>
      <c r="Z144" s="10">
        <v>5566</v>
      </c>
      <c r="AA144" s="10">
        <v>5631</v>
      </c>
      <c r="AB144" s="10">
        <v>5771</v>
      </c>
      <c r="AC144" s="10">
        <v>5893</v>
      </c>
      <c r="AD144" s="10">
        <v>9000</v>
      </c>
      <c r="AE144" s="10">
        <v>9000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3">
        <v>7765</v>
      </c>
      <c r="AQ144" s="13">
        <v>7765</v>
      </c>
      <c r="AR144" s="13">
        <v>7455.5</v>
      </c>
      <c r="AS144" s="13">
        <v>7236.1875</v>
      </c>
      <c r="AT144" s="13">
        <v>7117.2974828375282</v>
      </c>
      <c r="AU144" s="13">
        <v>7118.0490867579911</v>
      </c>
      <c r="AV144" s="13">
        <v>7633.0107794361529</v>
      </c>
      <c r="AW144" s="14"/>
    </row>
    <row r="145" spans="1:49" x14ac:dyDescent="0.25">
      <c r="A145" s="11" t="str">
        <f t="shared" si="2"/>
        <v>TRACY-1</v>
      </c>
      <c r="B145" s="16" t="s">
        <v>76</v>
      </c>
      <c r="C145" s="16" t="s">
        <v>89</v>
      </c>
      <c r="D145" s="16" t="s">
        <v>121</v>
      </c>
      <c r="E145" s="16">
        <v>1</v>
      </c>
      <c r="N145" s="15">
        <v>18.7</v>
      </c>
      <c r="O145" s="15">
        <v>18.7</v>
      </c>
      <c r="P145" s="15">
        <v>20</v>
      </c>
      <c r="Q145" s="15">
        <v>30</v>
      </c>
      <c r="R145" s="15">
        <v>40</v>
      </c>
      <c r="S145" s="15">
        <v>53</v>
      </c>
      <c r="T145" s="15" t="s">
        <v>25</v>
      </c>
      <c r="U145" s="15" t="s">
        <v>25</v>
      </c>
      <c r="V145" s="15">
        <f t="shared" si="3"/>
        <v>53</v>
      </c>
      <c r="W145" s="11" t="s">
        <v>70</v>
      </c>
      <c r="X145" s="12" t="s">
        <v>31</v>
      </c>
      <c r="Y145" s="10">
        <v>0</v>
      </c>
      <c r="Z145" s="10">
        <v>45.25</v>
      </c>
      <c r="AA145" s="10">
        <v>10.456899999999999</v>
      </c>
      <c r="AB145" s="10">
        <v>2.7251000000000001E-2</v>
      </c>
      <c r="AC145" s="10">
        <v>0</v>
      </c>
      <c r="AD145" s="10">
        <v>0</v>
      </c>
      <c r="AE145" s="10">
        <v>0</v>
      </c>
      <c r="AF145" s="10"/>
      <c r="AG145" s="10"/>
      <c r="AH145" s="13">
        <v>13.386279796256684</v>
      </c>
      <c r="AI145" s="13">
        <v>13.386279796256684</v>
      </c>
      <c r="AJ145" s="13">
        <v>13.264419999999998</v>
      </c>
      <c r="AK145" s="13">
        <v>12.782763333333332</v>
      </c>
      <c r="AL145" s="13">
        <v>12.678189999999999</v>
      </c>
      <c r="AM145" s="13">
        <v>12.754976584905659</v>
      </c>
      <c r="AN145" s="13"/>
      <c r="AO145" s="13"/>
      <c r="AP145" s="13">
        <v>13.386279796256684</v>
      </c>
      <c r="AQ145" s="13">
        <v>13.386279796256684</v>
      </c>
      <c r="AR145" s="13">
        <v>13.382319352878341</v>
      </c>
      <c r="AS145" s="13">
        <v>13.184143888888887</v>
      </c>
      <c r="AT145" s="13">
        <v>12.769691666666665</v>
      </c>
      <c r="AU145" s="13">
        <v>12.687607222677107</v>
      </c>
      <c r="AV145" s="13"/>
      <c r="AW145" s="14"/>
    </row>
    <row r="146" spans="1:49" x14ac:dyDescent="0.25">
      <c r="A146" s="11" t="str">
        <f t="shared" ref="A146:A151" si="4">TRIM(D146)&amp;"-"&amp;E146</f>
        <v>TRACY-2</v>
      </c>
      <c r="B146" s="16" t="s">
        <v>76</v>
      </c>
      <c r="C146" s="16" t="s">
        <v>89</v>
      </c>
      <c r="D146" s="16" t="s">
        <v>121</v>
      </c>
      <c r="E146" s="16">
        <v>2</v>
      </c>
      <c r="N146" s="15">
        <v>24.4</v>
      </c>
      <c r="O146" s="15">
        <v>24.4</v>
      </c>
      <c r="P146" s="15">
        <v>30</v>
      </c>
      <c r="Q146" s="15">
        <v>45</v>
      </c>
      <c r="R146" s="15">
        <v>65</v>
      </c>
      <c r="S146" s="15">
        <v>83</v>
      </c>
      <c r="T146" s="15" t="s">
        <v>25</v>
      </c>
      <c r="U146" s="15" t="s">
        <v>25</v>
      </c>
      <c r="V146" s="15">
        <f t="shared" si="3"/>
        <v>83</v>
      </c>
      <c r="W146" s="11" t="s">
        <v>71</v>
      </c>
      <c r="X146" s="12" t="s">
        <v>31</v>
      </c>
      <c r="Y146" s="10">
        <v>0</v>
      </c>
      <c r="Z146" s="10">
        <v>59.74</v>
      </c>
      <c r="AA146" s="10">
        <v>9.7522000000000002</v>
      </c>
      <c r="AB146" s="10">
        <v>2.0244999999999999E-2</v>
      </c>
      <c r="AC146" s="10">
        <v>0</v>
      </c>
      <c r="AD146" s="10">
        <v>0</v>
      </c>
      <c r="AE146" s="10">
        <v>0</v>
      </c>
      <c r="AF146" s="10"/>
      <c r="AG146" s="10"/>
      <c r="AH146" s="13">
        <v>12.694538655737704</v>
      </c>
      <c r="AI146" s="13">
        <v>12.694538655737704</v>
      </c>
      <c r="AJ146" s="13">
        <v>12.350883333333336</v>
      </c>
      <c r="AK146" s="13">
        <v>11.990780555555554</v>
      </c>
      <c r="AL146" s="13">
        <v>11.987201923076924</v>
      </c>
      <c r="AM146" s="13">
        <v>12.152294036144578</v>
      </c>
      <c r="AN146" s="13"/>
      <c r="AO146" s="13"/>
      <c r="AP146" s="13">
        <v>12.694538655737704</v>
      </c>
      <c r="AQ146" s="13">
        <v>12.694538655737704</v>
      </c>
      <c r="AR146" s="13">
        <v>12.662464158979963</v>
      </c>
      <c r="AS146" s="13">
        <v>12.290866203703704</v>
      </c>
      <c r="AT146" s="13">
        <v>11.990229996712687</v>
      </c>
      <c r="AU146" s="13">
        <v>12.005103477505946</v>
      </c>
      <c r="AV146" s="13"/>
      <c r="AW146" s="14"/>
    </row>
    <row r="147" spans="1:49" x14ac:dyDescent="0.25">
      <c r="A147" s="11" t="str">
        <f t="shared" si="4"/>
        <v>TRACY-3</v>
      </c>
      <c r="B147" s="16" t="s">
        <v>76</v>
      </c>
      <c r="C147" s="16" t="s">
        <v>89</v>
      </c>
      <c r="D147" s="16" t="s">
        <v>121</v>
      </c>
      <c r="E147" s="16">
        <v>3</v>
      </c>
      <c r="N147" s="15">
        <v>27.8</v>
      </c>
      <c r="O147" s="15">
        <v>27.8</v>
      </c>
      <c r="P147" s="15">
        <v>40</v>
      </c>
      <c r="Q147" s="15">
        <v>65</v>
      </c>
      <c r="R147" s="15">
        <v>80</v>
      </c>
      <c r="S147" s="15">
        <v>90</v>
      </c>
      <c r="T147" s="15">
        <v>108</v>
      </c>
      <c r="U147" s="15" t="s">
        <v>25</v>
      </c>
      <c r="V147" s="15">
        <f t="shared" ref="V147:V151" si="5">MAX(N147:U147)</f>
        <v>108</v>
      </c>
      <c r="W147" s="11" t="s">
        <v>72</v>
      </c>
      <c r="X147" s="12" t="s">
        <v>31</v>
      </c>
      <c r="Y147" s="10">
        <v>0</v>
      </c>
      <c r="Z147" s="10">
        <v>94.1</v>
      </c>
      <c r="AA147" s="10">
        <v>8.3488000000000007</v>
      </c>
      <c r="AB147" s="10">
        <v>1.4888999999999999E-2</v>
      </c>
      <c r="AC147" s="10">
        <v>0</v>
      </c>
      <c r="AD147" s="10">
        <v>0</v>
      </c>
      <c r="AE147" s="10">
        <v>0</v>
      </c>
      <c r="AF147" s="10"/>
      <c r="AG147" s="10"/>
      <c r="AH147" s="13">
        <v>12.147606286330936</v>
      </c>
      <c r="AI147" s="13">
        <v>12.147606286330936</v>
      </c>
      <c r="AJ147" s="13">
        <v>11.296860000000001</v>
      </c>
      <c r="AK147" s="13">
        <v>10.764277307692309</v>
      </c>
      <c r="AL147" s="13">
        <v>10.71617</v>
      </c>
      <c r="AM147" s="13">
        <v>10.734365555555557</v>
      </c>
      <c r="AN147" s="13">
        <v>10.828108296296296</v>
      </c>
      <c r="AO147" s="13"/>
      <c r="AP147" s="13">
        <v>12.147606286330936</v>
      </c>
      <c r="AQ147" s="13">
        <v>12.147606286330936</v>
      </c>
      <c r="AR147" s="13">
        <v>12.017867477665467</v>
      </c>
      <c r="AS147" s="13">
        <v>11.194440251479291</v>
      </c>
      <c r="AT147" s="13">
        <v>10.759767247596155</v>
      </c>
      <c r="AU147" s="13">
        <v>10.71718086419753</v>
      </c>
      <c r="AV147" s="13">
        <v>10.742177450617286</v>
      </c>
      <c r="AW147" s="14"/>
    </row>
    <row r="148" spans="1:49" x14ac:dyDescent="0.25">
      <c r="A148" s="11" t="str">
        <f t="shared" si="4"/>
        <v>VALMY-1</v>
      </c>
      <c r="B148" s="16" t="s">
        <v>76</v>
      </c>
      <c r="C148" s="16" t="s">
        <v>86</v>
      </c>
      <c r="D148" s="16" t="s">
        <v>122</v>
      </c>
      <c r="E148" s="16">
        <v>1</v>
      </c>
      <c r="N148" s="15">
        <v>42.5</v>
      </c>
      <c r="O148" s="15">
        <v>42.5</v>
      </c>
      <c r="P148" s="15">
        <v>51</v>
      </c>
      <c r="Q148" s="15">
        <v>75</v>
      </c>
      <c r="R148" s="15">
        <v>102</v>
      </c>
      <c r="S148" s="15">
        <v>127</v>
      </c>
      <c r="T148" s="15" t="s">
        <v>25</v>
      </c>
      <c r="U148" s="15" t="s">
        <v>25</v>
      </c>
      <c r="V148" s="15">
        <f t="shared" si="5"/>
        <v>127</v>
      </c>
      <c r="W148" s="11" t="s">
        <v>73</v>
      </c>
      <c r="X148" s="12" t="s">
        <v>31</v>
      </c>
      <c r="Y148" s="10">
        <v>0</v>
      </c>
      <c r="Z148" s="10">
        <v>323.13</v>
      </c>
      <c r="AA148" s="10">
        <v>4.9739000000000004</v>
      </c>
      <c r="AB148" s="10">
        <v>2.3362999999999998E-2</v>
      </c>
      <c r="AC148" s="10">
        <v>0</v>
      </c>
      <c r="AD148" s="10">
        <v>0</v>
      </c>
      <c r="AE148" s="10">
        <v>0</v>
      </c>
      <c r="AF148" s="10"/>
      <c r="AG148" s="10"/>
      <c r="AH148" s="13">
        <v>13.569886323529412</v>
      </c>
      <c r="AI148" s="13">
        <v>13.569886323529412</v>
      </c>
      <c r="AJ148" s="13">
        <v>12.501295352941176</v>
      </c>
      <c r="AK148" s="13">
        <v>11.034525</v>
      </c>
      <c r="AL148" s="13">
        <v>10.524867176470588</v>
      </c>
      <c r="AM148" s="13">
        <v>10.485331708661416</v>
      </c>
      <c r="AN148" s="13"/>
      <c r="AO148" s="13"/>
      <c r="AP148" s="13">
        <v>13.569886323529412</v>
      </c>
      <c r="AQ148" s="13">
        <v>13.569886323529412</v>
      </c>
      <c r="AR148" s="13">
        <v>13.480837075980391</v>
      </c>
      <c r="AS148" s="13">
        <v>12.266612096470588</v>
      </c>
      <c r="AT148" s="13">
        <v>10.967070288062283</v>
      </c>
      <c r="AU148" s="13">
        <v>10.520975890268897</v>
      </c>
      <c r="AV148" s="13"/>
      <c r="AW148" s="14"/>
    </row>
    <row r="149" spans="1:49" x14ac:dyDescent="0.25">
      <c r="A149" s="11" t="str">
        <f t="shared" si="4"/>
        <v>VALMY-2</v>
      </c>
      <c r="B149" s="16" t="s">
        <v>76</v>
      </c>
      <c r="C149" s="16" t="s">
        <v>86</v>
      </c>
      <c r="D149" s="16" t="s">
        <v>122</v>
      </c>
      <c r="E149" s="16">
        <v>2</v>
      </c>
      <c r="N149" s="15">
        <v>45</v>
      </c>
      <c r="O149" s="15">
        <v>45</v>
      </c>
      <c r="P149" s="15">
        <v>51</v>
      </c>
      <c r="Q149" s="15">
        <v>75</v>
      </c>
      <c r="R149" s="15">
        <v>102</v>
      </c>
      <c r="S149" s="15">
        <v>134</v>
      </c>
      <c r="T149" s="15" t="s">
        <v>25</v>
      </c>
      <c r="U149" s="15" t="s">
        <v>25</v>
      </c>
      <c r="V149" s="15">
        <f t="shared" si="5"/>
        <v>134</v>
      </c>
      <c r="W149" s="11" t="s">
        <v>74</v>
      </c>
      <c r="X149" s="12" t="s">
        <v>31</v>
      </c>
      <c r="Y149" s="10">
        <v>0</v>
      </c>
      <c r="Z149" s="10">
        <v>104.49</v>
      </c>
      <c r="AA149" s="10">
        <v>9.0663999999999998</v>
      </c>
      <c r="AB149" s="10">
        <v>2.8892000000000002E-3</v>
      </c>
      <c r="AC149" s="10">
        <v>0</v>
      </c>
      <c r="AD149" s="10">
        <v>0</v>
      </c>
      <c r="AE149" s="10">
        <v>0</v>
      </c>
      <c r="AF149" s="10"/>
      <c r="AG149" s="10"/>
      <c r="AH149" s="13">
        <v>11.518414</v>
      </c>
      <c r="AI149" s="13">
        <v>11.518414</v>
      </c>
      <c r="AJ149" s="13">
        <v>11.262572729411763</v>
      </c>
      <c r="AK149" s="13">
        <v>10.67629</v>
      </c>
      <c r="AL149" s="13">
        <v>10.385510164705883</v>
      </c>
      <c r="AM149" s="13">
        <v>10.233328919402984</v>
      </c>
      <c r="AN149" s="13"/>
      <c r="AO149" s="13"/>
      <c r="AP149" s="13">
        <v>11.518414</v>
      </c>
      <c r="AQ149" s="13">
        <v>11.518414</v>
      </c>
      <c r="AR149" s="13">
        <v>11.503364513494811</v>
      </c>
      <c r="AS149" s="13">
        <v>11.16876749270588</v>
      </c>
      <c r="AT149" s="13">
        <v>10.637804433564014</v>
      </c>
      <c r="AU149" s="13">
        <v>10.367339269744342</v>
      </c>
      <c r="AV149" s="13"/>
      <c r="AW149" s="14"/>
    </row>
    <row r="150" spans="1:49" x14ac:dyDescent="0.25">
      <c r="A150" s="11" t="str">
        <f t="shared" si="4"/>
        <v>VALMY-3</v>
      </c>
      <c r="B150" s="16" t="s">
        <v>76</v>
      </c>
      <c r="C150" s="16" t="s">
        <v>86</v>
      </c>
      <c r="D150" s="16" t="s">
        <v>122</v>
      </c>
      <c r="E150" s="16">
        <v>3</v>
      </c>
      <c r="N150" s="15">
        <v>217</v>
      </c>
      <c r="O150" s="15">
        <v>217</v>
      </c>
      <c r="P150" s="15">
        <v>369</v>
      </c>
      <c r="Q150" s="15">
        <v>757</v>
      </c>
      <c r="R150" s="15" t="s">
        <v>25</v>
      </c>
      <c r="S150" s="15" t="s">
        <v>25</v>
      </c>
      <c r="T150" s="15" t="s">
        <v>25</v>
      </c>
      <c r="U150" s="15" t="s">
        <v>25</v>
      </c>
      <c r="V150" s="15">
        <f t="shared" si="5"/>
        <v>757</v>
      </c>
      <c r="W150" s="11" t="s">
        <v>74</v>
      </c>
      <c r="X150" s="12" t="s">
        <v>31</v>
      </c>
      <c r="Y150" s="10">
        <v>0</v>
      </c>
      <c r="Z150" s="10">
        <v>104.49</v>
      </c>
      <c r="AA150" s="10">
        <v>9.0663999999999998</v>
      </c>
      <c r="AB150" s="10">
        <v>2.8892000000000002E-3</v>
      </c>
      <c r="AC150" s="10">
        <v>0</v>
      </c>
      <c r="AD150" s="10">
        <v>0</v>
      </c>
      <c r="AE150" s="10">
        <v>0</v>
      </c>
      <c r="AF150" s="10"/>
      <c r="AG150" s="10"/>
      <c r="AH150" s="13">
        <v>10.174877137327188</v>
      </c>
      <c r="AI150" s="13">
        <v>10.174877137327188</v>
      </c>
      <c r="AJ150" s="13">
        <v>10.415685531707318</v>
      </c>
      <c r="AK150" s="13">
        <v>11.391556104095111</v>
      </c>
      <c r="AL150" s="13"/>
      <c r="AM150" s="13"/>
      <c r="AN150" s="13"/>
      <c r="AO150" s="13"/>
      <c r="AP150" s="13">
        <v>10.174877137327188</v>
      </c>
      <c r="AQ150" s="13">
        <v>10.174877137327188</v>
      </c>
      <c r="AR150" s="13">
        <v>10.224474530207649</v>
      </c>
      <c r="AS150" s="13">
        <v>10.665776537048442</v>
      </c>
      <c r="AT150" s="13"/>
      <c r="AU150" s="13"/>
      <c r="AV150" s="13"/>
      <c r="AW150" s="14"/>
    </row>
    <row r="151" spans="1:49" x14ac:dyDescent="0.25">
      <c r="A151" s="11" t="str">
        <f t="shared" si="4"/>
        <v>WINN GT-1</v>
      </c>
      <c r="B151" s="16" t="s">
        <v>76</v>
      </c>
      <c r="C151" s="16" t="s">
        <v>77</v>
      </c>
      <c r="D151" s="16" t="s">
        <v>123</v>
      </c>
      <c r="E151" s="16">
        <v>1</v>
      </c>
      <c r="N151" s="15">
        <v>5</v>
      </c>
      <c r="O151" s="15">
        <v>5</v>
      </c>
      <c r="P151" s="15">
        <v>17</v>
      </c>
      <c r="Q151" s="15" t="s">
        <v>25</v>
      </c>
      <c r="R151" s="15" t="s">
        <v>25</v>
      </c>
      <c r="S151" s="15" t="s">
        <v>25</v>
      </c>
      <c r="T151" s="15" t="s">
        <v>25</v>
      </c>
      <c r="U151" s="15" t="s">
        <v>25</v>
      </c>
      <c r="V151" s="15">
        <f t="shared" si="5"/>
        <v>17</v>
      </c>
      <c r="W151" s="11" t="s">
        <v>75</v>
      </c>
      <c r="X151" s="12" t="s">
        <v>27</v>
      </c>
      <c r="Y151" s="10">
        <v>17000</v>
      </c>
      <c r="Z151" s="10">
        <v>17000</v>
      </c>
      <c r="AA151" s="10">
        <v>17000</v>
      </c>
      <c r="AB151" s="10">
        <v>0</v>
      </c>
      <c r="AC151" s="10">
        <v>0</v>
      </c>
      <c r="AD151" s="10">
        <v>0</v>
      </c>
      <c r="AE151" s="10">
        <v>0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3">
        <v>17000</v>
      </c>
      <c r="AQ151" s="13">
        <v>17000</v>
      </c>
      <c r="AR151" s="13">
        <v>17000</v>
      </c>
      <c r="AS151" s="13"/>
      <c r="AT151" s="13"/>
      <c r="AU151" s="13"/>
      <c r="AV151" s="13"/>
      <c r="AW151" s="14"/>
    </row>
    <row r="152" spans="1:49" x14ac:dyDescent="0.25">
      <c r="O152" s="19"/>
      <c r="P152" s="19"/>
      <c r="Q152" s="19"/>
      <c r="R152" s="19"/>
      <c r="S152" s="19"/>
    </row>
    <row r="153" spans="1:49" x14ac:dyDescent="0.25">
      <c r="O153" s="19"/>
      <c r="P153" s="19"/>
      <c r="Q153" s="19"/>
      <c r="R153" s="19"/>
      <c r="S153" s="19"/>
    </row>
    <row r="154" spans="1:49" x14ac:dyDescent="0.25">
      <c r="O154" s="19"/>
      <c r="P154" s="19"/>
      <c r="Q154" s="19"/>
      <c r="R154" s="19"/>
      <c r="S154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154"/>
  <sheetViews>
    <sheetView tabSelected="1" topLeftCell="D1" workbookViewId="0">
      <selection activeCell="AE26" sqref="AE26"/>
    </sheetView>
  </sheetViews>
  <sheetFormatPr defaultRowHeight="15" x14ac:dyDescent="0.25"/>
  <cols>
    <col min="1" max="4" width="9.140625" style="20"/>
    <col min="5" max="5" width="5.42578125" style="20" customWidth="1"/>
    <col min="6" max="6" width="5.5703125" style="20" customWidth="1"/>
    <col min="7" max="13" width="9.140625" style="20" hidden="1" customWidth="1"/>
    <col min="14" max="17" width="9.140625" style="20" customWidth="1"/>
    <col min="18" max="18" width="9.140625" style="39"/>
    <col min="19" max="22" width="9.140625" style="49"/>
    <col min="23" max="28" width="9.140625" style="32"/>
    <col min="29" max="29" width="9.140625" style="20"/>
    <col min="30" max="30" width="15.85546875" style="51" customWidth="1"/>
    <col min="31" max="31" width="17.7109375" style="40" customWidth="1"/>
    <col min="32" max="32" width="15.85546875" style="40" customWidth="1"/>
    <col min="33" max="16384" width="9.140625" style="20"/>
  </cols>
  <sheetData>
    <row r="4" spans="1:32" ht="15.75" thickBot="1" x14ac:dyDescent="0.3">
      <c r="A4" s="21"/>
      <c r="B4" s="21"/>
      <c r="C4" s="21"/>
      <c r="D4" s="21"/>
      <c r="E4" s="21"/>
      <c r="I4" s="21"/>
      <c r="J4" s="21"/>
      <c r="K4" s="21"/>
      <c r="L4" s="21"/>
      <c r="M4" s="21"/>
      <c r="N4" s="21"/>
      <c r="O4" s="21"/>
      <c r="P4" s="21"/>
      <c r="Q4" s="21"/>
      <c r="R4" s="36"/>
      <c r="S4" s="44"/>
      <c r="T4" s="44"/>
      <c r="U4" s="44"/>
      <c r="V4" s="44"/>
      <c r="W4" s="43"/>
      <c r="X4" s="43"/>
      <c r="Y4" s="43"/>
      <c r="Z4" s="43"/>
    </row>
    <row r="5" spans="1:32" ht="51.75" thickBot="1" x14ac:dyDescent="0.3">
      <c r="A5" s="17" t="s">
        <v>124</v>
      </c>
      <c r="B5" s="18" t="s">
        <v>125</v>
      </c>
      <c r="C5" s="18" t="s">
        <v>126</v>
      </c>
      <c r="D5" s="18" t="s">
        <v>127</v>
      </c>
      <c r="E5" s="18" t="s">
        <v>128</v>
      </c>
      <c r="I5" s="19"/>
      <c r="J5" s="19"/>
      <c r="K5" s="19"/>
      <c r="L5" s="19"/>
      <c r="M5" s="19"/>
      <c r="N5" s="1" t="s">
        <v>129</v>
      </c>
      <c r="O5" s="1" t="s">
        <v>1</v>
      </c>
      <c r="P5" s="1" t="s">
        <v>2</v>
      </c>
      <c r="Q5" s="1" t="s">
        <v>3</v>
      </c>
      <c r="R5" s="37" t="s">
        <v>9</v>
      </c>
      <c r="S5" s="45" t="s">
        <v>133</v>
      </c>
      <c r="T5" s="46" t="s">
        <v>130</v>
      </c>
      <c r="U5" s="46" t="s">
        <v>131</v>
      </c>
      <c r="V5" s="46" t="s">
        <v>132</v>
      </c>
      <c r="W5" s="43"/>
      <c r="X5" s="43"/>
      <c r="Y5" s="43" t="s">
        <v>134</v>
      </c>
      <c r="Z5" s="43" t="s">
        <v>135</v>
      </c>
      <c r="AA5" s="43" t="s">
        <v>136</v>
      </c>
      <c r="AB5" s="43" t="s">
        <v>137</v>
      </c>
      <c r="AD5" s="51" t="s">
        <v>139</v>
      </c>
      <c r="AE5" s="40" t="s">
        <v>140</v>
      </c>
      <c r="AF5" s="40" t="s">
        <v>141</v>
      </c>
    </row>
    <row r="6" spans="1:32" hidden="1" x14ac:dyDescent="0.25">
      <c r="I6" s="19"/>
      <c r="J6" s="19"/>
      <c r="K6" s="19"/>
      <c r="L6" s="19"/>
      <c r="M6" s="19"/>
      <c r="N6" s="19"/>
      <c r="O6" s="19"/>
      <c r="P6" s="19"/>
      <c r="Q6" s="19"/>
      <c r="R6" s="38"/>
      <c r="S6" s="47"/>
      <c r="T6" s="47"/>
      <c r="U6" s="47"/>
      <c r="V6" s="47"/>
      <c r="W6" s="35"/>
      <c r="X6" s="35"/>
      <c r="Y6" s="35"/>
      <c r="Z6" s="35"/>
    </row>
    <row r="7" spans="1:32" hidden="1" x14ac:dyDescent="0.25">
      <c r="I7" s="19"/>
      <c r="J7" s="19"/>
      <c r="K7" s="19"/>
      <c r="L7" s="19"/>
      <c r="M7" s="19"/>
      <c r="N7" s="19"/>
      <c r="O7" s="19"/>
      <c r="P7" s="19"/>
      <c r="Q7" s="19"/>
      <c r="R7" s="38"/>
      <c r="S7" s="47"/>
      <c r="T7" s="47"/>
      <c r="U7" s="47"/>
      <c r="V7" s="47"/>
      <c r="W7" s="35"/>
      <c r="X7" s="35"/>
      <c r="Y7" s="35"/>
      <c r="Z7" s="35"/>
    </row>
    <row r="8" spans="1:32" hidden="1" x14ac:dyDescent="0.25">
      <c r="I8" s="19"/>
      <c r="J8" s="19"/>
      <c r="K8" s="19"/>
      <c r="L8" s="19"/>
      <c r="M8" s="19"/>
      <c r="N8" s="19"/>
      <c r="O8" s="19"/>
      <c r="P8" s="19"/>
      <c r="Q8" s="19"/>
      <c r="R8" s="38"/>
      <c r="S8" s="47"/>
      <c r="T8" s="47"/>
      <c r="U8" s="47"/>
      <c r="V8" s="47"/>
      <c r="W8" s="35"/>
      <c r="X8" s="35"/>
      <c r="Y8" s="35"/>
      <c r="Z8" s="35"/>
    </row>
    <row r="9" spans="1:32" hidden="1" x14ac:dyDescent="0.25">
      <c r="A9" s="19"/>
      <c r="B9" s="19"/>
      <c r="C9" s="19"/>
      <c r="D9" s="19"/>
      <c r="E9" s="19"/>
      <c r="I9" s="19"/>
      <c r="J9" s="19"/>
      <c r="K9" s="19"/>
      <c r="L9" s="19"/>
      <c r="M9" s="19"/>
      <c r="N9" s="19"/>
      <c r="O9" s="19"/>
      <c r="P9" s="19"/>
      <c r="Q9" s="19"/>
      <c r="R9" s="38"/>
      <c r="S9" s="47"/>
      <c r="T9" s="47"/>
      <c r="U9" s="47"/>
      <c r="V9" s="47"/>
      <c r="W9" s="35"/>
      <c r="X9" s="35"/>
      <c r="Y9" s="35"/>
      <c r="Z9" s="35"/>
    </row>
    <row r="10" spans="1:32" hidden="1" x14ac:dyDescent="0.25">
      <c r="A10" s="19"/>
      <c r="B10" s="19"/>
      <c r="C10" s="19"/>
      <c r="D10" s="19"/>
      <c r="E10" s="19"/>
      <c r="I10" s="19"/>
      <c r="J10" s="19"/>
      <c r="K10" s="19"/>
      <c r="L10" s="19"/>
      <c r="M10" s="19"/>
      <c r="N10" s="19"/>
      <c r="O10" s="19"/>
      <c r="P10" s="19"/>
      <c r="Q10" s="19"/>
      <c r="R10" s="38"/>
      <c r="S10" s="47"/>
      <c r="T10" s="47"/>
      <c r="U10" s="47"/>
      <c r="V10" s="47"/>
      <c r="W10" s="35"/>
      <c r="X10" s="35"/>
      <c r="Y10" s="35"/>
      <c r="Z10" s="35"/>
    </row>
    <row r="11" spans="1:32" hidden="1" x14ac:dyDescent="0.25">
      <c r="A11" s="19"/>
      <c r="B11" s="19"/>
      <c r="C11" s="19"/>
      <c r="D11" s="19"/>
      <c r="E11" s="19"/>
      <c r="I11" s="19"/>
      <c r="J11" s="19"/>
      <c r="K11" s="19"/>
      <c r="L11" s="19"/>
      <c r="M11" s="19"/>
      <c r="N11" s="19"/>
      <c r="O11" s="19"/>
      <c r="P11" s="19"/>
      <c r="Q11" s="19"/>
      <c r="R11" s="38"/>
      <c r="S11" s="47"/>
      <c r="T11" s="47"/>
      <c r="U11" s="47"/>
      <c r="V11" s="47"/>
      <c r="W11" s="35"/>
      <c r="X11" s="35"/>
      <c r="Y11" s="35"/>
      <c r="Z11" s="35"/>
    </row>
    <row r="12" spans="1:32" hidden="1" x14ac:dyDescent="0.25">
      <c r="A12" s="19"/>
      <c r="B12" s="19"/>
      <c r="C12" s="19"/>
      <c r="D12" s="19"/>
      <c r="E12" s="19"/>
      <c r="I12" s="19"/>
      <c r="J12" s="19"/>
      <c r="K12" s="19"/>
      <c r="L12" s="19"/>
      <c r="M12" s="19"/>
      <c r="N12" s="19"/>
      <c r="O12" s="19"/>
      <c r="P12" s="19"/>
      <c r="Q12" s="19"/>
      <c r="R12" s="38"/>
      <c r="S12" s="47"/>
      <c r="T12" s="47"/>
      <c r="U12" s="47"/>
      <c r="V12" s="47"/>
      <c r="W12" s="35"/>
      <c r="X12" s="35"/>
      <c r="Y12" s="35"/>
      <c r="Z12" s="35"/>
    </row>
    <row r="13" spans="1:32" hidden="1" x14ac:dyDescent="0.25">
      <c r="A13" s="19"/>
      <c r="B13" s="19"/>
      <c r="C13" s="19"/>
      <c r="D13" s="19"/>
      <c r="E13" s="19"/>
      <c r="I13" s="19"/>
      <c r="J13" s="19"/>
      <c r="K13" s="19"/>
      <c r="L13" s="19"/>
      <c r="M13" s="19"/>
      <c r="N13" s="19"/>
      <c r="O13" s="19"/>
      <c r="P13" s="19"/>
      <c r="Q13" s="19"/>
      <c r="R13" s="38"/>
      <c r="S13" s="47"/>
      <c r="T13" s="47"/>
      <c r="U13" s="47"/>
      <c r="V13" s="47"/>
      <c r="W13" s="35"/>
      <c r="X13" s="35"/>
      <c r="Y13" s="35"/>
      <c r="Z13" s="35"/>
    </row>
    <row r="14" spans="1:32" hidden="1" x14ac:dyDescent="0.25">
      <c r="A14" s="19"/>
      <c r="B14" s="19"/>
      <c r="C14" s="19"/>
      <c r="D14" s="19"/>
      <c r="E14" s="19"/>
      <c r="I14" s="19"/>
      <c r="J14" s="19"/>
      <c r="K14" s="19"/>
      <c r="L14" s="19"/>
      <c r="M14" s="19"/>
      <c r="N14" s="19"/>
      <c r="O14" s="19"/>
      <c r="P14" s="19"/>
      <c r="Q14" s="19"/>
      <c r="R14" s="38"/>
      <c r="S14" s="47"/>
      <c r="T14" s="47"/>
      <c r="U14" s="47"/>
      <c r="V14" s="47"/>
      <c r="W14" s="35"/>
      <c r="X14" s="35"/>
      <c r="Y14" s="35"/>
      <c r="Z14" s="35"/>
    </row>
    <row r="15" spans="1:32" hidden="1" x14ac:dyDescent="0.25">
      <c r="A15" s="19"/>
      <c r="B15" s="19"/>
      <c r="C15" s="19"/>
      <c r="D15" s="19"/>
      <c r="E15" s="19"/>
      <c r="I15" s="19"/>
      <c r="J15" s="19"/>
      <c r="K15" s="19"/>
      <c r="L15" s="19"/>
      <c r="M15" s="19"/>
      <c r="N15" s="19"/>
      <c r="O15" s="19"/>
      <c r="P15" s="19"/>
      <c r="Q15" s="19"/>
      <c r="R15" s="38"/>
      <c r="S15" s="47"/>
      <c r="T15" s="47"/>
      <c r="U15" s="47"/>
      <c r="V15" s="47"/>
      <c r="W15" s="35"/>
      <c r="X15" s="35"/>
      <c r="Y15" s="35"/>
      <c r="Z15" s="35"/>
    </row>
    <row r="16" spans="1:32" hidden="1" x14ac:dyDescent="0.25">
      <c r="A16" s="19"/>
      <c r="B16" s="19"/>
      <c r="C16" s="19"/>
      <c r="D16" s="19"/>
      <c r="E16" s="19"/>
      <c r="I16" s="19"/>
      <c r="J16" s="19"/>
      <c r="K16" s="19"/>
      <c r="L16" s="19"/>
      <c r="M16" s="19"/>
      <c r="N16" s="19"/>
      <c r="O16" s="19"/>
      <c r="P16" s="19"/>
      <c r="Q16" s="19"/>
      <c r="R16" s="38"/>
      <c r="S16" s="47"/>
      <c r="T16" s="47"/>
      <c r="U16" s="47"/>
      <c r="V16" s="47"/>
      <c r="W16" s="35"/>
      <c r="X16" s="35"/>
      <c r="Y16" s="35"/>
      <c r="Z16" s="35"/>
    </row>
    <row r="17" spans="1:32" hidden="1" x14ac:dyDescent="0.25">
      <c r="A17" s="19"/>
      <c r="B17" s="19"/>
      <c r="C17" s="19"/>
      <c r="D17" s="19"/>
      <c r="E17" s="19"/>
      <c r="I17" s="19"/>
      <c r="J17" s="19"/>
      <c r="K17" s="19"/>
      <c r="L17" s="19"/>
      <c r="M17" s="19"/>
      <c r="N17" s="19"/>
      <c r="O17" s="19"/>
      <c r="P17" s="19"/>
      <c r="Q17" s="19"/>
      <c r="R17" s="38"/>
      <c r="S17" s="47"/>
      <c r="T17" s="47"/>
      <c r="U17" s="47"/>
      <c r="V17" s="47"/>
      <c r="W17" s="35"/>
      <c r="X17" s="35"/>
      <c r="Y17" s="35"/>
      <c r="Z17" s="35"/>
    </row>
    <row r="18" spans="1:32" x14ac:dyDescent="0.25">
      <c r="A18" s="11" t="str">
        <f t="shared" ref="A18:A81" si="0">TRIM(D18)&amp;"-"&amp;E18</f>
        <v>7EA-1</v>
      </c>
      <c r="B18" s="16" t="s">
        <v>76</v>
      </c>
      <c r="C18" s="16" t="s">
        <v>77</v>
      </c>
      <c r="D18" s="16" t="s">
        <v>78</v>
      </c>
      <c r="E18" s="16">
        <v>1</v>
      </c>
      <c r="I18" s="19"/>
      <c r="J18" s="19"/>
      <c r="K18" s="19"/>
      <c r="L18" s="19"/>
      <c r="M18" s="19"/>
      <c r="N18" s="15">
        <v>38.75</v>
      </c>
      <c r="O18" s="15">
        <v>38.75</v>
      </c>
      <c r="P18" s="15">
        <v>58.07</v>
      </c>
      <c r="Q18" s="15">
        <v>84</v>
      </c>
      <c r="R18" s="38" t="s">
        <v>26</v>
      </c>
      <c r="S18" s="48">
        <v>13833</v>
      </c>
      <c r="T18" s="48">
        <v>13833</v>
      </c>
      <c r="U18" s="48">
        <v>12384.249526433614</v>
      </c>
      <c r="V18" s="48">
        <v>11962.192619047619</v>
      </c>
      <c r="W18" s="35"/>
      <c r="X18" s="35"/>
      <c r="Y18" s="35">
        <f>S18*N18</f>
        <v>536028.75</v>
      </c>
      <c r="Z18" s="35">
        <f>O18*T18</f>
        <v>536028.75</v>
      </c>
      <c r="AA18" s="35">
        <f>P18*U18</f>
        <v>719153.37</v>
      </c>
      <c r="AB18" s="35">
        <f>Q18*V18</f>
        <v>1004824.1799999999</v>
      </c>
      <c r="AC18" s="34"/>
      <c r="AD18" s="50">
        <f>S18</f>
        <v>13833</v>
      </c>
      <c r="AE18" s="42">
        <f t="shared" ref="AE18:AE33" si="1">(AA18-Z18)/(P18-O18)</f>
        <v>9478.5</v>
      </c>
      <c r="AF18" s="42">
        <f t="shared" ref="AF18:AF44" si="2">(AB18-AA18)/(Q18-P18)</f>
        <v>11016.999999999998</v>
      </c>
    </row>
    <row r="19" spans="1:32" x14ac:dyDescent="0.25">
      <c r="A19" s="11" t="str">
        <f t="shared" si="0"/>
        <v>7EA-2</v>
      </c>
      <c r="B19" s="16" t="s">
        <v>76</v>
      </c>
      <c r="C19" s="16" t="s">
        <v>77</v>
      </c>
      <c r="D19" s="16" t="s">
        <v>78</v>
      </c>
      <c r="E19" s="16">
        <v>2</v>
      </c>
      <c r="I19" s="19"/>
      <c r="J19" s="19"/>
      <c r="K19" s="19"/>
      <c r="L19" s="19"/>
      <c r="M19" s="19"/>
      <c r="N19" s="15">
        <v>38.75</v>
      </c>
      <c r="O19" s="15">
        <v>38.75</v>
      </c>
      <c r="P19" s="15">
        <v>58.07</v>
      </c>
      <c r="Q19" s="15">
        <v>84</v>
      </c>
      <c r="R19" s="38" t="s">
        <v>26</v>
      </c>
      <c r="S19" s="48">
        <v>13833</v>
      </c>
      <c r="T19" s="48">
        <v>13833</v>
      </c>
      <c r="U19" s="48">
        <v>12384.249526433614</v>
      </c>
      <c r="V19" s="48">
        <v>11962.192619047619</v>
      </c>
      <c r="W19" s="35"/>
      <c r="X19" s="35"/>
      <c r="Y19" s="35">
        <f t="shared" ref="Y19:Y44" si="3">S19*N19</f>
        <v>536028.75</v>
      </c>
      <c r="Z19" s="35">
        <f t="shared" ref="Z19:Z44" si="4">O19*T19</f>
        <v>536028.75</v>
      </c>
      <c r="AA19" s="35">
        <f t="shared" ref="AA19:AA44" si="5">P19*U19</f>
        <v>719153.37</v>
      </c>
      <c r="AB19" s="35">
        <f t="shared" ref="AB19:AB44" si="6">Q19*V19</f>
        <v>1004824.1799999999</v>
      </c>
      <c r="AC19" s="34"/>
      <c r="AD19" s="50">
        <f t="shared" ref="AD19:AD33" si="7">S19</f>
        <v>13833</v>
      </c>
      <c r="AE19" s="42">
        <f t="shared" si="1"/>
        <v>9478.5</v>
      </c>
      <c r="AF19" s="42">
        <f t="shared" si="2"/>
        <v>11016.999999999998</v>
      </c>
    </row>
    <row r="20" spans="1:32" x14ac:dyDescent="0.25">
      <c r="A20" s="11" t="str">
        <f t="shared" si="0"/>
        <v>7EA-3</v>
      </c>
      <c r="B20" s="16" t="s">
        <v>76</v>
      </c>
      <c r="C20" s="16" t="s">
        <v>77</v>
      </c>
      <c r="D20" s="16" t="s">
        <v>78</v>
      </c>
      <c r="E20" s="16">
        <v>3</v>
      </c>
      <c r="I20" s="19"/>
      <c r="J20" s="19"/>
      <c r="K20" s="19"/>
      <c r="L20" s="19"/>
      <c r="M20" s="19"/>
      <c r="N20" s="15">
        <v>38.75</v>
      </c>
      <c r="O20" s="15">
        <v>38.75</v>
      </c>
      <c r="P20" s="15">
        <v>58.07</v>
      </c>
      <c r="Q20" s="15">
        <v>84</v>
      </c>
      <c r="R20" s="38" t="s">
        <v>26</v>
      </c>
      <c r="S20" s="48">
        <v>13833</v>
      </c>
      <c r="T20" s="48">
        <v>13833</v>
      </c>
      <c r="U20" s="48">
        <v>12384.249526433614</v>
      </c>
      <c r="V20" s="48">
        <v>11962.192619047619</v>
      </c>
      <c r="W20" s="35"/>
      <c r="X20" s="35"/>
      <c r="Y20" s="35">
        <f t="shared" si="3"/>
        <v>536028.75</v>
      </c>
      <c r="Z20" s="35">
        <f t="shared" si="4"/>
        <v>536028.75</v>
      </c>
      <c r="AA20" s="35">
        <f t="shared" si="5"/>
        <v>719153.37</v>
      </c>
      <c r="AB20" s="35">
        <f t="shared" si="6"/>
        <v>1004824.1799999999</v>
      </c>
      <c r="AC20" s="34"/>
      <c r="AD20" s="50">
        <f t="shared" si="7"/>
        <v>13833</v>
      </c>
      <c r="AE20" s="42">
        <f t="shared" si="1"/>
        <v>9478.5</v>
      </c>
      <c r="AF20" s="42">
        <f t="shared" si="2"/>
        <v>11016.999999999998</v>
      </c>
    </row>
    <row r="21" spans="1:32" x14ac:dyDescent="0.25">
      <c r="A21" s="11" t="str">
        <f t="shared" si="0"/>
        <v>7EA-4</v>
      </c>
      <c r="B21" s="16" t="s">
        <v>76</v>
      </c>
      <c r="C21" s="16" t="s">
        <v>77</v>
      </c>
      <c r="D21" s="16" t="s">
        <v>78</v>
      </c>
      <c r="E21" s="16">
        <v>4</v>
      </c>
      <c r="I21" s="19"/>
      <c r="J21" s="19"/>
      <c r="K21" s="19"/>
      <c r="L21" s="19"/>
      <c r="M21" s="19"/>
      <c r="N21" s="15">
        <v>38.75</v>
      </c>
      <c r="O21" s="15">
        <v>38.75</v>
      </c>
      <c r="P21" s="15">
        <v>58.07</v>
      </c>
      <c r="Q21" s="15">
        <v>84</v>
      </c>
      <c r="R21" s="38" t="s">
        <v>26</v>
      </c>
      <c r="S21" s="48">
        <v>13833</v>
      </c>
      <c r="T21" s="48">
        <v>13833</v>
      </c>
      <c r="U21" s="48">
        <v>12384.249526433614</v>
      </c>
      <c r="V21" s="48">
        <v>11962.192619047619</v>
      </c>
      <c r="W21" s="35"/>
      <c r="X21" s="35"/>
      <c r="Y21" s="35">
        <f t="shared" si="3"/>
        <v>536028.75</v>
      </c>
      <c r="Z21" s="35">
        <f t="shared" si="4"/>
        <v>536028.75</v>
      </c>
      <c r="AA21" s="35">
        <f t="shared" si="5"/>
        <v>719153.37</v>
      </c>
      <c r="AB21" s="35">
        <f t="shared" si="6"/>
        <v>1004824.1799999999</v>
      </c>
      <c r="AC21" s="34"/>
      <c r="AD21" s="50">
        <f t="shared" si="7"/>
        <v>13833</v>
      </c>
      <c r="AE21" s="42">
        <f t="shared" si="1"/>
        <v>9478.5</v>
      </c>
      <c r="AF21" s="42">
        <f t="shared" si="2"/>
        <v>11016.999999999998</v>
      </c>
    </row>
    <row r="22" spans="1:32" x14ac:dyDescent="0.25">
      <c r="A22" s="11" t="str">
        <f t="shared" si="0"/>
        <v>7EA-5</v>
      </c>
      <c r="B22" s="16" t="s">
        <v>76</v>
      </c>
      <c r="C22" s="16" t="s">
        <v>77</v>
      </c>
      <c r="D22" s="16" t="s">
        <v>78</v>
      </c>
      <c r="E22" s="16">
        <v>5</v>
      </c>
      <c r="I22" s="19"/>
      <c r="J22" s="19"/>
      <c r="K22" s="19"/>
      <c r="L22" s="19"/>
      <c r="M22" s="19"/>
      <c r="N22" s="15">
        <v>38.75</v>
      </c>
      <c r="O22" s="15">
        <v>38.75</v>
      </c>
      <c r="P22" s="15">
        <v>58.07</v>
      </c>
      <c r="Q22" s="15">
        <v>84</v>
      </c>
      <c r="R22" s="38" t="s">
        <v>26</v>
      </c>
      <c r="S22" s="48">
        <v>13833</v>
      </c>
      <c r="T22" s="48">
        <v>13833</v>
      </c>
      <c r="U22" s="48">
        <v>12384.249526433614</v>
      </c>
      <c r="V22" s="48">
        <v>11962.192619047619</v>
      </c>
      <c r="W22" s="35"/>
      <c r="X22" s="35"/>
      <c r="Y22" s="35">
        <f t="shared" si="3"/>
        <v>536028.75</v>
      </c>
      <c r="Z22" s="35">
        <f t="shared" si="4"/>
        <v>536028.75</v>
      </c>
      <c r="AA22" s="35">
        <f t="shared" si="5"/>
        <v>719153.37</v>
      </c>
      <c r="AB22" s="35">
        <f t="shared" si="6"/>
        <v>1004824.1799999999</v>
      </c>
      <c r="AC22" s="34"/>
      <c r="AD22" s="50">
        <f t="shared" si="7"/>
        <v>13833</v>
      </c>
      <c r="AE22" s="42">
        <f t="shared" si="1"/>
        <v>9478.5</v>
      </c>
      <c r="AF22" s="42">
        <f t="shared" si="2"/>
        <v>11016.999999999998</v>
      </c>
    </row>
    <row r="23" spans="1:32" x14ac:dyDescent="0.25">
      <c r="A23" s="11" t="str">
        <f t="shared" si="0"/>
        <v>7EA-6</v>
      </c>
      <c r="B23" s="16" t="s">
        <v>76</v>
      </c>
      <c r="C23" s="16" t="s">
        <v>77</v>
      </c>
      <c r="D23" s="16" t="s">
        <v>78</v>
      </c>
      <c r="E23" s="16">
        <v>6</v>
      </c>
      <c r="I23" s="19"/>
      <c r="J23" s="19"/>
      <c r="K23" s="19"/>
      <c r="L23" s="19"/>
      <c r="M23" s="19"/>
      <c r="N23" s="15">
        <v>38.75</v>
      </c>
      <c r="O23" s="15">
        <v>38.75</v>
      </c>
      <c r="P23" s="15">
        <v>58.07</v>
      </c>
      <c r="Q23" s="15">
        <v>84</v>
      </c>
      <c r="R23" s="38" t="s">
        <v>26</v>
      </c>
      <c r="S23" s="48">
        <v>13833</v>
      </c>
      <c r="T23" s="48">
        <v>13833</v>
      </c>
      <c r="U23" s="48">
        <v>12384.249526433614</v>
      </c>
      <c r="V23" s="48">
        <v>11962.192619047619</v>
      </c>
      <c r="W23" s="35"/>
      <c r="X23" s="35"/>
      <c r="Y23" s="35">
        <f t="shared" si="3"/>
        <v>536028.75</v>
      </c>
      <c r="Z23" s="35">
        <f t="shared" si="4"/>
        <v>536028.75</v>
      </c>
      <c r="AA23" s="35">
        <f t="shared" si="5"/>
        <v>719153.37</v>
      </c>
      <c r="AB23" s="35">
        <f t="shared" si="6"/>
        <v>1004824.1799999999</v>
      </c>
      <c r="AC23" s="34"/>
      <c r="AD23" s="50">
        <f t="shared" si="7"/>
        <v>13833</v>
      </c>
      <c r="AE23" s="42">
        <f t="shared" si="1"/>
        <v>9478.5</v>
      </c>
      <c r="AF23" s="42">
        <f t="shared" si="2"/>
        <v>11016.999999999998</v>
      </c>
    </row>
    <row r="24" spans="1:32" x14ac:dyDescent="0.25">
      <c r="A24" s="11" t="str">
        <f t="shared" si="0"/>
        <v>7EA-7</v>
      </c>
      <c r="B24" s="16" t="s">
        <v>76</v>
      </c>
      <c r="C24" s="16" t="s">
        <v>77</v>
      </c>
      <c r="D24" s="16" t="s">
        <v>78</v>
      </c>
      <c r="E24" s="16">
        <v>7</v>
      </c>
      <c r="I24" s="19"/>
      <c r="J24" s="19"/>
      <c r="K24" s="19"/>
      <c r="L24" s="19"/>
      <c r="M24" s="19"/>
      <c r="N24" s="15">
        <v>38.75</v>
      </c>
      <c r="O24" s="15">
        <v>38.75</v>
      </c>
      <c r="P24" s="15">
        <v>58.07</v>
      </c>
      <c r="Q24" s="15">
        <v>84</v>
      </c>
      <c r="R24" s="38" t="s">
        <v>26</v>
      </c>
      <c r="S24" s="48">
        <v>13833</v>
      </c>
      <c r="T24" s="48">
        <v>13833</v>
      </c>
      <c r="U24" s="48">
        <v>12384.249526433614</v>
      </c>
      <c r="V24" s="48">
        <v>11962.192619047619</v>
      </c>
      <c r="W24" s="35"/>
      <c r="X24" s="35"/>
      <c r="Y24" s="35">
        <f t="shared" si="3"/>
        <v>536028.75</v>
      </c>
      <c r="Z24" s="35">
        <f t="shared" si="4"/>
        <v>536028.75</v>
      </c>
      <c r="AA24" s="35">
        <f t="shared" si="5"/>
        <v>719153.37</v>
      </c>
      <c r="AB24" s="35">
        <f t="shared" si="6"/>
        <v>1004824.1799999999</v>
      </c>
      <c r="AC24" s="34"/>
      <c r="AD24" s="50">
        <f t="shared" si="7"/>
        <v>13833</v>
      </c>
      <c r="AE24" s="42">
        <f t="shared" si="1"/>
        <v>9478.5</v>
      </c>
      <c r="AF24" s="42">
        <f t="shared" si="2"/>
        <v>11016.999999999998</v>
      </c>
    </row>
    <row r="25" spans="1:32" x14ac:dyDescent="0.25">
      <c r="A25" s="11" t="str">
        <f t="shared" si="0"/>
        <v>7EA-8</v>
      </c>
      <c r="B25" s="16" t="s">
        <v>76</v>
      </c>
      <c r="C25" s="16" t="s">
        <v>77</v>
      </c>
      <c r="D25" s="16" t="s">
        <v>78</v>
      </c>
      <c r="E25" s="16">
        <v>8</v>
      </c>
      <c r="I25" s="19"/>
      <c r="J25" s="19"/>
      <c r="K25" s="19"/>
      <c r="L25" s="19"/>
      <c r="M25" s="19"/>
      <c r="N25" s="15">
        <v>38.75</v>
      </c>
      <c r="O25" s="15">
        <v>38.75</v>
      </c>
      <c r="P25" s="15">
        <v>58.07</v>
      </c>
      <c r="Q25" s="15">
        <v>84</v>
      </c>
      <c r="R25" s="38" t="s">
        <v>26</v>
      </c>
      <c r="S25" s="48">
        <v>13833</v>
      </c>
      <c r="T25" s="48">
        <v>13833</v>
      </c>
      <c r="U25" s="48">
        <v>12384.249526433614</v>
      </c>
      <c r="V25" s="48">
        <v>11962.192619047619</v>
      </c>
      <c r="W25" s="35"/>
      <c r="X25" s="35"/>
      <c r="Y25" s="35">
        <f t="shared" si="3"/>
        <v>536028.75</v>
      </c>
      <c r="Z25" s="35">
        <f t="shared" si="4"/>
        <v>536028.75</v>
      </c>
      <c r="AA25" s="35">
        <f t="shared" si="5"/>
        <v>719153.37</v>
      </c>
      <c r="AB25" s="35">
        <f t="shared" si="6"/>
        <v>1004824.1799999999</v>
      </c>
      <c r="AC25" s="34"/>
      <c r="AD25" s="50">
        <f t="shared" si="7"/>
        <v>13833</v>
      </c>
      <c r="AE25" s="42">
        <f t="shared" si="1"/>
        <v>9478.5</v>
      </c>
      <c r="AF25" s="42">
        <f t="shared" si="2"/>
        <v>11016.999999999998</v>
      </c>
    </row>
    <row r="26" spans="1:32" x14ac:dyDescent="0.25">
      <c r="A26" s="11" t="str">
        <f t="shared" si="0"/>
        <v>ALLEN CT-3</v>
      </c>
      <c r="B26" s="16" t="s">
        <v>76</v>
      </c>
      <c r="C26" s="16" t="s">
        <v>77</v>
      </c>
      <c r="D26" s="16" t="s">
        <v>79</v>
      </c>
      <c r="E26" s="16">
        <v>3</v>
      </c>
      <c r="I26" s="19"/>
      <c r="J26" s="19"/>
      <c r="K26" s="19"/>
      <c r="L26" s="19"/>
      <c r="M26" s="19"/>
      <c r="N26" s="15">
        <v>35</v>
      </c>
      <c r="O26" s="15">
        <v>35</v>
      </c>
      <c r="P26" s="15">
        <v>56</v>
      </c>
      <c r="Q26" s="15">
        <v>84</v>
      </c>
      <c r="R26" s="38" t="s">
        <v>28</v>
      </c>
      <c r="S26" s="48">
        <v>14606</v>
      </c>
      <c r="T26" s="48">
        <v>14606</v>
      </c>
      <c r="U26" s="48">
        <v>12972.875</v>
      </c>
      <c r="V26" s="48">
        <v>12578.416666666666</v>
      </c>
      <c r="W26" s="35"/>
      <c r="X26" s="35"/>
      <c r="Y26" s="35">
        <f t="shared" si="3"/>
        <v>511210</v>
      </c>
      <c r="Z26" s="35">
        <f t="shared" si="4"/>
        <v>511210</v>
      </c>
      <c r="AA26" s="35">
        <f t="shared" si="5"/>
        <v>726481</v>
      </c>
      <c r="AB26" s="35">
        <f t="shared" si="6"/>
        <v>1056587</v>
      </c>
      <c r="AC26" s="34"/>
      <c r="AD26" s="50">
        <f t="shared" si="7"/>
        <v>14606</v>
      </c>
      <c r="AE26" s="42">
        <f t="shared" si="1"/>
        <v>10251</v>
      </c>
      <c r="AF26" s="42">
        <f t="shared" si="2"/>
        <v>11789.5</v>
      </c>
    </row>
    <row r="27" spans="1:32" x14ac:dyDescent="0.25">
      <c r="A27" s="11" t="str">
        <f t="shared" si="0"/>
        <v>ALLEN CT-4</v>
      </c>
      <c r="B27" s="16" t="s">
        <v>76</v>
      </c>
      <c r="C27" s="16" t="s">
        <v>77</v>
      </c>
      <c r="D27" s="16" t="s">
        <v>79</v>
      </c>
      <c r="E27" s="16">
        <v>4</v>
      </c>
      <c r="I27" s="19"/>
      <c r="J27" s="19"/>
      <c r="K27" s="19"/>
      <c r="L27" s="19"/>
      <c r="M27" s="19"/>
      <c r="N27" s="15">
        <v>35</v>
      </c>
      <c r="O27" s="15">
        <v>35</v>
      </c>
      <c r="P27" s="15">
        <v>56</v>
      </c>
      <c r="Q27" s="15">
        <v>84</v>
      </c>
      <c r="R27" s="38" t="s">
        <v>26</v>
      </c>
      <c r="S27" s="48">
        <v>13833</v>
      </c>
      <c r="T27" s="48">
        <v>13833</v>
      </c>
      <c r="U27" s="48">
        <v>12200.0625</v>
      </c>
      <c r="V27" s="48">
        <v>11805.708333333334</v>
      </c>
      <c r="W27" s="35"/>
      <c r="X27" s="35"/>
      <c r="Y27" s="35">
        <f t="shared" si="3"/>
        <v>484155</v>
      </c>
      <c r="Z27" s="35">
        <f t="shared" si="4"/>
        <v>484155</v>
      </c>
      <c r="AA27" s="35">
        <f t="shared" si="5"/>
        <v>683203.5</v>
      </c>
      <c r="AB27" s="35">
        <f t="shared" si="6"/>
        <v>991679.5</v>
      </c>
      <c r="AC27" s="34"/>
      <c r="AD27" s="50">
        <f t="shared" si="7"/>
        <v>13833</v>
      </c>
      <c r="AE27" s="42">
        <f t="shared" si="1"/>
        <v>9478.5</v>
      </c>
      <c r="AF27" s="42">
        <f t="shared" si="2"/>
        <v>11017</v>
      </c>
    </row>
    <row r="28" spans="1:32" x14ac:dyDescent="0.25">
      <c r="A28" s="11" t="str">
        <f t="shared" si="0"/>
        <v>CLARK MT-1</v>
      </c>
      <c r="B28" s="16" t="s">
        <v>76</v>
      </c>
      <c r="C28" s="16" t="s">
        <v>80</v>
      </c>
      <c r="D28" s="16" t="s">
        <v>81</v>
      </c>
      <c r="E28" s="16">
        <v>1</v>
      </c>
      <c r="I28" s="19"/>
      <c r="J28" s="19"/>
      <c r="K28" s="19"/>
      <c r="L28" s="19"/>
      <c r="M28" s="19"/>
      <c r="N28" s="15">
        <v>5</v>
      </c>
      <c r="O28" s="15">
        <v>5</v>
      </c>
      <c r="P28" s="15">
        <v>9</v>
      </c>
      <c r="Q28" s="15">
        <v>12</v>
      </c>
      <c r="R28" s="38" t="s">
        <v>29</v>
      </c>
      <c r="S28" s="48">
        <v>18000</v>
      </c>
      <c r="T28" s="48">
        <v>18000</v>
      </c>
      <c r="U28" s="48">
        <v>18000</v>
      </c>
      <c r="V28" s="48">
        <v>18000</v>
      </c>
      <c r="W28" s="35"/>
      <c r="X28" s="35"/>
      <c r="Y28" s="35">
        <f t="shared" si="3"/>
        <v>90000</v>
      </c>
      <c r="Z28" s="35">
        <f t="shared" si="4"/>
        <v>90000</v>
      </c>
      <c r="AA28" s="35">
        <f t="shared" si="5"/>
        <v>162000</v>
      </c>
      <c r="AB28" s="35">
        <f t="shared" si="6"/>
        <v>216000</v>
      </c>
      <c r="AC28" s="34"/>
      <c r="AD28" s="50">
        <f t="shared" si="7"/>
        <v>18000</v>
      </c>
      <c r="AE28" s="42">
        <f t="shared" si="1"/>
        <v>18000</v>
      </c>
      <c r="AF28" s="42">
        <f t="shared" si="2"/>
        <v>18000</v>
      </c>
    </row>
    <row r="29" spans="1:32" x14ac:dyDescent="0.25">
      <c r="A29" s="11" t="str">
        <f t="shared" si="0"/>
        <v>CLARK MT-2</v>
      </c>
      <c r="B29" s="16" t="s">
        <v>76</v>
      </c>
      <c r="C29" s="16" t="s">
        <v>80</v>
      </c>
      <c r="D29" s="16" t="s">
        <v>81</v>
      </c>
      <c r="E29" s="16">
        <v>2</v>
      </c>
      <c r="I29" s="19"/>
      <c r="J29" s="19"/>
      <c r="K29" s="19"/>
      <c r="L29" s="19"/>
      <c r="M29" s="19"/>
      <c r="N29" s="15">
        <v>5</v>
      </c>
      <c r="O29" s="15">
        <v>5</v>
      </c>
      <c r="P29" s="15">
        <v>9</v>
      </c>
      <c r="Q29" s="15">
        <v>12</v>
      </c>
      <c r="R29" s="38" t="s">
        <v>29</v>
      </c>
      <c r="S29" s="48">
        <v>18000</v>
      </c>
      <c r="T29" s="48">
        <v>18000</v>
      </c>
      <c r="U29" s="48">
        <v>18000</v>
      </c>
      <c r="V29" s="48">
        <v>18000</v>
      </c>
      <c r="W29" s="35"/>
      <c r="X29" s="35"/>
      <c r="Y29" s="35">
        <f t="shared" si="3"/>
        <v>90000</v>
      </c>
      <c r="Z29" s="35">
        <f t="shared" si="4"/>
        <v>90000</v>
      </c>
      <c r="AA29" s="35">
        <f t="shared" si="5"/>
        <v>162000</v>
      </c>
      <c r="AB29" s="35">
        <f t="shared" si="6"/>
        <v>216000</v>
      </c>
      <c r="AC29" s="34"/>
      <c r="AD29" s="50">
        <f t="shared" si="7"/>
        <v>18000</v>
      </c>
      <c r="AE29" s="42">
        <f t="shared" si="1"/>
        <v>18000</v>
      </c>
      <c r="AF29" s="42">
        <f t="shared" si="2"/>
        <v>18000</v>
      </c>
    </row>
    <row r="30" spans="1:32" x14ac:dyDescent="0.25">
      <c r="A30" s="11" t="str">
        <f t="shared" si="0"/>
        <v>CLARK MT-3</v>
      </c>
      <c r="B30" s="16" t="s">
        <v>76</v>
      </c>
      <c r="C30" s="16" t="s">
        <v>77</v>
      </c>
      <c r="D30" s="16" t="s">
        <v>81</v>
      </c>
      <c r="E30" s="16">
        <v>3</v>
      </c>
      <c r="I30" s="19"/>
      <c r="J30" s="19"/>
      <c r="K30" s="19"/>
      <c r="L30" s="19"/>
      <c r="M30" s="19"/>
      <c r="N30" s="15">
        <v>35</v>
      </c>
      <c r="O30" s="15">
        <v>35</v>
      </c>
      <c r="P30" s="15">
        <v>41</v>
      </c>
      <c r="Q30" s="15">
        <v>72</v>
      </c>
      <c r="R30" s="38" t="s">
        <v>30</v>
      </c>
      <c r="S30" s="48">
        <v>16000</v>
      </c>
      <c r="T30" s="48">
        <v>16000</v>
      </c>
      <c r="U30" s="48">
        <v>15000</v>
      </c>
      <c r="V30" s="48">
        <v>12000</v>
      </c>
      <c r="W30" s="35"/>
      <c r="X30" s="35"/>
      <c r="Y30" s="35">
        <f t="shared" si="3"/>
        <v>560000</v>
      </c>
      <c r="Z30" s="35">
        <f t="shared" si="4"/>
        <v>560000</v>
      </c>
      <c r="AA30" s="35">
        <f t="shared" si="5"/>
        <v>615000</v>
      </c>
      <c r="AB30" s="35">
        <f t="shared" si="6"/>
        <v>864000</v>
      </c>
      <c r="AC30" s="34"/>
      <c r="AD30" s="50">
        <f t="shared" si="7"/>
        <v>16000</v>
      </c>
      <c r="AE30" s="42">
        <f t="shared" si="1"/>
        <v>9166.6666666666661</v>
      </c>
      <c r="AF30" s="42">
        <f t="shared" si="2"/>
        <v>8032.2580645161288</v>
      </c>
    </row>
    <row r="31" spans="1:32" x14ac:dyDescent="0.25">
      <c r="A31" s="11" t="str">
        <f t="shared" si="0"/>
        <v>CLARK MT-4</v>
      </c>
      <c r="B31" s="16" t="s">
        <v>76</v>
      </c>
      <c r="C31" s="16" t="s">
        <v>77</v>
      </c>
      <c r="D31" s="16" t="s">
        <v>81</v>
      </c>
      <c r="E31" s="16">
        <v>4</v>
      </c>
      <c r="I31" s="19"/>
      <c r="J31" s="19"/>
      <c r="K31" s="19"/>
      <c r="L31" s="19"/>
      <c r="M31" s="19"/>
      <c r="N31" s="15">
        <v>35</v>
      </c>
      <c r="O31" s="15">
        <v>35</v>
      </c>
      <c r="P31" s="15">
        <v>41</v>
      </c>
      <c r="Q31" s="15">
        <v>72</v>
      </c>
      <c r="R31" s="38" t="s">
        <v>32</v>
      </c>
      <c r="S31" s="48">
        <v>16000</v>
      </c>
      <c r="T31" s="48">
        <v>16000</v>
      </c>
      <c r="U31" s="48">
        <v>15000</v>
      </c>
      <c r="V31" s="48">
        <v>12000</v>
      </c>
      <c r="W31" s="35"/>
      <c r="X31" s="35"/>
      <c r="Y31" s="35">
        <f t="shared" si="3"/>
        <v>560000</v>
      </c>
      <c r="Z31" s="35">
        <f t="shared" si="4"/>
        <v>560000</v>
      </c>
      <c r="AA31" s="35">
        <f t="shared" si="5"/>
        <v>615000</v>
      </c>
      <c r="AB31" s="35">
        <f t="shared" si="6"/>
        <v>864000</v>
      </c>
      <c r="AC31" s="34"/>
      <c r="AD31" s="50">
        <f t="shared" si="7"/>
        <v>16000</v>
      </c>
      <c r="AE31" s="42">
        <f t="shared" si="1"/>
        <v>9166.6666666666661</v>
      </c>
      <c r="AF31" s="42">
        <f t="shared" si="2"/>
        <v>8032.2580645161288</v>
      </c>
    </row>
    <row r="32" spans="1:32" x14ac:dyDescent="0.25">
      <c r="A32" s="11" t="str">
        <f t="shared" si="0"/>
        <v>CLARK-10</v>
      </c>
      <c r="B32" s="16" t="s">
        <v>76</v>
      </c>
      <c r="C32" s="16" t="s">
        <v>82</v>
      </c>
      <c r="D32" s="16" t="s">
        <v>83</v>
      </c>
      <c r="E32" s="16">
        <v>10</v>
      </c>
      <c r="I32" s="19"/>
      <c r="J32" s="19"/>
      <c r="K32" s="19"/>
      <c r="L32" s="19"/>
      <c r="M32" s="19"/>
      <c r="N32" s="15">
        <v>125</v>
      </c>
      <c r="O32" s="15">
        <v>125</v>
      </c>
      <c r="P32" s="15">
        <v>200</v>
      </c>
      <c r="Q32" s="15">
        <v>250</v>
      </c>
      <c r="R32" s="38" t="s">
        <v>33</v>
      </c>
      <c r="S32" s="48">
        <v>10071</v>
      </c>
      <c r="T32" s="48">
        <v>10071</v>
      </c>
      <c r="U32" s="48">
        <v>9031.6875</v>
      </c>
      <c r="V32" s="48">
        <v>8912.75</v>
      </c>
      <c r="W32" s="35"/>
      <c r="X32" s="35"/>
      <c r="Y32" s="35">
        <f t="shared" si="3"/>
        <v>1258875</v>
      </c>
      <c r="Z32" s="35">
        <f t="shared" si="4"/>
        <v>1258875</v>
      </c>
      <c r="AA32" s="35">
        <f t="shared" si="5"/>
        <v>1806337.5</v>
      </c>
      <c r="AB32" s="35">
        <f t="shared" si="6"/>
        <v>2228187.5</v>
      </c>
      <c r="AC32" s="34"/>
      <c r="AD32" s="50">
        <f t="shared" si="7"/>
        <v>10071</v>
      </c>
      <c r="AE32" s="42">
        <f t="shared" si="1"/>
        <v>7299.5</v>
      </c>
      <c r="AF32" s="42">
        <f t="shared" si="2"/>
        <v>8437</v>
      </c>
    </row>
    <row r="33" spans="1:32" x14ac:dyDescent="0.25">
      <c r="A33" s="11" t="str">
        <f t="shared" si="0"/>
        <v>CLARK-11</v>
      </c>
      <c r="B33" s="16" t="s">
        <v>76</v>
      </c>
      <c r="C33" s="16" t="s">
        <v>77</v>
      </c>
      <c r="D33" s="16" t="s">
        <v>84</v>
      </c>
      <c r="E33" s="16">
        <v>11</v>
      </c>
      <c r="I33" s="19"/>
      <c r="J33" s="19"/>
      <c r="K33" s="19"/>
      <c r="L33" s="19"/>
      <c r="M33" s="19"/>
      <c r="N33" s="15">
        <v>50</v>
      </c>
      <c r="O33" s="15">
        <v>50</v>
      </c>
      <c r="P33" s="15">
        <v>54</v>
      </c>
      <c r="Q33" s="15">
        <v>57</v>
      </c>
      <c r="R33" s="38" t="s">
        <v>34</v>
      </c>
      <c r="S33" s="48">
        <v>11417</v>
      </c>
      <c r="T33" s="48">
        <v>11417</v>
      </c>
      <c r="U33" s="48">
        <v>11199.444444444445</v>
      </c>
      <c r="V33" s="48">
        <v>11086.517543859649</v>
      </c>
      <c r="W33" s="35"/>
      <c r="X33" s="35"/>
      <c r="Y33" s="35">
        <f t="shared" si="3"/>
        <v>570850</v>
      </c>
      <c r="Z33" s="35">
        <f t="shared" si="4"/>
        <v>570850</v>
      </c>
      <c r="AA33" s="35">
        <f t="shared" si="5"/>
        <v>604770</v>
      </c>
      <c r="AB33" s="35">
        <f t="shared" si="6"/>
        <v>631931.5</v>
      </c>
      <c r="AC33" s="34"/>
      <c r="AD33" s="50">
        <f t="shared" si="7"/>
        <v>11417</v>
      </c>
      <c r="AE33" s="42">
        <f t="shared" si="1"/>
        <v>8480</v>
      </c>
      <c r="AF33" s="42">
        <f t="shared" si="2"/>
        <v>9053.8333333333339</v>
      </c>
    </row>
    <row r="34" spans="1:32" x14ac:dyDescent="0.25">
      <c r="A34" s="11" t="str">
        <f t="shared" si="0"/>
        <v>CLARK-12</v>
      </c>
      <c r="B34" s="16" t="s">
        <v>76</v>
      </c>
      <c r="C34" s="16" t="s">
        <v>77</v>
      </c>
      <c r="D34" s="16" t="s">
        <v>84</v>
      </c>
      <c r="E34" s="16">
        <v>12</v>
      </c>
      <c r="I34" s="19"/>
      <c r="J34" s="19"/>
      <c r="K34" s="19"/>
      <c r="L34" s="19"/>
      <c r="M34" s="19"/>
      <c r="N34" s="15">
        <v>35</v>
      </c>
      <c r="O34" s="15">
        <v>50</v>
      </c>
      <c r="P34" s="15">
        <v>54</v>
      </c>
      <c r="Q34" s="15">
        <v>57</v>
      </c>
      <c r="R34" s="38" t="s">
        <v>34</v>
      </c>
      <c r="S34" s="48">
        <v>11417</v>
      </c>
      <c r="T34" s="48">
        <v>10931.15</v>
      </c>
      <c r="U34" s="48">
        <v>10749.583333333334</v>
      </c>
      <c r="V34" s="48">
        <v>10660.333333333334</v>
      </c>
      <c r="W34" s="35"/>
      <c r="X34" s="35"/>
      <c r="Y34" s="35">
        <f t="shared" si="3"/>
        <v>399595</v>
      </c>
      <c r="Z34" s="35">
        <f t="shared" si="4"/>
        <v>546557.5</v>
      </c>
      <c r="AA34" s="35">
        <f t="shared" si="5"/>
        <v>580477.5</v>
      </c>
      <c r="AB34" s="35">
        <f t="shared" si="6"/>
        <v>607639</v>
      </c>
      <c r="AC34" s="34"/>
      <c r="AD34" s="50">
        <f>(Z34-Y34)/(O34-N34)</f>
        <v>9797.5</v>
      </c>
      <c r="AE34" s="42">
        <f>(AA34-Z34)/(P34-O34)</f>
        <v>8480</v>
      </c>
      <c r="AF34" s="42">
        <f t="shared" si="2"/>
        <v>9053.8333333333339</v>
      </c>
    </row>
    <row r="35" spans="1:32" x14ac:dyDescent="0.25">
      <c r="A35" s="11" t="str">
        <f t="shared" si="0"/>
        <v>CLARK-13</v>
      </c>
      <c r="B35" s="16" t="s">
        <v>76</v>
      </c>
      <c r="C35" s="16" t="s">
        <v>77</v>
      </c>
      <c r="D35" s="16" t="s">
        <v>84</v>
      </c>
      <c r="E35" s="16">
        <v>13</v>
      </c>
      <c r="I35" s="19"/>
      <c r="J35" s="19"/>
      <c r="K35" s="19"/>
      <c r="L35" s="19"/>
      <c r="M35" s="19"/>
      <c r="N35" s="15">
        <v>35</v>
      </c>
      <c r="O35" s="15">
        <v>50</v>
      </c>
      <c r="P35" s="15">
        <v>54</v>
      </c>
      <c r="Q35" s="15">
        <v>57</v>
      </c>
      <c r="R35" s="38" t="s">
        <v>34</v>
      </c>
      <c r="S35" s="48">
        <v>11417</v>
      </c>
      <c r="T35" s="48">
        <v>10931.15</v>
      </c>
      <c r="U35" s="48">
        <v>10749.583333333334</v>
      </c>
      <c r="V35" s="48">
        <v>10660.333333333334</v>
      </c>
      <c r="W35" s="35"/>
      <c r="X35" s="35"/>
      <c r="Y35" s="35">
        <f t="shared" si="3"/>
        <v>399595</v>
      </c>
      <c r="Z35" s="35">
        <f t="shared" si="4"/>
        <v>546557.5</v>
      </c>
      <c r="AA35" s="35">
        <f t="shared" si="5"/>
        <v>580477.5</v>
      </c>
      <c r="AB35" s="35">
        <f t="shared" si="6"/>
        <v>607639</v>
      </c>
      <c r="AC35" s="34"/>
      <c r="AD35" s="50">
        <f t="shared" ref="AD35:AD44" si="8">(Z35-Y35)/(O35-N35)</f>
        <v>9797.5</v>
      </c>
      <c r="AE35" s="42">
        <f t="shared" ref="AE35:AE44" si="9">(AA35-Z35)/(P35-O35)</f>
        <v>8480</v>
      </c>
      <c r="AF35" s="42">
        <f t="shared" si="2"/>
        <v>9053.8333333333339</v>
      </c>
    </row>
    <row r="36" spans="1:32" x14ac:dyDescent="0.25">
      <c r="A36" s="11" t="str">
        <f t="shared" si="0"/>
        <v>CLARK-14</v>
      </c>
      <c r="B36" s="16" t="s">
        <v>76</v>
      </c>
      <c r="C36" s="16" t="s">
        <v>77</v>
      </c>
      <c r="D36" s="16" t="s">
        <v>84</v>
      </c>
      <c r="E36" s="16">
        <v>14</v>
      </c>
      <c r="I36" s="19"/>
      <c r="J36" s="19"/>
      <c r="K36" s="19"/>
      <c r="L36" s="19"/>
      <c r="M36" s="19"/>
      <c r="N36" s="15">
        <v>35</v>
      </c>
      <c r="O36" s="15">
        <v>50</v>
      </c>
      <c r="P36" s="15">
        <v>54</v>
      </c>
      <c r="Q36" s="15">
        <v>57</v>
      </c>
      <c r="R36" s="38" t="s">
        <v>34</v>
      </c>
      <c r="S36" s="48">
        <v>11417</v>
      </c>
      <c r="T36" s="48">
        <v>10931.15</v>
      </c>
      <c r="U36" s="48">
        <v>10749.583333333334</v>
      </c>
      <c r="V36" s="48">
        <v>10660.333333333334</v>
      </c>
      <c r="W36" s="35"/>
      <c r="X36" s="35"/>
      <c r="Y36" s="35">
        <f t="shared" si="3"/>
        <v>399595</v>
      </c>
      <c r="Z36" s="35">
        <f t="shared" si="4"/>
        <v>546557.5</v>
      </c>
      <c r="AA36" s="35">
        <f t="shared" si="5"/>
        <v>580477.5</v>
      </c>
      <c r="AB36" s="35">
        <f t="shared" si="6"/>
        <v>607639</v>
      </c>
      <c r="AC36" s="34"/>
      <c r="AD36" s="50">
        <f t="shared" si="8"/>
        <v>9797.5</v>
      </c>
      <c r="AE36" s="42">
        <f t="shared" si="9"/>
        <v>8480</v>
      </c>
      <c r="AF36" s="42">
        <f t="shared" si="2"/>
        <v>9053.8333333333339</v>
      </c>
    </row>
    <row r="37" spans="1:32" x14ac:dyDescent="0.25">
      <c r="A37" s="11" t="str">
        <f t="shared" si="0"/>
        <v>CLARK-15</v>
      </c>
      <c r="B37" s="16" t="s">
        <v>76</v>
      </c>
      <c r="C37" s="16" t="s">
        <v>77</v>
      </c>
      <c r="D37" s="16" t="s">
        <v>84</v>
      </c>
      <c r="E37" s="16">
        <v>15</v>
      </c>
      <c r="I37" s="19"/>
      <c r="J37" s="19"/>
      <c r="K37" s="19"/>
      <c r="L37" s="19"/>
      <c r="M37" s="19"/>
      <c r="N37" s="15">
        <v>35</v>
      </c>
      <c r="O37" s="15">
        <v>50</v>
      </c>
      <c r="P37" s="15">
        <v>54</v>
      </c>
      <c r="Q37" s="15">
        <v>57</v>
      </c>
      <c r="R37" s="38" t="s">
        <v>34</v>
      </c>
      <c r="S37" s="48">
        <v>11417</v>
      </c>
      <c r="T37" s="48">
        <v>10931.15</v>
      </c>
      <c r="U37" s="48">
        <v>10749.583333333334</v>
      </c>
      <c r="V37" s="48">
        <v>10660.333333333334</v>
      </c>
      <c r="W37" s="35"/>
      <c r="X37" s="35"/>
      <c r="Y37" s="35">
        <f t="shared" si="3"/>
        <v>399595</v>
      </c>
      <c r="Z37" s="35">
        <f t="shared" si="4"/>
        <v>546557.5</v>
      </c>
      <c r="AA37" s="35">
        <f t="shared" si="5"/>
        <v>580477.5</v>
      </c>
      <c r="AB37" s="35">
        <f t="shared" si="6"/>
        <v>607639</v>
      </c>
      <c r="AC37" s="34"/>
      <c r="AD37" s="50">
        <f t="shared" si="8"/>
        <v>9797.5</v>
      </c>
      <c r="AE37" s="42">
        <f t="shared" si="9"/>
        <v>8480</v>
      </c>
      <c r="AF37" s="42">
        <f t="shared" si="2"/>
        <v>9053.8333333333339</v>
      </c>
    </row>
    <row r="38" spans="1:32" x14ac:dyDescent="0.25">
      <c r="A38" s="11" t="str">
        <f t="shared" si="0"/>
        <v>CLARK-16</v>
      </c>
      <c r="B38" s="16" t="s">
        <v>76</v>
      </c>
      <c r="C38" s="16" t="s">
        <v>77</v>
      </c>
      <c r="D38" s="16" t="s">
        <v>84</v>
      </c>
      <c r="E38" s="16">
        <v>16</v>
      </c>
      <c r="I38" s="19"/>
      <c r="J38" s="19"/>
      <c r="K38" s="19"/>
      <c r="L38" s="19"/>
      <c r="M38" s="19"/>
      <c r="N38" s="15">
        <v>35</v>
      </c>
      <c r="O38" s="15">
        <v>50</v>
      </c>
      <c r="P38" s="15">
        <v>54</v>
      </c>
      <c r="Q38" s="15">
        <v>57</v>
      </c>
      <c r="R38" s="38" t="s">
        <v>34</v>
      </c>
      <c r="S38" s="48">
        <v>11417</v>
      </c>
      <c r="T38" s="48">
        <v>10931.15</v>
      </c>
      <c r="U38" s="48">
        <v>10749.583333333334</v>
      </c>
      <c r="V38" s="48">
        <v>10660.333333333334</v>
      </c>
      <c r="W38" s="35"/>
      <c r="X38" s="35"/>
      <c r="Y38" s="35">
        <f t="shared" si="3"/>
        <v>399595</v>
      </c>
      <c r="Z38" s="35">
        <f t="shared" si="4"/>
        <v>546557.5</v>
      </c>
      <c r="AA38" s="35">
        <f t="shared" si="5"/>
        <v>580477.5</v>
      </c>
      <c r="AB38" s="35">
        <f t="shared" si="6"/>
        <v>607639</v>
      </c>
      <c r="AC38" s="34"/>
      <c r="AD38" s="50">
        <f t="shared" si="8"/>
        <v>9797.5</v>
      </c>
      <c r="AE38" s="42">
        <f t="shared" si="9"/>
        <v>8480</v>
      </c>
      <c r="AF38" s="42">
        <f t="shared" si="2"/>
        <v>9053.8333333333339</v>
      </c>
    </row>
    <row r="39" spans="1:32" x14ac:dyDescent="0.25">
      <c r="A39" s="11" t="str">
        <f t="shared" si="0"/>
        <v>CLARK-17</v>
      </c>
      <c r="B39" s="16" t="s">
        <v>76</v>
      </c>
      <c r="C39" s="16" t="s">
        <v>77</v>
      </c>
      <c r="D39" s="16" t="s">
        <v>84</v>
      </c>
      <c r="E39" s="16">
        <v>17</v>
      </c>
      <c r="I39" s="19"/>
      <c r="J39" s="19"/>
      <c r="K39" s="19"/>
      <c r="L39" s="19"/>
      <c r="M39" s="19"/>
      <c r="N39" s="15">
        <v>35</v>
      </c>
      <c r="O39" s="15">
        <v>50</v>
      </c>
      <c r="P39" s="15">
        <v>54</v>
      </c>
      <c r="Q39" s="15">
        <v>57</v>
      </c>
      <c r="R39" s="38" t="s">
        <v>34</v>
      </c>
      <c r="S39" s="48">
        <v>11417</v>
      </c>
      <c r="T39" s="48">
        <v>10931.15</v>
      </c>
      <c r="U39" s="48">
        <v>10749.583333333334</v>
      </c>
      <c r="V39" s="48">
        <v>10660.333333333334</v>
      </c>
      <c r="W39" s="35"/>
      <c r="X39" s="35"/>
      <c r="Y39" s="35">
        <f t="shared" si="3"/>
        <v>399595</v>
      </c>
      <c r="Z39" s="35">
        <f t="shared" si="4"/>
        <v>546557.5</v>
      </c>
      <c r="AA39" s="35">
        <f t="shared" si="5"/>
        <v>580477.5</v>
      </c>
      <c r="AB39" s="35">
        <f t="shared" si="6"/>
        <v>607639</v>
      </c>
      <c r="AC39" s="34"/>
      <c r="AD39" s="50">
        <f t="shared" si="8"/>
        <v>9797.5</v>
      </c>
      <c r="AE39" s="42">
        <f t="shared" si="9"/>
        <v>8480</v>
      </c>
      <c r="AF39" s="42">
        <f t="shared" si="2"/>
        <v>9053.8333333333339</v>
      </c>
    </row>
    <row r="40" spans="1:32" x14ac:dyDescent="0.25">
      <c r="A40" s="11" t="str">
        <f t="shared" si="0"/>
        <v>CLARK-18</v>
      </c>
      <c r="B40" s="16" t="s">
        <v>76</v>
      </c>
      <c r="C40" s="16" t="s">
        <v>77</v>
      </c>
      <c r="D40" s="16" t="s">
        <v>84</v>
      </c>
      <c r="E40" s="16">
        <v>18</v>
      </c>
      <c r="I40" s="19"/>
      <c r="J40" s="19"/>
      <c r="K40" s="19"/>
      <c r="L40" s="19"/>
      <c r="M40" s="19"/>
      <c r="N40" s="15">
        <v>35</v>
      </c>
      <c r="O40" s="15">
        <v>50</v>
      </c>
      <c r="P40" s="15">
        <v>54</v>
      </c>
      <c r="Q40" s="15">
        <v>57</v>
      </c>
      <c r="R40" s="38" t="s">
        <v>34</v>
      </c>
      <c r="S40" s="48">
        <v>11417</v>
      </c>
      <c r="T40" s="48">
        <v>10931.15</v>
      </c>
      <c r="U40" s="48">
        <v>10749.583333333334</v>
      </c>
      <c r="V40" s="48">
        <v>10660.333333333334</v>
      </c>
      <c r="W40" s="35"/>
      <c r="X40" s="35"/>
      <c r="Y40" s="35">
        <f t="shared" si="3"/>
        <v>399595</v>
      </c>
      <c r="Z40" s="35">
        <f t="shared" si="4"/>
        <v>546557.5</v>
      </c>
      <c r="AA40" s="35">
        <f t="shared" si="5"/>
        <v>580477.5</v>
      </c>
      <c r="AB40" s="35">
        <f t="shared" si="6"/>
        <v>607639</v>
      </c>
      <c r="AC40" s="34"/>
      <c r="AD40" s="50">
        <f t="shared" si="8"/>
        <v>9797.5</v>
      </c>
      <c r="AE40" s="42">
        <f t="shared" si="9"/>
        <v>8480</v>
      </c>
      <c r="AF40" s="42">
        <f t="shared" si="2"/>
        <v>9053.8333333333339</v>
      </c>
    </row>
    <row r="41" spans="1:32" s="32" customFormat="1" x14ac:dyDescent="0.25">
      <c r="A41" s="30" t="str">
        <f t="shared" si="0"/>
        <v>CLARK-19</v>
      </c>
      <c r="B41" s="31" t="s">
        <v>76</v>
      </c>
      <c r="C41" s="31" t="s">
        <v>77</v>
      </c>
      <c r="D41" s="31" t="s">
        <v>84</v>
      </c>
      <c r="E41" s="31">
        <v>19</v>
      </c>
      <c r="I41" s="31"/>
      <c r="J41" s="31"/>
      <c r="K41" s="31"/>
      <c r="L41" s="31"/>
      <c r="M41" s="31"/>
      <c r="N41" s="33">
        <v>35</v>
      </c>
      <c r="O41" s="33">
        <v>50</v>
      </c>
      <c r="P41" s="33">
        <v>54</v>
      </c>
      <c r="Q41" s="33">
        <v>57</v>
      </c>
      <c r="R41" s="38" t="s">
        <v>34</v>
      </c>
      <c r="S41" s="48">
        <v>11417</v>
      </c>
      <c r="T41" s="48">
        <v>10931.15</v>
      </c>
      <c r="U41" s="48">
        <v>10749.583333333334</v>
      </c>
      <c r="V41" s="48">
        <v>10660.333333333334</v>
      </c>
      <c r="W41" s="35"/>
      <c r="X41" s="35"/>
      <c r="Y41" s="35">
        <f t="shared" si="3"/>
        <v>399595</v>
      </c>
      <c r="Z41" s="35">
        <f t="shared" si="4"/>
        <v>546557.5</v>
      </c>
      <c r="AA41" s="35">
        <f t="shared" si="5"/>
        <v>580477.5</v>
      </c>
      <c r="AB41" s="35">
        <f t="shared" si="6"/>
        <v>607639</v>
      </c>
      <c r="AC41" s="34"/>
      <c r="AD41" s="50">
        <f t="shared" si="8"/>
        <v>9797.5</v>
      </c>
      <c r="AE41" s="42">
        <f t="shared" si="9"/>
        <v>8480</v>
      </c>
      <c r="AF41" s="42">
        <f t="shared" si="2"/>
        <v>9053.8333333333339</v>
      </c>
    </row>
    <row r="42" spans="1:32" x14ac:dyDescent="0.25">
      <c r="A42" s="11" t="str">
        <f t="shared" si="0"/>
        <v>CLARK-20</v>
      </c>
      <c r="B42" s="16" t="s">
        <v>76</v>
      </c>
      <c r="C42" s="16" t="s">
        <v>77</v>
      </c>
      <c r="D42" s="16" t="s">
        <v>84</v>
      </c>
      <c r="E42" s="16">
        <v>20</v>
      </c>
      <c r="I42" s="19"/>
      <c r="J42" s="19"/>
      <c r="K42" s="19"/>
      <c r="L42" s="19"/>
      <c r="M42" s="19"/>
      <c r="N42" s="15">
        <v>35</v>
      </c>
      <c r="O42" s="15">
        <v>50</v>
      </c>
      <c r="P42" s="15">
        <v>54</v>
      </c>
      <c r="Q42" s="15">
        <v>57</v>
      </c>
      <c r="R42" s="38" t="s">
        <v>34</v>
      </c>
      <c r="S42" s="48">
        <v>11417</v>
      </c>
      <c r="T42" s="48">
        <v>10931.15</v>
      </c>
      <c r="U42" s="48">
        <v>10749.583333333334</v>
      </c>
      <c r="V42" s="48">
        <v>10660.333333333334</v>
      </c>
      <c r="W42" s="35"/>
      <c r="X42" s="35"/>
      <c r="Y42" s="35">
        <f t="shared" si="3"/>
        <v>399595</v>
      </c>
      <c r="Z42" s="35">
        <f t="shared" si="4"/>
        <v>546557.5</v>
      </c>
      <c r="AA42" s="35">
        <f t="shared" si="5"/>
        <v>580477.5</v>
      </c>
      <c r="AB42" s="35">
        <f t="shared" si="6"/>
        <v>607639</v>
      </c>
      <c r="AC42" s="34"/>
      <c r="AD42" s="50">
        <f t="shared" si="8"/>
        <v>9797.5</v>
      </c>
      <c r="AE42" s="42">
        <f t="shared" si="9"/>
        <v>8480</v>
      </c>
      <c r="AF42" s="42">
        <f t="shared" si="2"/>
        <v>9053.8333333333339</v>
      </c>
    </row>
    <row r="43" spans="1:32" x14ac:dyDescent="0.25">
      <c r="A43" s="11" t="str">
        <f t="shared" si="0"/>
        <v>CLARK-21</v>
      </c>
      <c r="B43" s="16" t="s">
        <v>76</v>
      </c>
      <c r="C43" s="16" t="s">
        <v>77</v>
      </c>
      <c r="D43" s="16" t="s">
        <v>84</v>
      </c>
      <c r="E43" s="16">
        <v>21</v>
      </c>
      <c r="I43" s="19"/>
      <c r="J43" s="19"/>
      <c r="K43" s="19"/>
      <c r="L43" s="19"/>
      <c r="M43" s="19"/>
      <c r="N43" s="15">
        <v>35</v>
      </c>
      <c r="O43" s="15">
        <v>50</v>
      </c>
      <c r="P43" s="15">
        <v>54</v>
      </c>
      <c r="Q43" s="15">
        <v>57</v>
      </c>
      <c r="R43" s="38" t="s">
        <v>34</v>
      </c>
      <c r="S43" s="48">
        <v>11417</v>
      </c>
      <c r="T43" s="48">
        <v>10931.15</v>
      </c>
      <c r="U43" s="48">
        <v>10749.583333333334</v>
      </c>
      <c r="V43" s="48">
        <v>10660.333333333334</v>
      </c>
      <c r="W43" s="35"/>
      <c r="X43" s="35"/>
      <c r="Y43" s="35">
        <f t="shared" si="3"/>
        <v>399595</v>
      </c>
      <c r="Z43" s="35">
        <f t="shared" si="4"/>
        <v>546557.5</v>
      </c>
      <c r="AA43" s="35">
        <f t="shared" si="5"/>
        <v>580477.5</v>
      </c>
      <c r="AB43" s="35">
        <f t="shared" si="6"/>
        <v>607639</v>
      </c>
      <c r="AC43" s="34"/>
      <c r="AD43" s="50">
        <f t="shared" si="8"/>
        <v>9797.5</v>
      </c>
      <c r="AE43" s="42">
        <f t="shared" si="9"/>
        <v>8480</v>
      </c>
      <c r="AF43" s="42">
        <f t="shared" si="2"/>
        <v>9053.8333333333339</v>
      </c>
    </row>
    <row r="44" spans="1:32" x14ac:dyDescent="0.25">
      <c r="A44" s="11" t="str">
        <f t="shared" si="0"/>
        <v>CLARK-22</v>
      </c>
      <c r="B44" s="16" t="s">
        <v>76</v>
      </c>
      <c r="C44" s="16" t="s">
        <v>77</v>
      </c>
      <c r="D44" s="16" t="s">
        <v>84</v>
      </c>
      <c r="E44" s="16">
        <v>22</v>
      </c>
      <c r="I44" s="19"/>
      <c r="J44" s="19"/>
      <c r="K44" s="19"/>
      <c r="L44" s="19"/>
      <c r="M44" s="19"/>
      <c r="N44" s="15">
        <v>35</v>
      </c>
      <c r="O44" s="15">
        <v>50</v>
      </c>
      <c r="P44" s="15">
        <v>54</v>
      </c>
      <c r="Q44" s="15">
        <v>57</v>
      </c>
      <c r="R44" s="38" t="s">
        <v>34</v>
      </c>
      <c r="S44" s="48">
        <v>11417</v>
      </c>
      <c r="T44" s="48">
        <v>10931.15</v>
      </c>
      <c r="U44" s="48">
        <v>10749.583333333334</v>
      </c>
      <c r="V44" s="48">
        <v>10660.333333333334</v>
      </c>
      <c r="W44" s="35"/>
      <c r="X44" s="35"/>
      <c r="Y44" s="35">
        <f t="shared" si="3"/>
        <v>399595</v>
      </c>
      <c r="Z44" s="35">
        <f t="shared" si="4"/>
        <v>546557.5</v>
      </c>
      <c r="AA44" s="35">
        <f t="shared" si="5"/>
        <v>580477.5</v>
      </c>
      <c r="AB44" s="35">
        <f t="shared" si="6"/>
        <v>607639</v>
      </c>
      <c r="AC44" s="34"/>
      <c r="AD44" s="50">
        <f t="shared" si="8"/>
        <v>9797.5</v>
      </c>
      <c r="AE44" s="42">
        <f t="shared" si="9"/>
        <v>8480</v>
      </c>
      <c r="AF44" s="42">
        <f t="shared" si="2"/>
        <v>9053.8333333333339</v>
      </c>
    </row>
    <row r="45" spans="1:32" x14ac:dyDescent="0.25">
      <c r="A45" s="11" t="str">
        <f t="shared" si="0"/>
        <v>CLARK-4</v>
      </c>
      <c r="B45" s="16" t="s">
        <v>76</v>
      </c>
      <c r="C45" s="16" t="s">
        <v>77</v>
      </c>
      <c r="D45" s="16" t="s">
        <v>83</v>
      </c>
      <c r="E45" s="16">
        <v>4</v>
      </c>
      <c r="I45" s="19"/>
      <c r="J45" s="19"/>
      <c r="K45" s="19"/>
      <c r="L45" s="19"/>
      <c r="M45" s="19"/>
      <c r="N45" s="15">
        <v>10</v>
      </c>
      <c r="O45" s="15">
        <v>20</v>
      </c>
      <c r="P45" s="15">
        <v>40</v>
      </c>
      <c r="Q45" s="15">
        <v>63</v>
      </c>
      <c r="R45" s="38" t="s">
        <v>35</v>
      </c>
      <c r="S45" s="48">
        <v>17022</v>
      </c>
      <c r="T45" s="48">
        <v>14968.25</v>
      </c>
      <c r="U45" s="48">
        <v>12317.125</v>
      </c>
      <c r="V45" s="48">
        <v>12023.428571428571</v>
      </c>
      <c r="W45" s="35"/>
      <c r="X45" s="35"/>
      <c r="Y45" s="35">
        <f t="shared" ref="Y45:Y108" si="10">S45*N45</f>
        <v>170220</v>
      </c>
      <c r="Z45" s="35">
        <f t="shared" ref="Z45:Z108" si="11">O45*T45</f>
        <v>299365</v>
      </c>
      <c r="AA45" s="35">
        <f t="shared" ref="AA45:AA108" si="12">P45*U45</f>
        <v>492685</v>
      </c>
      <c r="AB45" s="35">
        <f t="shared" ref="AB45:AB108" si="13">Q45*V45</f>
        <v>757476</v>
      </c>
      <c r="AC45" s="34"/>
      <c r="AD45" s="50">
        <f t="shared" ref="AD45" si="14">(Z45-Y45)/(O45-N45)</f>
        <v>12914.5</v>
      </c>
      <c r="AE45" s="42">
        <f t="shared" ref="AE45:AE108" si="15">(AA45-Z45)/(P45-O45)</f>
        <v>9666</v>
      </c>
      <c r="AF45" s="42">
        <f t="shared" ref="AF45:AF108" si="16">(AB45-AA45)/(Q45-P45)</f>
        <v>11512.652173913044</v>
      </c>
    </row>
    <row r="46" spans="1:32" x14ac:dyDescent="0.25">
      <c r="A46" s="11" t="str">
        <f t="shared" si="0"/>
        <v>CLARK-9</v>
      </c>
      <c r="B46" s="16" t="s">
        <v>76</v>
      </c>
      <c r="C46" s="16" t="s">
        <v>82</v>
      </c>
      <c r="D46" s="16" t="s">
        <v>83</v>
      </c>
      <c r="E46" s="16">
        <v>9</v>
      </c>
      <c r="I46" s="19"/>
      <c r="J46" s="19"/>
      <c r="K46" s="19"/>
      <c r="L46" s="19"/>
      <c r="M46" s="19"/>
      <c r="N46" s="15">
        <v>125</v>
      </c>
      <c r="O46" s="15">
        <v>125</v>
      </c>
      <c r="P46" s="15">
        <v>200</v>
      </c>
      <c r="Q46" s="15">
        <v>250</v>
      </c>
      <c r="R46" s="38" t="s">
        <v>36</v>
      </c>
      <c r="S46" s="48">
        <v>9762</v>
      </c>
      <c r="T46" s="48">
        <v>9762</v>
      </c>
      <c r="U46" s="48">
        <v>9056.25</v>
      </c>
      <c r="V46" s="48">
        <v>8886</v>
      </c>
      <c r="W46" s="35"/>
      <c r="X46" s="35"/>
      <c r="Y46" s="35">
        <f t="shared" si="10"/>
        <v>1220250</v>
      </c>
      <c r="Z46" s="35">
        <f t="shared" si="11"/>
        <v>1220250</v>
      </c>
      <c r="AA46" s="35">
        <f t="shared" si="12"/>
        <v>1811250</v>
      </c>
      <c r="AB46" s="35">
        <f t="shared" si="13"/>
        <v>2221500</v>
      </c>
      <c r="AC46" s="34"/>
      <c r="AD46" s="50">
        <f>S46</f>
        <v>9762</v>
      </c>
      <c r="AE46" s="42">
        <f t="shared" si="15"/>
        <v>7880</v>
      </c>
      <c r="AF46" s="42">
        <f t="shared" si="16"/>
        <v>8205</v>
      </c>
    </row>
    <row r="47" spans="1:32" x14ac:dyDescent="0.25">
      <c r="A47" s="11" t="str">
        <f t="shared" si="0"/>
        <v>DIESEL-1</v>
      </c>
      <c r="B47" s="16" t="s">
        <v>76</v>
      </c>
      <c r="C47" s="16" t="s">
        <v>80</v>
      </c>
      <c r="D47" s="16" t="s">
        <v>85</v>
      </c>
      <c r="E47" s="16">
        <v>1</v>
      </c>
      <c r="I47" s="19"/>
      <c r="J47" s="19"/>
      <c r="K47" s="19"/>
      <c r="L47" s="19"/>
      <c r="M47" s="19"/>
      <c r="N47" s="15">
        <v>2</v>
      </c>
      <c r="O47" s="15">
        <v>2</v>
      </c>
      <c r="P47" s="15">
        <v>15</v>
      </c>
      <c r="Q47" s="15">
        <v>37</v>
      </c>
      <c r="R47" s="38" t="s">
        <v>37</v>
      </c>
      <c r="S47" s="48">
        <v>10600</v>
      </c>
      <c r="T47" s="48">
        <v>10600</v>
      </c>
      <c r="U47" s="48">
        <v>10600</v>
      </c>
      <c r="V47" s="48">
        <v>10600</v>
      </c>
      <c r="W47" s="35"/>
      <c r="X47" s="35"/>
      <c r="Y47" s="35">
        <f t="shared" si="10"/>
        <v>21200</v>
      </c>
      <c r="Z47" s="35">
        <f t="shared" si="11"/>
        <v>21200</v>
      </c>
      <c r="AA47" s="35">
        <f t="shared" si="12"/>
        <v>159000</v>
      </c>
      <c r="AB47" s="35">
        <f t="shared" si="13"/>
        <v>392200</v>
      </c>
      <c r="AC47" s="34"/>
      <c r="AD47" s="50">
        <f t="shared" ref="AD47:AD110" si="17">S47</f>
        <v>10600</v>
      </c>
      <c r="AE47" s="42">
        <f t="shared" si="15"/>
        <v>10600</v>
      </c>
      <c r="AF47" s="42">
        <f t="shared" si="16"/>
        <v>10600</v>
      </c>
    </row>
    <row r="48" spans="1:32" x14ac:dyDescent="0.25">
      <c r="A48" s="11" t="str">
        <f t="shared" si="0"/>
        <v>Ely-1</v>
      </c>
      <c r="B48" s="16" t="s">
        <v>76</v>
      </c>
      <c r="C48" s="16" t="s">
        <v>86</v>
      </c>
      <c r="D48" s="16" t="s">
        <v>87</v>
      </c>
      <c r="E48" s="16">
        <v>1</v>
      </c>
      <c r="I48" s="19"/>
      <c r="J48" s="19"/>
      <c r="K48" s="19"/>
      <c r="L48" s="19"/>
      <c r="M48" s="19"/>
      <c r="N48" s="15">
        <v>263</v>
      </c>
      <c r="O48" s="15">
        <v>263</v>
      </c>
      <c r="P48" s="15">
        <v>375</v>
      </c>
      <c r="Q48" s="15">
        <v>750</v>
      </c>
      <c r="R48" s="38" t="s">
        <v>38</v>
      </c>
      <c r="S48" s="48">
        <v>10440</v>
      </c>
      <c r="T48" s="48">
        <v>10440</v>
      </c>
      <c r="U48" s="48">
        <v>9763.6693333333333</v>
      </c>
      <c r="V48" s="48">
        <v>9055.0466666666671</v>
      </c>
      <c r="W48" s="35"/>
      <c r="X48" s="35"/>
      <c r="Y48" s="35">
        <f t="shared" si="10"/>
        <v>2745720</v>
      </c>
      <c r="Z48" s="35">
        <f t="shared" si="11"/>
        <v>2745720</v>
      </c>
      <c r="AA48" s="35">
        <f t="shared" si="12"/>
        <v>3661376</v>
      </c>
      <c r="AB48" s="35">
        <f t="shared" si="13"/>
        <v>6791285</v>
      </c>
      <c r="AC48" s="34"/>
      <c r="AD48" s="50">
        <f t="shared" si="17"/>
        <v>10440</v>
      </c>
      <c r="AE48" s="42">
        <f t="shared" si="15"/>
        <v>8175.5</v>
      </c>
      <c r="AF48" s="42">
        <f t="shared" si="16"/>
        <v>8346.4240000000009</v>
      </c>
    </row>
    <row r="49" spans="1:32" x14ac:dyDescent="0.25">
      <c r="A49" s="11" t="str">
        <f t="shared" si="0"/>
        <v>Ely150-1</v>
      </c>
      <c r="B49" s="16" t="s">
        <v>76</v>
      </c>
      <c r="C49" s="16" t="s">
        <v>86</v>
      </c>
      <c r="D49" s="16" t="s">
        <v>88</v>
      </c>
      <c r="E49" s="16">
        <v>1</v>
      </c>
      <c r="I49" s="19"/>
      <c r="J49" s="19"/>
      <c r="K49" s="19"/>
      <c r="L49" s="19"/>
      <c r="M49" s="19"/>
      <c r="N49" s="15">
        <v>42</v>
      </c>
      <c r="O49" s="15">
        <v>42</v>
      </c>
      <c r="P49" s="15">
        <v>73</v>
      </c>
      <c r="Q49" s="15">
        <v>150</v>
      </c>
      <c r="R49" s="38" t="s">
        <v>39</v>
      </c>
      <c r="S49" s="48">
        <v>11970</v>
      </c>
      <c r="T49" s="48">
        <v>11970</v>
      </c>
      <c r="U49" s="48">
        <v>10207.246575342466</v>
      </c>
      <c r="V49" s="48">
        <v>9285.9433333333327</v>
      </c>
      <c r="W49" s="35"/>
      <c r="X49" s="35"/>
      <c r="Y49" s="35">
        <f t="shared" si="10"/>
        <v>502740</v>
      </c>
      <c r="Z49" s="35">
        <f t="shared" si="11"/>
        <v>502740</v>
      </c>
      <c r="AA49" s="35">
        <f t="shared" si="12"/>
        <v>745129</v>
      </c>
      <c r="AB49" s="35">
        <f t="shared" si="13"/>
        <v>1392891.5</v>
      </c>
      <c r="AC49" s="34"/>
      <c r="AD49" s="50">
        <f t="shared" si="17"/>
        <v>11970</v>
      </c>
      <c r="AE49" s="42">
        <f t="shared" si="15"/>
        <v>7819</v>
      </c>
      <c r="AF49" s="42">
        <f t="shared" si="16"/>
        <v>8412.5</v>
      </c>
    </row>
    <row r="50" spans="1:32" x14ac:dyDescent="0.25">
      <c r="A50" s="11" t="str">
        <f t="shared" si="0"/>
        <v>Ely150-2</v>
      </c>
      <c r="B50" s="16" t="s">
        <v>76</v>
      </c>
      <c r="C50" s="16" t="s">
        <v>86</v>
      </c>
      <c r="D50" s="16" t="s">
        <v>88</v>
      </c>
      <c r="E50" s="16">
        <v>2</v>
      </c>
      <c r="I50" s="19"/>
      <c r="J50" s="19"/>
      <c r="K50" s="19"/>
      <c r="L50" s="19"/>
      <c r="M50" s="19"/>
      <c r="N50" s="15">
        <v>42</v>
      </c>
      <c r="O50" s="15">
        <v>42</v>
      </c>
      <c r="P50" s="15">
        <v>73</v>
      </c>
      <c r="Q50" s="15">
        <v>150</v>
      </c>
      <c r="R50" s="38" t="s">
        <v>39</v>
      </c>
      <c r="S50" s="48">
        <v>11970</v>
      </c>
      <c r="T50" s="48">
        <v>11970</v>
      </c>
      <c r="U50" s="48">
        <v>10207.246575342466</v>
      </c>
      <c r="V50" s="48">
        <v>9285.9433333333327</v>
      </c>
      <c r="W50" s="35"/>
      <c r="X50" s="35"/>
      <c r="Y50" s="35">
        <f t="shared" si="10"/>
        <v>502740</v>
      </c>
      <c r="Z50" s="35">
        <f t="shared" si="11"/>
        <v>502740</v>
      </c>
      <c r="AA50" s="35">
        <f t="shared" si="12"/>
        <v>745129</v>
      </c>
      <c r="AB50" s="35">
        <f t="shared" si="13"/>
        <v>1392891.5</v>
      </c>
      <c r="AC50" s="34"/>
      <c r="AD50" s="50">
        <f t="shared" si="17"/>
        <v>11970</v>
      </c>
      <c r="AE50" s="42">
        <f t="shared" si="15"/>
        <v>7819</v>
      </c>
      <c r="AF50" s="42">
        <f t="shared" si="16"/>
        <v>8412.5</v>
      </c>
    </row>
    <row r="51" spans="1:32" x14ac:dyDescent="0.25">
      <c r="A51" s="11" t="str">
        <f t="shared" si="0"/>
        <v>Ely-2</v>
      </c>
      <c r="B51" s="16" t="s">
        <v>76</v>
      </c>
      <c r="C51" s="16" t="s">
        <v>86</v>
      </c>
      <c r="D51" s="16" t="s">
        <v>87</v>
      </c>
      <c r="E51" s="16">
        <v>2</v>
      </c>
      <c r="I51" s="19"/>
      <c r="J51" s="19"/>
      <c r="K51" s="19"/>
      <c r="L51" s="19"/>
      <c r="M51" s="19"/>
      <c r="N51" s="15">
        <v>263</v>
      </c>
      <c r="O51" s="15">
        <v>263</v>
      </c>
      <c r="P51" s="15">
        <v>375</v>
      </c>
      <c r="Q51" s="15">
        <v>750</v>
      </c>
      <c r="R51" s="38" t="s">
        <v>38</v>
      </c>
      <c r="S51" s="48">
        <v>10440</v>
      </c>
      <c r="T51" s="48">
        <v>10440</v>
      </c>
      <c r="U51" s="48">
        <v>9763.6693333333333</v>
      </c>
      <c r="V51" s="48">
        <v>9055.0466666666671</v>
      </c>
      <c r="W51" s="35"/>
      <c r="X51" s="35"/>
      <c r="Y51" s="35">
        <f t="shared" si="10"/>
        <v>2745720</v>
      </c>
      <c r="Z51" s="35">
        <f t="shared" si="11"/>
        <v>2745720</v>
      </c>
      <c r="AA51" s="35">
        <f t="shared" si="12"/>
        <v>3661376</v>
      </c>
      <c r="AB51" s="35">
        <f t="shared" si="13"/>
        <v>6791285</v>
      </c>
      <c r="AC51" s="34"/>
      <c r="AD51" s="50">
        <f t="shared" si="17"/>
        <v>10440</v>
      </c>
      <c r="AE51" s="42">
        <f t="shared" si="15"/>
        <v>8175.5</v>
      </c>
      <c r="AF51" s="42">
        <f t="shared" si="16"/>
        <v>8346.4240000000009</v>
      </c>
    </row>
    <row r="52" spans="1:32" x14ac:dyDescent="0.25">
      <c r="A52" s="11" t="str">
        <f t="shared" si="0"/>
        <v>FT CH-1</v>
      </c>
      <c r="B52" s="16" t="s">
        <v>76</v>
      </c>
      <c r="C52" s="16" t="s">
        <v>89</v>
      </c>
      <c r="D52" s="16" t="s">
        <v>90</v>
      </c>
      <c r="E52" s="16">
        <v>1</v>
      </c>
      <c r="I52" s="19"/>
      <c r="J52" s="19"/>
      <c r="K52" s="19"/>
      <c r="L52" s="19"/>
      <c r="M52" s="19"/>
      <c r="N52" s="15">
        <v>20</v>
      </c>
      <c r="O52" s="15">
        <v>20</v>
      </c>
      <c r="P52" s="15">
        <v>70</v>
      </c>
      <c r="Q52" s="15">
        <v>113</v>
      </c>
      <c r="R52" s="38" t="s">
        <v>40</v>
      </c>
      <c r="S52" s="48">
        <v>13000</v>
      </c>
      <c r="T52" s="48">
        <v>13000</v>
      </c>
      <c r="U52" s="48">
        <v>11000</v>
      </c>
      <c r="V52" s="48">
        <v>10000</v>
      </c>
      <c r="W52" s="35"/>
      <c r="X52" s="35"/>
      <c r="Y52" s="35">
        <f t="shared" si="10"/>
        <v>260000</v>
      </c>
      <c r="Z52" s="35">
        <f t="shared" si="11"/>
        <v>260000</v>
      </c>
      <c r="AA52" s="35">
        <f t="shared" si="12"/>
        <v>770000</v>
      </c>
      <c r="AB52" s="35">
        <f t="shared" si="13"/>
        <v>1130000</v>
      </c>
      <c r="AC52" s="34"/>
      <c r="AD52" s="50">
        <f t="shared" si="17"/>
        <v>13000</v>
      </c>
      <c r="AE52" s="42">
        <f t="shared" si="15"/>
        <v>10200</v>
      </c>
      <c r="AF52" s="42">
        <f t="shared" si="16"/>
        <v>8372.0930232558148</v>
      </c>
    </row>
    <row r="53" spans="1:32" x14ac:dyDescent="0.25">
      <c r="A53" s="11" t="str">
        <f t="shared" si="0"/>
        <v>FT CH-2</v>
      </c>
      <c r="B53" s="16" t="s">
        <v>76</v>
      </c>
      <c r="C53" s="16" t="s">
        <v>89</v>
      </c>
      <c r="D53" s="16" t="s">
        <v>90</v>
      </c>
      <c r="E53" s="16">
        <v>2</v>
      </c>
      <c r="I53" s="19"/>
      <c r="J53" s="19"/>
      <c r="K53" s="19"/>
      <c r="L53" s="19"/>
      <c r="M53" s="19"/>
      <c r="N53" s="15">
        <v>20</v>
      </c>
      <c r="O53" s="15">
        <v>20</v>
      </c>
      <c r="P53" s="15">
        <v>70</v>
      </c>
      <c r="Q53" s="15">
        <v>113</v>
      </c>
      <c r="R53" s="38" t="s">
        <v>41</v>
      </c>
      <c r="S53" s="48">
        <v>13000</v>
      </c>
      <c r="T53" s="48">
        <v>13000</v>
      </c>
      <c r="U53" s="48">
        <v>11000</v>
      </c>
      <c r="V53" s="48">
        <v>11000</v>
      </c>
      <c r="W53" s="35"/>
      <c r="X53" s="35"/>
      <c r="Y53" s="35">
        <f t="shared" si="10"/>
        <v>260000</v>
      </c>
      <c r="Z53" s="35">
        <f t="shared" si="11"/>
        <v>260000</v>
      </c>
      <c r="AA53" s="35">
        <f t="shared" si="12"/>
        <v>770000</v>
      </c>
      <c r="AB53" s="35">
        <f t="shared" si="13"/>
        <v>1243000</v>
      </c>
      <c r="AC53" s="34"/>
      <c r="AD53" s="50">
        <f t="shared" si="17"/>
        <v>13000</v>
      </c>
      <c r="AE53" s="42">
        <f t="shared" si="15"/>
        <v>10200</v>
      </c>
      <c r="AF53" s="42">
        <f t="shared" si="16"/>
        <v>11000</v>
      </c>
    </row>
    <row r="54" spans="1:32" x14ac:dyDescent="0.25">
      <c r="A54" s="11" t="str">
        <f t="shared" si="0"/>
        <v>GRIF7x24-1</v>
      </c>
      <c r="B54" s="16" t="s">
        <v>76</v>
      </c>
      <c r="C54" s="16" t="s">
        <v>91</v>
      </c>
      <c r="D54" s="16" t="s">
        <v>92</v>
      </c>
      <c r="E54" s="16">
        <v>1</v>
      </c>
      <c r="I54" s="19"/>
      <c r="J54" s="19"/>
      <c r="K54" s="19"/>
      <c r="L54" s="19"/>
      <c r="M54" s="19"/>
      <c r="N54" s="15">
        <v>340</v>
      </c>
      <c r="O54" s="15">
        <v>340</v>
      </c>
      <c r="P54" s="15">
        <v>420</v>
      </c>
      <c r="Q54" s="15">
        <v>570</v>
      </c>
      <c r="R54" s="38" t="s">
        <v>42</v>
      </c>
      <c r="S54" s="48">
        <v>7317</v>
      </c>
      <c r="T54" s="48">
        <v>7317</v>
      </c>
      <c r="U54" s="48">
        <v>7151.7142857142853</v>
      </c>
      <c r="V54" s="47">
        <v>7612.4692982456145</v>
      </c>
      <c r="W54" s="35"/>
      <c r="X54" s="35"/>
      <c r="Y54" s="35">
        <f t="shared" si="10"/>
        <v>2487780</v>
      </c>
      <c r="Z54" s="35">
        <f t="shared" si="11"/>
        <v>2487780</v>
      </c>
      <c r="AA54" s="35">
        <f t="shared" si="12"/>
        <v>3003720</v>
      </c>
      <c r="AB54" s="35">
        <f t="shared" si="13"/>
        <v>4339107.5</v>
      </c>
      <c r="AC54" s="34"/>
      <c r="AD54" s="50">
        <f t="shared" si="17"/>
        <v>7317</v>
      </c>
      <c r="AE54" s="42">
        <f t="shared" si="15"/>
        <v>6449.25</v>
      </c>
      <c r="AF54" s="42">
        <f t="shared" si="16"/>
        <v>8902.5833333333339</v>
      </c>
    </row>
    <row r="55" spans="1:32" x14ac:dyDescent="0.25">
      <c r="A55" s="11" t="str">
        <f t="shared" si="0"/>
        <v>HA_1x1-1</v>
      </c>
      <c r="B55" s="16" t="s">
        <v>76</v>
      </c>
      <c r="C55" s="16" t="s">
        <v>82</v>
      </c>
      <c r="D55" s="16" t="s">
        <v>93</v>
      </c>
      <c r="E55" s="16">
        <v>1</v>
      </c>
      <c r="I55" s="19"/>
      <c r="J55" s="19"/>
      <c r="K55" s="19"/>
      <c r="L55" s="19"/>
      <c r="M55" s="19"/>
      <c r="N55" s="15">
        <v>100</v>
      </c>
      <c r="O55" s="15">
        <v>100</v>
      </c>
      <c r="P55" s="15">
        <v>200</v>
      </c>
      <c r="Q55" s="15">
        <v>240</v>
      </c>
      <c r="R55" s="38" t="s">
        <v>43</v>
      </c>
      <c r="S55" s="48">
        <v>11000</v>
      </c>
      <c r="T55" s="48">
        <v>11000</v>
      </c>
      <c r="U55" s="48">
        <v>8000</v>
      </c>
      <c r="V55" s="48">
        <v>8000</v>
      </c>
      <c r="W55" s="35"/>
      <c r="X55" s="35"/>
      <c r="Y55" s="35">
        <f t="shared" si="10"/>
        <v>1100000</v>
      </c>
      <c r="Z55" s="35">
        <f t="shared" si="11"/>
        <v>1100000</v>
      </c>
      <c r="AA55" s="35">
        <f t="shared" si="12"/>
        <v>1600000</v>
      </c>
      <c r="AB55" s="35">
        <f t="shared" si="13"/>
        <v>1920000</v>
      </c>
      <c r="AC55" s="34"/>
      <c r="AD55" s="50">
        <f t="shared" si="17"/>
        <v>11000</v>
      </c>
      <c r="AE55" s="42">
        <f t="shared" si="15"/>
        <v>5000</v>
      </c>
      <c r="AF55" s="42">
        <f t="shared" si="16"/>
        <v>8000</v>
      </c>
    </row>
    <row r="56" spans="1:32" x14ac:dyDescent="0.25">
      <c r="A56" s="11" t="str">
        <f t="shared" si="0"/>
        <v>HA_2x1-1</v>
      </c>
      <c r="B56" s="16" t="s">
        <v>76</v>
      </c>
      <c r="C56" s="16" t="s">
        <v>82</v>
      </c>
      <c r="D56" s="16" t="s">
        <v>44</v>
      </c>
      <c r="E56" s="16">
        <v>1</v>
      </c>
      <c r="I56" s="19"/>
      <c r="J56" s="19"/>
      <c r="K56" s="19"/>
      <c r="L56" s="19"/>
      <c r="M56" s="19"/>
      <c r="N56" s="15">
        <v>271</v>
      </c>
      <c r="O56" s="15">
        <v>271</v>
      </c>
      <c r="P56" s="15">
        <v>444</v>
      </c>
      <c r="Q56" s="15">
        <v>524</v>
      </c>
      <c r="R56" s="38" t="s">
        <v>44</v>
      </c>
      <c r="S56" s="48">
        <v>7709</v>
      </c>
      <c r="T56" s="48">
        <v>7709</v>
      </c>
      <c r="U56" s="48">
        <v>6994.1441441441439</v>
      </c>
      <c r="V56" s="48">
        <v>7120.0763358778622</v>
      </c>
      <c r="W56" s="35"/>
      <c r="X56" s="35"/>
      <c r="Y56" s="35">
        <f t="shared" si="10"/>
        <v>2089139</v>
      </c>
      <c r="Z56" s="35">
        <f t="shared" si="11"/>
        <v>2089139</v>
      </c>
      <c r="AA56" s="35">
        <f t="shared" si="12"/>
        <v>3105400</v>
      </c>
      <c r="AB56" s="35">
        <f t="shared" si="13"/>
        <v>3730920</v>
      </c>
      <c r="AC56" s="34"/>
      <c r="AD56" s="50">
        <f t="shared" si="17"/>
        <v>7709</v>
      </c>
      <c r="AE56" s="42">
        <f t="shared" si="15"/>
        <v>5874.3410404624274</v>
      </c>
      <c r="AF56" s="42">
        <f t="shared" si="16"/>
        <v>7819</v>
      </c>
    </row>
    <row r="57" spans="1:32" x14ac:dyDescent="0.25">
      <c r="A57" s="11" t="str">
        <f t="shared" si="0"/>
        <v>HIG_1x1-1</v>
      </c>
      <c r="B57" s="16" t="s">
        <v>76</v>
      </c>
      <c r="C57" s="16" t="s">
        <v>82</v>
      </c>
      <c r="D57" s="16" t="s">
        <v>45</v>
      </c>
      <c r="E57" s="16">
        <v>1</v>
      </c>
      <c r="I57" s="19"/>
      <c r="J57" s="19"/>
      <c r="K57" s="19"/>
      <c r="L57" s="19"/>
      <c r="M57" s="19"/>
      <c r="N57" s="15">
        <v>100</v>
      </c>
      <c r="O57" s="15">
        <v>100</v>
      </c>
      <c r="P57" s="15">
        <v>200</v>
      </c>
      <c r="Q57" s="15">
        <v>240</v>
      </c>
      <c r="R57" s="38" t="s">
        <v>45</v>
      </c>
      <c r="S57" s="48">
        <v>10000</v>
      </c>
      <c r="T57" s="48">
        <v>10000</v>
      </c>
      <c r="U57" s="48">
        <v>8000</v>
      </c>
      <c r="V57" s="48">
        <v>8000</v>
      </c>
      <c r="W57" s="35"/>
      <c r="X57" s="35"/>
      <c r="Y57" s="35">
        <f t="shared" si="10"/>
        <v>1000000</v>
      </c>
      <c r="Z57" s="35">
        <f t="shared" si="11"/>
        <v>1000000</v>
      </c>
      <c r="AA57" s="35">
        <f t="shared" si="12"/>
        <v>1600000</v>
      </c>
      <c r="AB57" s="35">
        <f t="shared" si="13"/>
        <v>1920000</v>
      </c>
      <c r="AC57" s="34"/>
      <c r="AD57" s="50">
        <f t="shared" si="17"/>
        <v>10000</v>
      </c>
      <c r="AE57" s="42">
        <f t="shared" si="15"/>
        <v>6000</v>
      </c>
      <c r="AF57" s="42">
        <f t="shared" si="16"/>
        <v>8000</v>
      </c>
    </row>
    <row r="58" spans="1:32" x14ac:dyDescent="0.25">
      <c r="A58" s="11" t="str">
        <f t="shared" si="0"/>
        <v>HIG_2x1-1</v>
      </c>
      <c r="B58" s="16" t="s">
        <v>76</v>
      </c>
      <c r="C58" s="16" t="s">
        <v>82</v>
      </c>
      <c r="D58" s="16" t="s">
        <v>46</v>
      </c>
      <c r="E58" s="16">
        <v>1</v>
      </c>
      <c r="I58" s="19"/>
      <c r="J58" s="19"/>
      <c r="K58" s="19"/>
      <c r="L58" s="19"/>
      <c r="M58" s="19"/>
      <c r="N58" s="15">
        <v>350</v>
      </c>
      <c r="O58" s="15">
        <v>350</v>
      </c>
      <c r="P58" s="15">
        <v>395</v>
      </c>
      <c r="Q58" s="15">
        <v>600</v>
      </c>
      <c r="R58" s="38" t="s">
        <v>46</v>
      </c>
      <c r="S58" s="48">
        <v>7688</v>
      </c>
      <c r="T58" s="48">
        <v>7688</v>
      </c>
      <c r="U58" s="48">
        <v>7573.0506329113923</v>
      </c>
      <c r="V58" s="47">
        <v>7903.1</v>
      </c>
      <c r="W58" s="35"/>
      <c r="X58" s="35"/>
      <c r="Y58" s="35">
        <f t="shared" si="10"/>
        <v>2690800</v>
      </c>
      <c r="Z58" s="35">
        <f t="shared" si="11"/>
        <v>2690800</v>
      </c>
      <c r="AA58" s="35">
        <f t="shared" si="12"/>
        <v>2991355</v>
      </c>
      <c r="AB58" s="35">
        <f t="shared" si="13"/>
        <v>4741860</v>
      </c>
      <c r="AC58" s="34"/>
      <c r="AD58" s="50">
        <f t="shared" si="17"/>
        <v>7688</v>
      </c>
      <c r="AE58" s="42">
        <f t="shared" si="15"/>
        <v>6679</v>
      </c>
      <c r="AF58" s="42">
        <f t="shared" si="16"/>
        <v>8539.0487804878048</v>
      </c>
    </row>
    <row r="59" spans="1:32" x14ac:dyDescent="0.25">
      <c r="A59" s="11" t="str">
        <f t="shared" si="0"/>
        <v>LARGECC-1</v>
      </c>
      <c r="B59" s="16" t="s">
        <v>76</v>
      </c>
      <c r="C59" s="16" t="s">
        <v>82</v>
      </c>
      <c r="D59" s="16" t="s">
        <v>94</v>
      </c>
      <c r="E59" s="16">
        <v>1</v>
      </c>
      <c r="I59" s="19"/>
      <c r="J59" s="19"/>
      <c r="K59" s="19"/>
      <c r="L59" s="19"/>
      <c r="M59" s="19"/>
      <c r="N59" s="15">
        <v>149</v>
      </c>
      <c r="O59" s="15">
        <v>149</v>
      </c>
      <c r="P59" s="15">
        <v>476</v>
      </c>
      <c r="Q59" s="15">
        <v>603</v>
      </c>
      <c r="R59" s="38" t="s">
        <v>47</v>
      </c>
      <c r="S59" s="48">
        <v>8209</v>
      </c>
      <c r="T59" s="48">
        <v>8209</v>
      </c>
      <c r="U59" s="48">
        <v>7184.4527310924368</v>
      </c>
      <c r="V59" s="48">
        <v>7471.1932006633497</v>
      </c>
      <c r="W59" s="35"/>
      <c r="X59" s="35"/>
      <c r="Y59" s="35">
        <f t="shared" si="10"/>
        <v>1223141</v>
      </c>
      <c r="Z59" s="35">
        <f t="shared" si="11"/>
        <v>1223141</v>
      </c>
      <c r="AA59" s="35">
        <f t="shared" si="12"/>
        <v>3419799.5</v>
      </c>
      <c r="AB59" s="35">
        <f t="shared" si="13"/>
        <v>4505129.5</v>
      </c>
      <c r="AC59" s="34"/>
      <c r="AD59" s="50">
        <f t="shared" si="17"/>
        <v>8209</v>
      </c>
      <c r="AE59" s="42">
        <f t="shared" si="15"/>
        <v>6717.6100917431195</v>
      </c>
      <c r="AF59" s="42">
        <f t="shared" si="16"/>
        <v>8545.9055118110227</v>
      </c>
    </row>
    <row r="60" spans="1:32" x14ac:dyDescent="0.25">
      <c r="A60" s="11" t="str">
        <f t="shared" si="0"/>
        <v>LARGECC-10</v>
      </c>
      <c r="B60" s="16" t="s">
        <v>76</v>
      </c>
      <c r="C60" s="16" t="s">
        <v>82</v>
      </c>
      <c r="D60" s="16" t="s">
        <v>94</v>
      </c>
      <c r="E60" s="16">
        <v>10</v>
      </c>
      <c r="I60" s="19"/>
      <c r="J60" s="19"/>
      <c r="K60" s="19"/>
      <c r="L60" s="19"/>
      <c r="M60" s="19"/>
      <c r="N60" s="15">
        <v>149</v>
      </c>
      <c r="O60" s="15">
        <v>149</v>
      </c>
      <c r="P60" s="15">
        <v>476</v>
      </c>
      <c r="Q60" s="15">
        <v>603</v>
      </c>
      <c r="R60" s="38" t="s">
        <v>47</v>
      </c>
      <c r="S60" s="48">
        <v>8209</v>
      </c>
      <c r="T60" s="48">
        <v>8209</v>
      </c>
      <c r="U60" s="48">
        <v>7184.4527310924368</v>
      </c>
      <c r="V60" s="48">
        <v>7471.1932006633497</v>
      </c>
      <c r="W60" s="35"/>
      <c r="X60" s="35"/>
      <c r="Y60" s="35">
        <f t="shared" si="10"/>
        <v>1223141</v>
      </c>
      <c r="Z60" s="35">
        <f t="shared" si="11"/>
        <v>1223141</v>
      </c>
      <c r="AA60" s="35">
        <f t="shared" si="12"/>
        <v>3419799.5</v>
      </c>
      <c r="AB60" s="35">
        <f t="shared" si="13"/>
        <v>4505129.5</v>
      </c>
      <c r="AC60" s="34"/>
      <c r="AD60" s="50">
        <f t="shared" si="17"/>
        <v>8209</v>
      </c>
      <c r="AE60" s="42">
        <f t="shared" si="15"/>
        <v>6717.6100917431195</v>
      </c>
      <c r="AF60" s="42">
        <f t="shared" si="16"/>
        <v>8545.9055118110227</v>
      </c>
    </row>
    <row r="61" spans="1:32" x14ac:dyDescent="0.25">
      <c r="A61" s="11" t="str">
        <f t="shared" si="0"/>
        <v>LARGECC-11</v>
      </c>
      <c r="B61" s="16" t="s">
        <v>76</v>
      </c>
      <c r="C61" s="16" t="s">
        <v>82</v>
      </c>
      <c r="D61" s="16" t="s">
        <v>94</v>
      </c>
      <c r="E61" s="16">
        <v>11</v>
      </c>
      <c r="I61" s="19"/>
      <c r="J61" s="19"/>
      <c r="K61" s="19"/>
      <c r="L61" s="19"/>
      <c r="M61" s="19"/>
      <c r="N61" s="15">
        <v>149</v>
      </c>
      <c r="O61" s="15">
        <v>149</v>
      </c>
      <c r="P61" s="15">
        <v>476</v>
      </c>
      <c r="Q61" s="15">
        <v>603</v>
      </c>
      <c r="R61" s="38" t="s">
        <v>47</v>
      </c>
      <c r="S61" s="48">
        <v>8209</v>
      </c>
      <c r="T61" s="48">
        <v>8209</v>
      </c>
      <c r="U61" s="48">
        <v>7184.4527310924368</v>
      </c>
      <c r="V61" s="48">
        <v>7471.1932006633497</v>
      </c>
      <c r="W61" s="35"/>
      <c r="X61" s="35"/>
      <c r="Y61" s="35">
        <f t="shared" si="10"/>
        <v>1223141</v>
      </c>
      <c r="Z61" s="35">
        <f t="shared" si="11"/>
        <v>1223141</v>
      </c>
      <c r="AA61" s="35">
        <f t="shared" si="12"/>
        <v>3419799.5</v>
      </c>
      <c r="AB61" s="35">
        <f t="shared" si="13"/>
        <v>4505129.5</v>
      </c>
      <c r="AC61" s="34"/>
      <c r="AD61" s="50">
        <f t="shared" si="17"/>
        <v>8209</v>
      </c>
      <c r="AE61" s="42">
        <f t="shared" si="15"/>
        <v>6717.6100917431195</v>
      </c>
      <c r="AF61" s="42">
        <f t="shared" si="16"/>
        <v>8545.9055118110227</v>
      </c>
    </row>
    <row r="62" spans="1:32" x14ac:dyDescent="0.25">
      <c r="A62" s="11" t="str">
        <f t="shared" si="0"/>
        <v>LARGECC-12</v>
      </c>
      <c r="B62" s="16" t="s">
        <v>76</v>
      </c>
      <c r="C62" s="16" t="s">
        <v>82</v>
      </c>
      <c r="D62" s="16" t="s">
        <v>94</v>
      </c>
      <c r="E62" s="16">
        <v>12</v>
      </c>
      <c r="I62" s="19"/>
      <c r="J62" s="19"/>
      <c r="K62" s="19"/>
      <c r="L62" s="19"/>
      <c r="M62" s="19"/>
      <c r="N62" s="15">
        <v>149</v>
      </c>
      <c r="O62" s="15">
        <v>149</v>
      </c>
      <c r="P62" s="15">
        <v>476</v>
      </c>
      <c r="Q62" s="15">
        <v>603</v>
      </c>
      <c r="R62" s="38" t="s">
        <v>47</v>
      </c>
      <c r="S62" s="48">
        <v>8209</v>
      </c>
      <c r="T62" s="48">
        <v>8209</v>
      </c>
      <c r="U62" s="48">
        <v>7184.4527310924368</v>
      </c>
      <c r="V62" s="48">
        <v>7471.1932006633497</v>
      </c>
      <c r="W62" s="35"/>
      <c r="X62" s="35"/>
      <c r="Y62" s="35">
        <f t="shared" si="10"/>
        <v>1223141</v>
      </c>
      <c r="Z62" s="35">
        <f t="shared" si="11"/>
        <v>1223141</v>
      </c>
      <c r="AA62" s="35">
        <f t="shared" si="12"/>
        <v>3419799.5</v>
      </c>
      <c r="AB62" s="35">
        <f t="shared" si="13"/>
        <v>4505129.5</v>
      </c>
      <c r="AC62" s="34"/>
      <c r="AD62" s="50">
        <f t="shared" si="17"/>
        <v>8209</v>
      </c>
      <c r="AE62" s="42">
        <f t="shared" si="15"/>
        <v>6717.6100917431195</v>
      </c>
      <c r="AF62" s="42">
        <f t="shared" si="16"/>
        <v>8545.9055118110227</v>
      </c>
    </row>
    <row r="63" spans="1:32" x14ac:dyDescent="0.25">
      <c r="A63" s="11" t="str">
        <f t="shared" si="0"/>
        <v>LARGECC-2</v>
      </c>
      <c r="B63" s="16" t="s">
        <v>76</v>
      </c>
      <c r="C63" s="16" t="s">
        <v>82</v>
      </c>
      <c r="D63" s="16" t="s">
        <v>94</v>
      </c>
      <c r="E63" s="16">
        <v>2</v>
      </c>
      <c r="I63" s="19"/>
      <c r="J63" s="19"/>
      <c r="K63" s="19"/>
      <c r="L63" s="19"/>
      <c r="M63" s="19"/>
      <c r="N63" s="15">
        <v>149</v>
      </c>
      <c r="O63" s="15">
        <v>149</v>
      </c>
      <c r="P63" s="15">
        <v>476</v>
      </c>
      <c r="Q63" s="15">
        <v>603</v>
      </c>
      <c r="R63" s="38" t="s">
        <v>47</v>
      </c>
      <c r="S63" s="48">
        <v>8209</v>
      </c>
      <c r="T63" s="48">
        <v>8209</v>
      </c>
      <c r="U63" s="48">
        <v>7184.4527310924368</v>
      </c>
      <c r="V63" s="48">
        <v>7471.1932006633497</v>
      </c>
      <c r="W63" s="35"/>
      <c r="X63" s="35"/>
      <c r="Y63" s="35">
        <f t="shared" si="10"/>
        <v>1223141</v>
      </c>
      <c r="Z63" s="35">
        <f t="shared" si="11"/>
        <v>1223141</v>
      </c>
      <c r="AA63" s="35">
        <f t="shared" si="12"/>
        <v>3419799.5</v>
      </c>
      <c r="AB63" s="35">
        <f t="shared" si="13"/>
        <v>4505129.5</v>
      </c>
      <c r="AC63" s="34"/>
      <c r="AD63" s="50">
        <f t="shared" si="17"/>
        <v>8209</v>
      </c>
      <c r="AE63" s="42">
        <f t="shared" si="15"/>
        <v>6717.6100917431195</v>
      </c>
      <c r="AF63" s="42">
        <f t="shared" si="16"/>
        <v>8545.9055118110227</v>
      </c>
    </row>
    <row r="64" spans="1:32" x14ac:dyDescent="0.25">
      <c r="A64" s="11" t="str">
        <f t="shared" si="0"/>
        <v>LARGECC-3</v>
      </c>
      <c r="B64" s="16" t="s">
        <v>76</v>
      </c>
      <c r="C64" s="16" t="s">
        <v>82</v>
      </c>
      <c r="D64" s="16" t="s">
        <v>94</v>
      </c>
      <c r="E64" s="16">
        <v>3</v>
      </c>
      <c r="I64" s="19"/>
      <c r="J64" s="19"/>
      <c r="K64" s="19"/>
      <c r="L64" s="19"/>
      <c r="M64" s="19"/>
      <c r="N64" s="15">
        <v>149</v>
      </c>
      <c r="O64" s="15">
        <v>149</v>
      </c>
      <c r="P64" s="15">
        <v>476</v>
      </c>
      <c r="Q64" s="15">
        <v>603</v>
      </c>
      <c r="R64" s="38" t="s">
        <v>47</v>
      </c>
      <c r="S64" s="48">
        <v>8209</v>
      </c>
      <c r="T64" s="48">
        <v>8209</v>
      </c>
      <c r="U64" s="48">
        <v>7184.4527310924368</v>
      </c>
      <c r="V64" s="48">
        <v>7471.1932006633497</v>
      </c>
      <c r="W64" s="35"/>
      <c r="X64" s="35"/>
      <c r="Y64" s="35">
        <f t="shared" si="10"/>
        <v>1223141</v>
      </c>
      <c r="Z64" s="35">
        <f t="shared" si="11"/>
        <v>1223141</v>
      </c>
      <c r="AA64" s="35">
        <f t="shared" si="12"/>
        <v>3419799.5</v>
      </c>
      <c r="AB64" s="35">
        <f t="shared" si="13"/>
        <v>4505129.5</v>
      </c>
      <c r="AC64" s="34"/>
      <c r="AD64" s="50">
        <f t="shared" si="17"/>
        <v>8209</v>
      </c>
      <c r="AE64" s="42">
        <f t="shared" si="15"/>
        <v>6717.6100917431195</v>
      </c>
      <c r="AF64" s="42">
        <f t="shared" si="16"/>
        <v>8545.9055118110227</v>
      </c>
    </row>
    <row r="65" spans="1:32" x14ac:dyDescent="0.25">
      <c r="A65" s="11" t="str">
        <f t="shared" si="0"/>
        <v>LARGECC-4</v>
      </c>
      <c r="B65" s="16" t="s">
        <v>76</v>
      </c>
      <c r="C65" s="16" t="s">
        <v>82</v>
      </c>
      <c r="D65" s="16" t="s">
        <v>94</v>
      </c>
      <c r="E65" s="16">
        <v>4</v>
      </c>
      <c r="I65" s="19"/>
      <c r="J65" s="19"/>
      <c r="K65" s="19"/>
      <c r="L65" s="19"/>
      <c r="M65" s="19"/>
      <c r="N65" s="15">
        <v>149</v>
      </c>
      <c r="O65" s="15">
        <v>149</v>
      </c>
      <c r="P65" s="15">
        <v>476</v>
      </c>
      <c r="Q65" s="15">
        <v>603</v>
      </c>
      <c r="R65" s="38" t="s">
        <v>47</v>
      </c>
      <c r="S65" s="48">
        <v>8209</v>
      </c>
      <c r="T65" s="48">
        <v>8209</v>
      </c>
      <c r="U65" s="48">
        <v>7184.4527310924368</v>
      </c>
      <c r="V65" s="48">
        <v>7471.1932006633497</v>
      </c>
      <c r="W65" s="35"/>
      <c r="X65" s="35"/>
      <c r="Y65" s="35">
        <f t="shared" si="10"/>
        <v>1223141</v>
      </c>
      <c r="Z65" s="35">
        <f t="shared" si="11"/>
        <v>1223141</v>
      </c>
      <c r="AA65" s="35">
        <f t="shared" si="12"/>
        <v>3419799.5</v>
      </c>
      <c r="AB65" s="35">
        <f t="shared" si="13"/>
        <v>4505129.5</v>
      </c>
      <c r="AC65" s="34"/>
      <c r="AD65" s="50">
        <f t="shared" si="17"/>
        <v>8209</v>
      </c>
      <c r="AE65" s="42">
        <f t="shared" si="15"/>
        <v>6717.6100917431195</v>
      </c>
      <c r="AF65" s="42">
        <f t="shared" si="16"/>
        <v>8545.9055118110227</v>
      </c>
    </row>
    <row r="66" spans="1:32" x14ac:dyDescent="0.25">
      <c r="A66" s="11" t="str">
        <f t="shared" si="0"/>
        <v>LARGECC-5</v>
      </c>
      <c r="B66" s="16" t="s">
        <v>76</v>
      </c>
      <c r="C66" s="16" t="s">
        <v>82</v>
      </c>
      <c r="D66" s="16" t="s">
        <v>94</v>
      </c>
      <c r="E66" s="16">
        <v>5</v>
      </c>
      <c r="I66" s="19"/>
      <c r="J66" s="19"/>
      <c r="K66" s="19"/>
      <c r="L66" s="19"/>
      <c r="M66" s="19"/>
      <c r="N66" s="15">
        <v>149</v>
      </c>
      <c r="O66" s="15">
        <v>149</v>
      </c>
      <c r="P66" s="15">
        <v>476</v>
      </c>
      <c r="Q66" s="15">
        <v>603</v>
      </c>
      <c r="R66" s="38" t="s">
        <v>47</v>
      </c>
      <c r="S66" s="48">
        <v>8209</v>
      </c>
      <c r="T66" s="48">
        <v>8209</v>
      </c>
      <c r="U66" s="48">
        <v>7184.4527310924368</v>
      </c>
      <c r="V66" s="48">
        <v>7471.1932006633497</v>
      </c>
      <c r="W66" s="35"/>
      <c r="X66" s="35"/>
      <c r="Y66" s="35">
        <f t="shared" si="10"/>
        <v>1223141</v>
      </c>
      <c r="Z66" s="35">
        <f t="shared" si="11"/>
        <v>1223141</v>
      </c>
      <c r="AA66" s="35">
        <f t="shared" si="12"/>
        <v>3419799.5</v>
      </c>
      <c r="AB66" s="35">
        <f t="shared" si="13"/>
        <v>4505129.5</v>
      </c>
      <c r="AC66" s="34"/>
      <c r="AD66" s="50">
        <f t="shared" si="17"/>
        <v>8209</v>
      </c>
      <c r="AE66" s="42">
        <f t="shared" si="15"/>
        <v>6717.6100917431195</v>
      </c>
      <c r="AF66" s="42">
        <f t="shared" si="16"/>
        <v>8545.9055118110227</v>
      </c>
    </row>
    <row r="67" spans="1:32" x14ac:dyDescent="0.25">
      <c r="A67" s="11" t="str">
        <f t="shared" si="0"/>
        <v>LARGECC-6</v>
      </c>
      <c r="B67" s="16" t="s">
        <v>76</v>
      </c>
      <c r="C67" s="16" t="s">
        <v>82</v>
      </c>
      <c r="D67" s="16" t="s">
        <v>94</v>
      </c>
      <c r="E67" s="16">
        <v>6</v>
      </c>
      <c r="I67" s="19"/>
      <c r="J67" s="19"/>
      <c r="K67" s="19"/>
      <c r="L67" s="19"/>
      <c r="M67" s="19"/>
      <c r="N67" s="15">
        <v>149</v>
      </c>
      <c r="O67" s="15">
        <v>149</v>
      </c>
      <c r="P67" s="15">
        <v>476</v>
      </c>
      <c r="Q67" s="15">
        <v>603</v>
      </c>
      <c r="R67" s="38" t="s">
        <v>47</v>
      </c>
      <c r="S67" s="48">
        <v>8209</v>
      </c>
      <c r="T67" s="48">
        <v>8209</v>
      </c>
      <c r="U67" s="48">
        <v>7184.4527310924368</v>
      </c>
      <c r="V67" s="48">
        <v>7471.1932006633497</v>
      </c>
      <c r="W67" s="35"/>
      <c r="X67" s="35"/>
      <c r="Y67" s="35">
        <f t="shared" si="10"/>
        <v>1223141</v>
      </c>
      <c r="Z67" s="35">
        <f t="shared" si="11"/>
        <v>1223141</v>
      </c>
      <c r="AA67" s="35">
        <f t="shared" si="12"/>
        <v>3419799.5</v>
      </c>
      <c r="AB67" s="35">
        <f t="shared" si="13"/>
        <v>4505129.5</v>
      </c>
      <c r="AC67" s="34"/>
      <c r="AD67" s="50">
        <f t="shared" si="17"/>
        <v>8209</v>
      </c>
      <c r="AE67" s="42">
        <f t="shared" si="15"/>
        <v>6717.6100917431195</v>
      </c>
      <c r="AF67" s="42">
        <f t="shared" si="16"/>
        <v>8545.9055118110227</v>
      </c>
    </row>
    <row r="68" spans="1:32" x14ac:dyDescent="0.25">
      <c r="A68" s="11" t="str">
        <f t="shared" si="0"/>
        <v>LARGECC-7</v>
      </c>
      <c r="B68" s="16" t="s">
        <v>76</v>
      </c>
      <c r="C68" s="16" t="s">
        <v>82</v>
      </c>
      <c r="D68" s="16" t="s">
        <v>94</v>
      </c>
      <c r="E68" s="16">
        <v>7</v>
      </c>
      <c r="I68" s="19"/>
      <c r="J68" s="19"/>
      <c r="K68" s="19"/>
      <c r="L68" s="19"/>
      <c r="M68" s="19"/>
      <c r="N68" s="15">
        <v>149</v>
      </c>
      <c r="O68" s="15">
        <v>149</v>
      </c>
      <c r="P68" s="15">
        <v>476</v>
      </c>
      <c r="Q68" s="15">
        <v>603</v>
      </c>
      <c r="R68" s="38" t="s">
        <v>47</v>
      </c>
      <c r="S68" s="48">
        <v>8209</v>
      </c>
      <c r="T68" s="48">
        <v>8209</v>
      </c>
      <c r="U68" s="48">
        <v>7184.4527310924368</v>
      </c>
      <c r="V68" s="48">
        <v>7471.1932006633497</v>
      </c>
      <c r="W68" s="35"/>
      <c r="X68" s="35"/>
      <c r="Y68" s="35">
        <f t="shared" si="10"/>
        <v>1223141</v>
      </c>
      <c r="Z68" s="35">
        <f t="shared" si="11"/>
        <v>1223141</v>
      </c>
      <c r="AA68" s="35">
        <f t="shared" si="12"/>
        <v>3419799.5</v>
      </c>
      <c r="AB68" s="35">
        <f t="shared" si="13"/>
        <v>4505129.5</v>
      </c>
      <c r="AC68" s="34"/>
      <c r="AD68" s="50">
        <f t="shared" si="17"/>
        <v>8209</v>
      </c>
      <c r="AE68" s="42">
        <f t="shared" si="15"/>
        <v>6717.6100917431195</v>
      </c>
      <c r="AF68" s="42">
        <f t="shared" si="16"/>
        <v>8545.9055118110227</v>
      </c>
    </row>
    <row r="69" spans="1:32" x14ac:dyDescent="0.25">
      <c r="A69" s="11" t="str">
        <f t="shared" si="0"/>
        <v>LARGECC-8</v>
      </c>
      <c r="B69" s="16" t="s">
        <v>76</v>
      </c>
      <c r="C69" s="16" t="s">
        <v>82</v>
      </c>
      <c r="D69" s="16" t="s">
        <v>94</v>
      </c>
      <c r="E69" s="16">
        <v>8</v>
      </c>
      <c r="I69" s="19"/>
      <c r="J69" s="19"/>
      <c r="K69" s="19"/>
      <c r="L69" s="19"/>
      <c r="M69" s="19"/>
      <c r="N69" s="15">
        <v>149</v>
      </c>
      <c r="O69" s="15">
        <v>149</v>
      </c>
      <c r="P69" s="15">
        <v>476</v>
      </c>
      <c r="Q69" s="15">
        <v>603</v>
      </c>
      <c r="R69" s="38" t="s">
        <v>47</v>
      </c>
      <c r="S69" s="48">
        <v>8209</v>
      </c>
      <c r="T69" s="48">
        <v>8209</v>
      </c>
      <c r="U69" s="48">
        <v>7184.4527310924368</v>
      </c>
      <c r="V69" s="48">
        <v>7471.1932006633497</v>
      </c>
      <c r="W69" s="35"/>
      <c r="X69" s="35"/>
      <c r="Y69" s="35">
        <f t="shared" si="10"/>
        <v>1223141</v>
      </c>
      <c r="Z69" s="35">
        <f t="shared" si="11"/>
        <v>1223141</v>
      </c>
      <c r="AA69" s="35">
        <f t="shared" si="12"/>
        <v>3419799.5</v>
      </c>
      <c r="AB69" s="35">
        <f t="shared" si="13"/>
        <v>4505129.5</v>
      </c>
      <c r="AC69" s="34"/>
      <c r="AD69" s="50">
        <f t="shared" si="17"/>
        <v>8209</v>
      </c>
      <c r="AE69" s="42">
        <f t="shared" si="15"/>
        <v>6717.6100917431195</v>
      </c>
      <c r="AF69" s="42">
        <f t="shared" si="16"/>
        <v>8545.9055118110227</v>
      </c>
    </row>
    <row r="70" spans="1:32" x14ac:dyDescent="0.25">
      <c r="A70" s="11" t="str">
        <f t="shared" si="0"/>
        <v>LARGECC-9</v>
      </c>
      <c r="B70" s="16" t="s">
        <v>76</v>
      </c>
      <c r="C70" s="16" t="s">
        <v>82</v>
      </c>
      <c r="D70" s="16" t="s">
        <v>94</v>
      </c>
      <c r="E70" s="16">
        <v>9</v>
      </c>
      <c r="I70" s="19"/>
      <c r="J70" s="19"/>
      <c r="K70" s="19"/>
      <c r="L70" s="19"/>
      <c r="M70" s="19"/>
      <c r="N70" s="15">
        <v>149</v>
      </c>
      <c r="O70" s="15">
        <v>149</v>
      </c>
      <c r="P70" s="15">
        <v>476</v>
      </c>
      <c r="Q70" s="15">
        <v>603</v>
      </c>
      <c r="R70" s="38" t="s">
        <v>47</v>
      </c>
      <c r="S70" s="48">
        <v>8209</v>
      </c>
      <c r="T70" s="48">
        <v>8209</v>
      </c>
      <c r="U70" s="48">
        <v>7184.4527310924368</v>
      </c>
      <c r="V70" s="48">
        <v>7471.1932006633497</v>
      </c>
      <c r="W70" s="35"/>
      <c r="X70" s="35"/>
      <c r="Y70" s="35">
        <f t="shared" si="10"/>
        <v>1223141</v>
      </c>
      <c r="Z70" s="35">
        <f t="shared" si="11"/>
        <v>1223141</v>
      </c>
      <c r="AA70" s="35">
        <f t="shared" si="12"/>
        <v>3419799.5</v>
      </c>
      <c r="AB70" s="35">
        <f t="shared" si="13"/>
        <v>4505129.5</v>
      </c>
      <c r="AC70" s="34"/>
      <c r="AD70" s="50">
        <f t="shared" si="17"/>
        <v>8209</v>
      </c>
      <c r="AE70" s="42">
        <f t="shared" si="15"/>
        <v>6717.6100917431195</v>
      </c>
      <c r="AF70" s="42">
        <f t="shared" si="16"/>
        <v>8545.9055118110227</v>
      </c>
    </row>
    <row r="71" spans="1:32" x14ac:dyDescent="0.25">
      <c r="A71" s="11" t="str">
        <f t="shared" si="0"/>
        <v>Len1_1x1-1</v>
      </c>
      <c r="B71" s="16" t="s">
        <v>76</v>
      </c>
      <c r="C71" s="16" t="s">
        <v>82</v>
      </c>
      <c r="D71" s="16" t="s">
        <v>95</v>
      </c>
      <c r="E71" s="16">
        <v>1</v>
      </c>
      <c r="I71" s="19"/>
      <c r="J71" s="19"/>
      <c r="K71" s="19"/>
      <c r="L71" s="19"/>
      <c r="M71" s="19"/>
      <c r="N71" s="15">
        <v>100</v>
      </c>
      <c r="O71" s="15">
        <v>100</v>
      </c>
      <c r="P71" s="15">
        <v>200</v>
      </c>
      <c r="Q71" s="15">
        <v>240</v>
      </c>
      <c r="R71" s="38" t="s">
        <v>43</v>
      </c>
      <c r="S71" s="48">
        <v>11000</v>
      </c>
      <c r="T71" s="48">
        <v>11000</v>
      </c>
      <c r="U71" s="48">
        <v>8000</v>
      </c>
      <c r="V71" s="48">
        <v>8000</v>
      </c>
      <c r="W71" s="35"/>
      <c r="X71" s="35"/>
      <c r="Y71" s="35">
        <f t="shared" si="10"/>
        <v>1100000</v>
      </c>
      <c r="Z71" s="35">
        <f t="shared" si="11"/>
        <v>1100000</v>
      </c>
      <c r="AA71" s="35">
        <f t="shared" si="12"/>
        <v>1600000</v>
      </c>
      <c r="AB71" s="35">
        <f t="shared" si="13"/>
        <v>1920000</v>
      </c>
      <c r="AC71" s="34"/>
      <c r="AD71" s="50">
        <f t="shared" si="17"/>
        <v>11000</v>
      </c>
      <c r="AE71" s="42">
        <f t="shared" si="15"/>
        <v>5000</v>
      </c>
      <c r="AF71" s="42">
        <f t="shared" si="16"/>
        <v>8000</v>
      </c>
    </row>
    <row r="72" spans="1:32" x14ac:dyDescent="0.25">
      <c r="A72" s="11" t="str">
        <f t="shared" si="0"/>
        <v>Len1_2x1-1</v>
      </c>
      <c r="B72" s="16" t="s">
        <v>76</v>
      </c>
      <c r="C72" s="16" t="s">
        <v>82</v>
      </c>
      <c r="D72" s="16" t="s">
        <v>96</v>
      </c>
      <c r="E72" s="16">
        <v>1</v>
      </c>
      <c r="I72" s="19"/>
      <c r="J72" s="19"/>
      <c r="K72" s="19"/>
      <c r="L72" s="19"/>
      <c r="M72" s="19"/>
      <c r="N72" s="15">
        <v>300</v>
      </c>
      <c r="O72" s="15">
        <v>300</v>
      </c>
      <c r="P72" s="15">
        <v>400</v>
      </c>
      <c r="Q72" s="15">
        <v>601</v>
      </c>
      <c r="R72" s="38" t="s">
        <v>48</v>
      </c>
      <c r="S72" s="48">
        <v>7500</v>
      </c>
      <c r="T72" s="48">
        <v>7500</v>
      </c>
      <c r="U72" s="48">
        <v>7085</v>
      </c>
      <c r="V72" s="48">
        <v>7276.9500831946752</v>
      </c>
      <c r="W72" s="35"/>
      <c r="X72" s="35"/>
      <c r="Y72" s="35">
        <f t="shared" si="10"/>
        <v>2250000</v>
      </c>
      <c r="Z72" s="35">
        <f t="shared" si="11"/>
        <v>2250000</v>
      </c>
      <c r="AA72" s="35">
        <f t="shared" si="12"/>
        <v>2834000</v>
      </c>
      <c r="AB72" s="35">
        <f t="shared" si="13"/>
        <v>4373447</v>
      </c>
      <c r="AC72" s="34"/>
      <c r="AD72" s="50">
        <f t="shared" si="17"/>
        <v>7500</v>
      </c>
      <c r="AE72" s="42">
        <f t="shared" si="15"/>
        <v>5840</v>
      </c>
      <c r="AF72" s="42">
        <f t="shared" si="16"/>
        <v>7658.940298507463</v>
      </c>
    </row>
    <row r="73" spans="1:32" x14ac:dyDescent="0.25">
      <c r="A73" s="11" t="str">
        <f t="shared" si="0"/>
        <v>Len2_1x1-2</v>
      </c>
      <c r="B73" s="16" t="s">
        <v>76</v>
      </c>
      <c r="C73" s="16" t="s">
        <v>82</v>
      </c>
      <c r="D73" s="16" t="s">
        <v>97</v>
      </c>
      <c r="E73" s="16">
        <v>2</v>
      </c>
      <c r="I73" s="19"/>
      <c r="J73" s="19"/>
      <c r="K73" s="19"/>
      <c r="L73" s="19"/>
      <c r="M73" s="19"/>
      <c r="N73" s="15">
        <v>100</v>
      </c>
      <c r="O73" s="15">
        <v>100</v>
      </c>
      <c r="P73" s="15">
        <v>200</v>
      </c>
      <c r="Q73" s="15">
        <v>240</v>
      </c>
      <c r="R73" s="38" t="s">
        <v>49</v>
      </c>
      <c r="S73" s="48">
        <v>9000</v>
      </c>
      <c r="T73" s="48">
        <v>9000</v>
      </c>
      <c r="U73" s="48">
        <v>8000</v>
      </c>
      <c r="V73" s="48">
        <v>8000</v>
      </c>
      <c r="W73" s="35"/>
      <c r="X73" s="35"/>
      <c r="Y73" s="35">
        <f t="shared" si="10"/>
        <v>900000</v>
      </c>
      <c r="Z73" s="35">
        <f t="shared" si="11"/>
        <v>900000</v>
      </c>
      <c r="AA73" s="35">
        <f t="shared" si="12"/>
        <v>1600000</v>
      </c>
      <c r="AB73" s="35">
        <f t="shared" si="13"/>
        <v>1920000</v>
      </c>
      <c r="AC73" s="34"/>
      <c r="AD73" s="50">
        <f t="shared" si="17"/>
        <v>9000</v>
      </c>
      <c r="AE73" s="42">
        <f t="shared" si="15"/>
        <v>7000</v>
      </c>
      <c r="AF73" s="42">
        <f t="shared" si="16"/>
        <v>8000</v>
      </c>
    </row>
    <row r="74" spans="1:32" x14ac:dyDescent="0.25">
      <c r="A74" s="11" t="str">
        <f t="shared" si="0"/>
        <v>Len2_2x1-2</v>
      </c>
      <c r="B74" s="16" t="s">
        <v>76</v>
      </c>
      <c r="C74" s="16" t="s">
        <v>82</v>
      </c>
      <c r="D74" s="16" t="s">
        <v>98</v>
      </c>
      <c r="E74" s="16">
        <v>2</v>
      </c>
      <c r="I74" s="19"/>
      <c r="J74" s="19"/>
      <c r="K74" s="19"/>
      <c r="L74" s="19"/>
      <c r="M74" s="19"/>
      <c r="N74" s="15">
        <v>300</v>
      </c>
      <c r="O74" s="15">
        <v>300</v>
      </c>
      <c r="P74" s="15">
        <v>400</v>
      </c>
      <c r="Q74" s="15">
        <v>601</v>
      </c>
      <c r="R74" s="38" t="s">
        <v>50</v>
      </c>
      <c r="S74" s="48">
        <v>7530</v>
      </c>
      <c r="T74" s="48">
        <v>7530</v>
      </c>
      <c r="U74" s="48">
        <v>7124.75</v>
      </c>
      <c r="V74" s="48">
        <v>7450.670549084859</v>
      </c>
      <c r="W74" s="35"/>
      <c r="X74" s="35"/>
      <c r="Y74" s="35">
        <f t="shared" si="10"/>
        <v>2259000</v>
      </c>
      <c r="Z74" s="35">
        <f t="shared" si="11"/>
        <v>2259000</v>
      </c>
      <c r="AA74" s="35">
        <f t="shared" si="12"/>
        <v>2849900</v>
      </c>
      <c r="AB74" s="35">
        <f t="shared" si="13"/>
        <v>4477853</v>
      </c>
      <c r="AC74" s="34"/>
      <c r="AD74" s="50">
        <f t="shared" si="17"/>
        <v>7530</v>
      </c>
      <c r="AE74" s="42">
        <f t="shared" si="15"/>
        <v>5909</v>
      </c>
      <c r="AF74" s="42">
        <f t="shared" si="16"/>
        <v>8099.2686567164183</v>
      </c>
    </row>
    <row r="75" spans="1:32" x14ac:dyDescent="0.25">
      <c r="A75" s="11" t="str">
        <f t="shared" si="0"/>
        <v>LMS100_1-1</v>
      </c>
      <c r="B75" s="16" t="s">
        <v>76</v>
      </c>
      <c r="C75" s="16" t="s">
        <v>77</v>
      </c>
      <c r="D75" s="16" t="s">
        <v>99</v>
      </c>
      <c r="E75" s="16">
        <v>1</v>
      </c>
      <c r="I75" s="19"/>
      <c r="J75" s="19"/>
      <c r="K75" s="19"/>
      <c r="L75" s="19"/>
      <c r="M75" s="19"/>
      <c r="N75" s="15">
        <v>47</v>
      </c>
      <c r="O75" s="15">
        <v>47</v>
      </c>
      <c r="P75" s="15">
        <v>67</v>
      </c>
      <c r="Q75" s="15">
        <v>96</v>
      </c>
      <c r="R75" s="38" t="s">
        <v>51</v>
      </c>
      <c r="S75" s="48">
        <v>11000</v>
      </c>
      <c r="T75" s="48">
        <v>11000</v>
      </c>
      <c r="U75" s="48">
        <v>10000</v>
      </c>
      <c r="V75" s="48">
        <v>9000</v>
      </c>
      <c r="W75" s="35"/>
      <c r="X75" s="35"/>
      <c r="Y75" s="35">
        <f t="shared" si="10"/>
        <v>517000</v>
      </c>
      <c r="Z75" s="35">
        <f t="shared" si="11"/>
        <v>517000</v>
      </c>
      <c r="AA75" s="35">
        <f t="shared" si="12"/>
        <v>670000</v>
      </c>
      <c r="AB75" s="35">
        <f t="shared" si="13"/>
        <v>864000</v>
      </c>
      <c r="AC75" s="34"/>
      <c r="AD75" s="50">
        <f t="shared" si="17"/>
        <v>11000</v>
      </c>
      <c r="AE75" s="42">
        <f t="shared" si="15"/>
        <v>7650</v>
      </c>
      <c r="AF75" s="42">
        <f t="shared" si="16"/>
        <v>6689.6551724137935</v>
      </c>
    </row>
    <row r="76" spans="1:32" x14ac:dyDescent="0.25">
      <c r="A76" s="11" t="str">
        <f t="shared" si="0"/>
        <v>LMS100_1-10</v>
      </c>
      <c r="B76" s="16" t="s">
        <v>76</v>
      </c>
      <c r="C76" s="16" t="s">
        <v>77</v>
      </c>
      <c r="D76" s="16" t="s">
        <v>99</v>
      </c>
      <c r="E76" s="16">
        <v>10</v>
      </c>
      <c r="I76" s="19"/>
      <c r="J76" s="19"/>
      <c r="K76" s="19"/>
      <c r="L76" s="19"/>
      <c r="M76" s="19"/>
      <c r="N76" s="15">
        <v>47</v>
      </c>
      <c r="O76" s="15">
        <v>47</v>
      </c>
      <c r="P76" s="15">
        <v>67</v>
      </c>
      <c r="Q76" s="15">
        <v>96</v>
      </c>
      <c r="R76" s="38" t="s">
        <v>51</v>
      </c>
      <c r="S76" s="48">
        <v>11000</v>
      </c>
      <c r="T76" s="48">
        <v>11000</v>
      </c>
      <c r="U76" s="48">
        <v>10000</v>
      </c>
      <c r="V76" s="48">
        <v>9000</v>
      </c>
      <c r="W76" s="35"/>
      <c r="X76" s="35"/>
      <c r="Y76" s="35">
        <f t="shared" si="10"/>
        <v>517000</v>
      </c>
      <c r="Z76" s="35">
        <f t="shared" si="11"/>
        <v>517000</v>
      </c>
      <c r="AA76" s="35">
        <f t="shared" si="12"/>
        <v>670000</v>
      </c>
      <c r="AB76" s="35">
        <f t="shared" si="13"/>
        <v>864000</v>
      </c>
      <c r="AC76" s="34"/>
      <c r="AD76" s="50">
        <f t="shared" si="17"/>
        <v>11000</v>
      </c>
      <c r="AE76" s="42">
        <f t="shared" si="15"/>
        <v>7650</v>
      </c>
      <c r="AF76" s="42">
        <f t="shared" si="16"/>
        <v>6689.6551724137935</v>
      </c>
    </row>
    <row r="77" spans="1:32" x14ac:dyDescent="0.25">
      <c r="A77" s="11" t="str">
        <f t="shared" si="0"/>
        <v>LMS100_1-11</v>
      </c>
      <c r="B77" s="16" t="s">
        <v>76</v>
      </c>
      <c r="C77" s="16" t="s">
        <v>77</v>
      </c>
      <c r="D77" s="16" t="s">
        <v>99</v>
      </c>
      <c r="E77" s="16">
        <v>11</v>
      </c>
      <c r="I77" s="19"/>
      <c r="J77" s="19"/>
      <c r="K77" s="19"/>
      <c r="L77" s="19"/>
      <c r="M77" s="19"/>
      <c r="N77" s="15">
        <v>47</v>
      </c>
      <c r="O77" s="15">
        <v>47</v>
      </c>
      <c r="P77" s="15">
        <v>67</v>
      </c>
      <c r="Q77" s="15">
        <v>96</v>
      </c>
      <c r="R77" s="38" t="s">
        <v>51</v>
      </c>
      <c r="S77" s="48">
        <v>11000</v>
      </c>
      <c r="T77" s="48">
        <v>11000</v>
      </c>
      <c r="U77" s="48">
        <v>10000</v>
      </c>
      <c r="V77" s="48">
        <v>9000</v>
      </c>
      <c r="W77" s="35"/>
      <c r="X77" s="35"/>
      <c r="Y77" s="35">
        <f t="shared" si="10"/>
        <v>517000</v>
      </c>
      <c r="Z77" s="35">
        <f t="shared" si="11"/>
        <v>517000</v>
      </c>
      <c r="AA77" s="35">
        <f t="shared" si="12"/>
        <v>670000</v>
      </c>
      <c r="AB77" s="35">
        <f t="shared" si="13"/>
        <v>864000</v>
      </c>
      <c r="AC77" s="34"/>
      <c r="AD77" s="50">
        <f t="shared" si="17"/>
        <v>11000</v>
      </c>
      <c r="AE77" s="42">
        <f t="shared" si="15"/>
        <v>7650</v>
      </c>
      <c r="AF77" s="42">
        <f t="shared" si="16"/>
        <v>6689.6551724137935</v>
      </c>
    </row>
    <row r="78" spans="1:32" x14ac:dyDescent="0.25">
      <c r="A78" s="11" t="str">
        <f t="shared" si="0"/>
        <v>LMS100_1-12</v>
      </c>
      <c r="B78" s="16" t="s">
        <v>76</v>
      </c>
      <c r="C78" s="16" t="s">
        <v>77</v>
      </c>
      <c r="D78" s="16" t="s">
        <v>99</v>
      </c>
      <c r="E78" s="16">
        <v>12</v>
      </c>
      <c r="I78" s="19"/>
      <c r="J78" s="19"/>
      <c r="K78" s="19"/>
      <c r="L78" s="19"/>
      <c r="M78" s="19"/>
      <c r="N78" s="15">
        <v>47</v>
      </c>
      <c r="O78" s="15">
        <v>47</v>
      </c>
      <c r="P78" s="15">
        <v>67</v>
      </c>
      <c r="Q78" s="15">
        <v>96</v>
      </c>
      <c r="R78" s="38" t="s">
        <v>51</v>
      </c>
      <c r="S78" s="48">
        <v>11000</v>
      </c>
      <c r="T78" s="48">
        <v>11000</v>
      </c>
      <c r="U78" s="48">
        <v>10000</v>
      </c>
      <c r="V78" s="48">
        <v>9000</v>
      </c>
      <c r="W78" s="35"/>
      <c r="X78" s="35"/>
      <c r="Y78" s="35">
        <f t="shared" si="10"/>
        <v>517000</v>
      </c>
      <c r="Z78" s="35">
        <f t="shared" si="11"/>
        <v>517000</v>
      </c>
      <c r="AA78" s="35">
        <f t="shared" si="12"/>
        <v>670000</v>
      </c>
      <c r="AB78" s="35">
        <f t="shared" si="13"/>
        <v>864000</v>
      </c>
      <c r="AC78" s="34"/>
      <c r="AD78" s="50">
        <f t="shared" si="17"/>
        <v>11000</v>
      </c>
      <c r="AE78" s="42">
        <f t="shared" si="15"/>
        <v>7650</v>
      </c>
      <c r="AF78" s="42">
        <f t="shared" si="16"/>
        <v>6689.6551724137935</v>
      </c>
    </row>
    <row r="79" spans="1:32" x14ac:dyDescent="0.25">
      <c r="A79" s="11" t="str">
        <f t="shared" si="0"/>
        <v>LMS100_1-13</v>
      </c>
      <c r="B79" s="16" t="s">
        <v>76</v>
      </c>
      <c r="C79" s="16" t="s">
        <v>77</v>
      </c>
      <c r="D79" s="16" t="s">
        <v>99</v>
      </c>
      <c r="E79" s="16">
        <v>13</v>
      </c>
      <c r="I79" s="19"/>
      <c r="J79" s="19"/>
      <c r="K79" s="19"/>
      <c r="L79" s="19"/>
      <c r="M79" s="19"/>
      <c r="N79" s="15">
        <v>47</v>
      </c>
      <c r="O79" s="15">
        <v>47</v>
      </c>
      <c r="P79" s="15">
        <v>67</v>
      </c>
      <c r="Q79" s="15">
        <v>96</v>
      </c>
      <c r="R79" s="38" t="s">
        <v>51</v>
      </c>
      <c r="S79" s="48">
        <v>11000</v>
      </c>
      <c r="T79" s="48">
        <v>11000</v>
      </c>
      <c r="U79" s="48">
        <v>10000</v>
      </c>
      <c r="V79" s="48">
        <v>9000</v>
      </c>
      <c r="W79" s="35"/>
      <c r="X79" s="35"/>
      <c r="Y79" s="35">
        <f t="shared" si="10"/>
        <v>517000</v>
      </c>
      <c r="Z79" s="35">
        <f t="shared" si="11"/>
        <v>517000</v>
      </c>
      <c r="AA79" s="35">
        <f t="shared" si="12"/>
        <v>670000</v>
      </c>
      <c r="AB79" s="35">
        <f t="shared" si="13"/>
        <v>864000</v>
      </c>
      <c r="AC79" s="34"/>
      <c r="AD79" s="50">
        <f t="shared" si="17"/>
        <v>11000</v>
      </c>
      <c r="AE79" s="42">
        <f t="shared" si="15"/>
        <v>7650</v>
      </c>
      <c r="AF79" s="42">
        <f t="shared" si="16"/>
        <v>6689.6551724137935</v>
      </c>
    </row>
    <row r="80" spans="1:32" x14ac:dyDescent="0.25">
      <c r="A80" s="11" t="str">
        <f t="shared" si="0"/>
        <v>LMS100_1-14</v>
      </c>
      <c r="B80" s="16" t="s">
        <v>76</v>
      </c>
      <c r="C80" s="16" t="s">
        <v>77</v>
      </c>
      <c r="D80" s="16" t="s">
        <v>99</v>
      </c>
      <c r="E80" s="16">
        <v>14</v>
      </c>
      <c r="I80" s="19"/>
      <c r="J80" s="19"/>
      <c r="K80" s="19"/>
      <c r="L80" s="19"/>
      <c r="M80" s="19"/>
      <c r="N80" s="15">
        <v>47</v>
      </c>
      <c r="O80" s="15">
        <v>47</v>
      </c>
      <c r="P80" s="15">
        <v>67</v>
      </c>
      <c r="Q80" s="15">
        <v>96</v>
      </c>
      <c r="R80" s="38" t="s">
        <v>51</v>
      </c>
      <c r="S80" s="48">
        <v>11000</v>
      </c>
      <c r="T80" s="48">
        <v>11000</v>
      </c>
      <c r="U80" s="48">
        <v>10000</v>
      </c>
      <c r="V80" s="48">
        <v>9000</v>
      </c>
      <c r="W80" s="35"/>
      <c r="X80" s="35"/>
      <c r="Y80" s="35">
        <f t="shared" si="10"/>
        <v>517000</v>
      </c>
      <c r="Z80" s="35">
        <f t="shared" si="11"/>
        <v>517000</v>
      </c>
      <c r="AA80" s="35">
        <f t="shared" si="12"/>
        <v>670000</v>
      </c>
      <c r="AB80" s="35">
        <f t="shared" si="13"/>
        <v>864000</v>
      </c>
      <c r="AC80" s="34"/>
      <c r="AD80" s="50">
        <f t="shared" si="17"/>
        <v>11000</v>
      </c>
      <c r="AE80" s="42">
        <f t="shared" si="15"/>
        <v>7650</v>
      </c>
      <c r="AF80" s="42">
        <f t="shared" si="16"/>
        <v>6689.6551724137935</v>
      </c>
    </row>
    <row r="81" spans="1:32" x14ac:dyDescent="0.25">
      <c r="A81" s="11" t="str">
        <f t="shared" si="0"/>
        <v>LMS100_1-15</v>
      </c>
      <c r="B81" s="16" t="s">
        <v>76</v>
      </c>
      <c r="C81" s="16" t="s">
        <v>77</v>
      </c>
      <c r="D81" s="16" t="s">
        <v>99</v>
      </c>
      <c r="E81" s="16">
        <v>15</v>
      </c>
      <c r="I81" s="19"/>
      <c r="J81" s="19"/>
      <c r="K81" s="19"/>
      <c r="L81" s="19"/>
      <c r="M81" s="19"/>
      <c r="N81" s="15">
        <v>47</v>
      </c>
      <c r="O81" s="15">
        <v>47</v>
      </c>
      <c r="P81" s="15">
        <v>67</v>
      </c>
      <c r="Q81" s="15">
        <v>96</v>
      </c>
      <c r="R81" s="38" t="s">
        <v>51</v>
      </c>
      <c r="S81" s="48">
        <v>11000</v>
      </c>
      <c r="T81" s="48">
        <v>11000</v>
      </c>
      <c r="U81" s="48">
        <v>10000</v>
      </c>
      <c r="V81" s="48">
        <v>9000</v>
      </c>
      <c r="W81" s="35"/>
      <c r="X81" s="35"/>
      <c r="Y81" s="35">
        <f t="shared" si="10"/>
        <v>517000</v>
      </c>
      <c r="Z81" s="35">
        <f t="shared" si="11"/>
        <v>517000</v>
      </c>
      <c r="AA81" s="35">
        <f t="shared" si="12"/>
        <v>670000</v>
      </c>
      <c r="AB81" s="35">
        <f t="shared" si="13"/>
        <v>864000</v>
      </c>
      <c r="AC81" s="34"/>
      <c r="AD81" s="50">
        <f t="shared" si="17"/>
        <v>11000</v>
      </c>
      <c r="AE81" s="42">
        <f t="shared" si="15"/>
        <v>7650</v>
      </c>
      <c r="AF81" s="42">
        <f t="shared" si="16"/>
        <v>6689.6551724137935</v>
      </c>
    </row>
    <row r="82" spans="1:32" x14ac:dyDescent="0.25">
      <c r="A82" s="11" t="str">
        <f t="shared" ref="A82:A145" si="18">TRIM(D82)&amp;"-"&amp;E82</f>
        <v>LMS100_1-16</v>
      </c>
      <c r="B82" s="16" t="s">
        <v>76</v>
      </c>
      <c r="C82" s="16" t="s">
        <v>77</v>
      </c>
      <c r="D82" s="16" t="s">
        <v>99</v>
      </c>
      <c r="E82" s="16">
        <v>16</v>
      </c>
      <c r="I82" s="19"/>
      <c r="J82" s="19"/>
      <c r="K82" s="19"/>
      <c r="L82" s="19"/>
      <c r="M82" s="19"/>
      <c r="N82" s="15">
        <v>47</v>
      </c>
      <c r="O82" s="15">
        <v>47</v>
      </c>
      <c r="P82" s="15">
        <v>67</v>
      </c>
      <c r="Q82" s="15">
        <v>96</v>
      </c>
      <c r="R82" s="38" t="s">
        <v>51</v>
      </c>
      <c r="S82" s="48">
        <v>11000</v>
      </c>
      <c r="T82" s="48">
        <v>11000</v>
      </c>
      <c r="U82" s="48">
        <v>10000</v>
      </c>
      <c r="V82" s="48">
        <v>9000</v>
      </c>
      <c r="W82" s="35"/>
      <c r="X82" s="35"/>
      <c r="Y82" s="35">
        <f t="shared" si="10"/>
        <v>517000</v>
      </c>
      <c r="Z82" s="35">
        <f t="shared" si="11"/>
        <v>517000</v>
      </c>
      <c r="AA82" s="35">
        <f t="shared" si="12"/>
        <v>670000</v>
      </c>
      <c r="AB82" s="35">
        <f t="shared" si="13"/>
        <v>864000</v>
      </c>
      <c r="AC82" s="34"/>
      <c r="AD82" s="50">
        <f t="shared" si="17"/>
        <v>11000</v>
      </c>
      <c r="AE82" s="42">
        <f t="shared" si="15"/>
        <v>7650</v>
      </c>
      <c r="AF82" s="42">
        <f t="shared" si="16"/>
        <v>6689.6551724137935</v>
      </c>
    </row>
    <row r="83" spans="1:32" x14ac:dyDescent="0.25">
      <c r="A83" s="11" t="str">
        <f t="shared" si="18"/>
        <v>LMS100_1-17</v>
      </c>
      <c r="B83" s="16" t="s">
        <v>76</v>
      </c>
      <c r="C83" s="16" t="s">
        <v>77</v>
      </c>
      <c r="D83" s="16" t="s">
        <v>99</v>
      </c>
      <c r="E83" s="16">
        <v>17</v>
      </c>
      <c r="I83" s="19"/>
      <c r="J83" s="19"/>
      <c r="K83" s="19"/>
      <c r="L83" s="19"/>
      <c r="M83" s="19"/>
      <c r="N83" s="15">
        <v>47</v>
      </c>
      <c r="O83" s="15">
        <v>47</v>
      </c>
      <c r="P83" s="15">
        <v>67</v>
      </c>
      <c r="Q83" s="15">
        <v>96</v>
      </c>
      <c r="R83" s="38" t="s">
        <v>51</v>
      </c>
      <c r="S83" s="48">
        <v>11000</v>
      </c>
      <c r="T83" s="48">
        <v>11000</v>
      </c>
      <c r="U83" s="48">
        <v>10000</v>
      </c>
      <c r="V83" s="48">
        <v>9000</v>
      </c>
      <c r="W83" s="35"/>
      <c r="X83" s="35"/>
      <c r="Y83" s="35">
        <f t="shared" si="10"/>
        <v>517000</v>
      </c>
      <c r="Z83" s="35">
        <f t="shared" si="11"/>
        <v>517000</v>
      </c>
      <c r="AA83" s="35">
        <f t="shared" si="12"/>
        <v>670000</v>
      </c>
      <c r="AB83" s="35">
        <f t="shared" si="13"/>
        <v>864000</v>
      </c>
      <c r="AC83" s="34"/>
      <c r="AD83" s="50">
        <f t="shared" si="17"/>
        <v>11000</v>
      </c>
      <c r="AE83" s="42">
        <f t="shared" si="15"/>
        <v>7650</v>
      </c>
      <c r="AF83" s="42">
        <f t="shared" si="16"/>
        <v>6689.6551724137935</v>
      </c>
    </row>
    <row r="84" spans="1:32" x14ac:dyDescent="0.25">
      <c r="A84" s="11" t="str">
        <f t="shared" si="18"/>
        <v>LMS100_1-18</v>
      </c>
      <c r="B84" s="16" t="s">
        <v>76</v>
      </c>
      <c r="C84" s="16" t="s">
        <v>77</v>
      </c>
      <c r="D84" s="16" t="s">
        <v>99</v>
      </c>
      <c r="E84" s="16">
        <v>18</v>
      </c>
      <c r="I84" s="19"/>
      <c r="J84" s="19"/>
      <c r="K84" s="19"/>
      <c r="L84" s="19"/>
      <c r="M84" s="19"/>
      <c r="N84" s="15">
        <v>47</v>
      </c>
      <c r="O84" s="15">
        <v>47</v>
      </c>
      <c r="P84" s="15">
        <v>67</v>
      </c>
      <c r="Q84" s="15">
        <v>96</v>
      </c>
      <c r="R84" s="38" t="s">
        <v>51</v>
      </c>
      <c r="S84" s="48">
        <v>11000</v>
      </c>
      <c r="T84" s="48">
        <v>11000</v>
      </c>
      <c r="U84" s="48">
        <v>10000</v>
      </c>
      <c r="V84" s="48">
        <v>9000</v>
      </c>
      <c r="W84" s="35"/>
      <c r="X84" s="35"/>
      <c r="Y84" s="35">
        <f t="shared" si="10"/>
        <v>517000</v>
      </c>
      <c r="Z84" s="35">
        <f t="shared" si="11"/>
        <v>517000</v>
      </c>
      <c r="AA84" s="35">
        <f t="shared" si="12"/>
        <v>670000</v>
      </c>
      <c r="AB84" s="35">
        <f t="shared" si="13"/>
        <v>864000</v>
      </c>
      <c r="AC84" s="34"/>
      <c r="AD84" s="50">
        <f t="shared" si="17"/>
        <v>11000</v>
      </c>
      <c r="AE84" s="42">
        <f t="shared" si="15"/>
        <v>7650</v>
      </c>
      <c r="AF84" s="42">
        <f t="shared" si="16"/>
        <v>6689.6551724137935</v>
      </c>
    </row>
    <row r="85" spans="1:32" x14ac:dyDescent="0.25">
      <c r="A85" s="11" t="str">
        <f t="shared" si="18"/>
        <v>LMS100_1-19</v>
      </c>
      <c r="B85" s="16" t="s">
        <v>76</v>
      </c>
      <c r="C85" s="16" t="s">
        <v>77</v>
      </c>
      <c r="D85" s="16" t="s">
        <v>99</v>
      </c>
      <c r="E85" s="16">
        <v>19</v>
      </c>
      <c r="I85" s="19"/>
      <c r="J85" s="19"/>
      <c r="K85" s="19"/>
      <c r="L85" s="19"/>
      <c r="M85" s="19"/>
      <c r="N85" s="15">
        <v>47</v>
      </c>
      <c r="O85" s="15">
        <v>47</v>
      </c>
      <c r="P85" s="15">
        <v>67</v>
      </c>
      <c r="Q85" s="15">
        <v>96</v>
      </c>
      <c r="R85" s="38" t="s">
        <v>51</v>
      </c>
      <c r="S85" s="48">
        <v>11000</v>
      </c>
      <c r="T85" s="48">
        <v>11000</v>
      </c>
      <c r="U85" s="48">
        <v>10000</v>
      </c>
      <c r="V85" s="48">
        <v>9000</v>
      </c>
      <c r="W85" s="35"/>
      <c r="X85" s="35"/>
      <c r="Y85" s="35">
        <f t="shared" si="10"/>
        <v>517000</v>
      </c>
      <c r="Z85" s="35">
        <f t="shared" si="11"/>
        <v>517000</v>
      </c>
      <c r="AA85" s="35">
        <f t="shared" si="12"/>
        <v>670000</v>
      </c>
      <c r="AB85" s="35">
        <f t="shared" si="13"/>
        <v>864000</v>
      </c>
      <c r="AC85" s="34"/>
      <c r="AD85" s="50">
        <f t="shared" si="17"/>
        <v>11000</v>
      </c>
      <c r="AE85" s="42">
        <f t="shared" si="15"/>
        <v>7650</v>
      </c>
      <c r="AF85" s="42">
        <f t="shared" si="16"/>
        <v>6689.6551724137935</v>
      </c>
    </row>
    <row r="86" spans="1:32" x14ac:dyDescent="0.25">
      <c r="A86" s="11" t="str">
        <f t="shared" si="18"/>
        <v>LMS100_1-2</v>
      </c>
      <c r="B86" s="16" t="s">
        <v>76</v>
      </c>
      <c r="C86" s="16" t="s">
        <v>77</v>
      </c>
      <c r="D86" s="16" t="s">
        <v>99</v>
      </c>
      <c r="E86" s="16">
        <v>2</v>
      </c>
      <c r="I86" s="19"/>
      <c r="J86" s="19"/>
      <c r="K86" s="19"/>
      <c r="L86" s="19"/>
      <c r="M86" s="19"/>
      <c r="N86" s="15">
        <v>47</v>
      </c>
      <c r="O86" s="15">
        <v>47</v>
      </c>
      <c r="P86" s="15">
        <v>67</v>
      </c>
      <c r="Q86" s="15">
        <v>96</v>
      </c>
      <c r="R86" s="38" t="s">
        <v>51</v>
      </c>
      <c r="S86" s="48">
        <v>11000</v>
      </c>
      <c r="T86" s="48">
        <v>11000</v>
      </c>
      <c r="U86" s="48">
        <v>10000</v>
      </c>
      <c r="V86" s="48">
        <v>9000</v>
      </c>
      <c r="W86" s="35"/>
      <c r="X86" s="35"/>
      <c r="Y86" s="35">
        <f t="shared" si="10"/>
        <v>517000</v>
      </c>
      <c r="Z86" s="35">
        <f t="shared" si="11"/>
        <v>517000</v>
      </c>
      <c r="AA86" s="35">
        <f t="shared" si="12"/>
        <v>670000</v>
      </c>
      <c r="AB86" s="35">
        <f t="shared" si="13"/>
        <v>864000</v>
      </c>
      <c r="AC86" s="34"/>
      <c r="AD86" s="50">
        <f t="shared" si="17"/>
        <v>11000</v>
      </c>
      <c r="AE86" s="42">
        <f t="shared" si="15"/>
        <v>7650</v>
      </c>
      <c r="AF86" s="42">
        <f t="shared" si="16"/>
        <v>6689.6551724137935</v>
      </c>
    </row>
    <row r="87" spans="1:32" x14ac:dyDescent="0.25">
      <c r="A87" s="11" t="str">
        <f t="shared" si="18"/>
        <v>LMS100_1-20</v>
      </c>
      <c r="B87" s="16" t="s">
        <v>76</v>
      </c>
      <c r="C87" s="16" t="s">
        <v>77</v>
      </c>
      <c r="D87" s="16" t="s">
        <v>99</v>
      </c>
      <c r="E87" s="16">
        <v>20</v>
      </c>
      <c r="I87" s="19"/>
      <c r="J87" s="19"/>
      <c r="K87" s="19"/>
      <c r="L87" s="19"/>
      <c r="M87" s="19"/>
      <c r="N87" s="15">
        <v>47</v>
      </c>
      <c r="O87" s="15">
        <v>47</v>
      </c>
      <c r="P87" s="15">
        <v>67</v>
      </c>
      <c r="Q87" s="15">
        <v>96</v>
      </c>
      <c r="R87" s="38" t="s">
        <v>51</v>
      </c>
      <c r="S87" s="48">
        <v>11000</v>
      </c>
      <c r="T87" s="48">
        <v>11000</v>
      </c>
      <c r="U87" s="48">
        <v>10000</v>
      </c>
      <c r="V87" s="48">
        <v>9000</v>
      </c>
      <c r="W87" s="35"/>
      <c r="X87" s="35"/>
      <c r="Y87" s="35">
        <f t="shared" si="10"/>
        <v>517000</v>
      </c>
      <c r="Z87" s="35">
        <f t="shared" si="11"/>
        <v>517000</v>
      </c>
      <c r="AA87" s="35">
        <f t="shared" si="12"/>
        <v>670000</v>
      </c>
      <c r="AB87" s="35">
        <f t="shared" si="13"/>
        <v>864000</v>
      </c>
      <c r="AC87" s="34"/>
      <c r="AD87" s="50">
        <f t="shared" si="17"/>
        <v>11000</v>
      </c>
      <c r="AE87" s="42">
        <f t="shared" si="15"/>
        <v>7650</v>
      </c>
      <c r="AF87" s="42">
        <f t="shared" si="16"/>
        <v>6689.6551724137935</v>
      </c>
    </row>
    <row r="88" spans="1:32" x14ac:dyDescent="0.25">
      <c r="A88" s="11" t="str">
        <f t="shared" si="18"/>
        <v>LMS100_1-21</v>
      </c>
      <c r="B88" s="16" t="s">
        <v>76</v>
      </c>
      <c r="C88" s="16" t="s">
        <v>77</v>
      </c>
      <c r="D88" s="16" t="s">
        <v>99</v>
      </c>
      <c r="E88" s="16">
        <v>21</v>
      </c>
      <c r="I88" s="19"/>
      <c r="J88" s="19"/>
      <c r="K88" s="19"/>
      <c r="L88" s="19"/>
      <c r="M88" s="19"/>
      <c r="N88" s="15">
        <v>47</v>
      </c>
      <c r="O88" s="15">
        <v>47</v>
      </c>
      <c r="P88" s="15">
        <v>67</v>
      </c>
      <c r="Q88" s="15">
        <v>96</v>
      </c>
      <c r="R88" s="38" t="s">
        <v>51</v>
      </c>
      <c r="S88" s="48">
        <v>11000</v>
      </c>
      <c r="T88" s="48">
        <v>11000</v>
      </c>
      <c r="U88" s="48">
        <v>10000</v>
      </c>
      <c r="V88" s="48">
        <v>9000</v>
      </c>
      <c r="W88" s="35"/>
      <c r="X88" s="35"/>
      <c r="Y88" s="35">
        <f t="shared" si="10"/>
        <v>517000</v>
      </c>
      <c r="Z88" s="35">
        <f t="shared" si="11"/>
        <v>517000</v>
      </c>
      <c r="AA88" s="35">
        <f t="shared" si="12"/>
        <v>670000</v>
      </c>
      <c r="AB88" s="35">
        <f t="shared" si="13"/>
        <v>864000</v>
      </c>
      <c r="AC88" s="34"/>
      <c r="AD88" s="50">
        <f t="shared" si="17"/>
        <v>11000</v>
      </c>
      <c r="AE88" s="42">
        <f t="shared" si="15"/>
        <v>7650</v>
      </c>
      <c r="AF88" s="42">
        <f t="shared" si="16"/>
        <v>6689.6551724137935</v>
      </c>
    </row>
    <row r="89" spans="1:32" x14ac:dyDescent="0.25">
      <c r="A89" s="11" t="str">
        <f t="shared" si="18"/>
        <v>LMS100_1-22</v>
      </c>
      <c r="B89" s="16" t="s">
        <v>76</v>
      </c>
      <c r="C89" s="16" t="s">
        <v>77</v>
      </c>
      <c r="D89" s="16" t="s">
        <v>99</v>
      </c>
      <c r="E89" s="16">
        <v>22</v>
      </c>
      <c r="I89" s="19"/>
      <c r="J89" s="19"/>
      <c r="K89" s="19"/>
      <c r="L89" s="19"/>
      <c r="M89" s="19"/>
      <c r="N89" s="15">
        <v>47</v>
      </c>
      <c r="O89" s="15">
        <v>47</v>
      </c>
      <c r="P89" s="15">
        <v>67</v>
      </c>
      <c r="Q89" s="15">
        <v>96</v>
      </c>
      <c r="R89" s="38" t="s">
        <v>51</v>
      </c>
      <c r="S89" s="48">
        <v>11000</v>
      </c>
      <c r="T89" s="48">
        <v>11000</v>
      </c>
      <c r="U89" s="48">
        <v>10000</v>
      </c>
      <c r="V89" s="48">
        <v>9000</v>
      </c>
      <c r="W89" s="35"/>
      <c r="X89" s="35"/>
      <c r="Y89" s="35">
        <f t="shared" si="10"/>
        <v>517000</v>
      </c>
      <c r="Z89" s="35">
        <f t="shared" si="11"/>
        <v>517000</v>
      </c>
      <c r="AA89" s="35">
        <f t="shared" si="12"/>
        <v>670000</v>
      </c>
      <c r="AB89" s="35">
        <f t="shared" si="13"/>
        <v>864000</v>
      </c>
      <c r="AC89" s="34"/>
      <c r="AD89" s="50">
        <f t="shared" si="17"/>
        <v>11000</v>
      </c>
      <c r="AE89" s="42">
        <f t="shared" si="15"/>
        <v>7650</v>
      </c>
      <c r="AF89" s="42">
        <f t="shared" si="16"/>
        <v>6689.6551724137935</v>
      </c>
    </row>
    <row r="90" spans="1:32" x14ac:dyDescent="0.25">
      <c r="A90" s="11" t="str">
        <f t="shared" si="18"/>
        <v>LMS100_1-23</v>
      </c>
      <c r="B90" s="16" t="s">
        <v>76</v>
      </c>
      <c r="C90" s="16" t="s">
        <v>77</v>
      </c>
      <c r="D90" s="16" t="s">
        <v>99</v>
      </c>
      <c r="E90" s="16">
        <v>23</v>
      </c>
      <c r="I90" s="19"/>
      <c r="J90" s="19"/>
      <c r="K90" s="19"/>
      <c r="L90" s="19"/>
      <c r="M90" s="19"/>
      <c r="N90" s="15">
        <v>47</v>
      </c>
      <c r="O90" s="15">
        <v>47</v>
      </c>
      <c r="P90" s="15">
        <v>67</v>
      </c>
      <c r="Q90" s="15">
        <v>96</v>
      </c>
      <c r="R90" s="38" t="s">
        <v>51</v>
      </c>
      <c r="S90" s="48">
        <v>11000</v>
      </c>
      <c r="T90" s="48">
        <v>11000</v>
      </c>
      <c r="U90" s="48">
        <v>10000</v>
      </c>
      <c r="V90" s="48">
        <v>9000</v>
      </c>
      <c r="W90" s="35"/>
      <c r="X90" s="35"/>
      <c r="Y90" s="35">
        <f t="shared" si="10"/>
        <v>517000</v>
      </c>
      <c r="Z90" s="35">
        <f t="shared" si="11"/>
        <v>517000</v>
      </c>
      <c r="AA90" s="35">
        <f t="shared" si="12"/>
        <v>670000</v>
      </c>
      <c r="AB90" s="35">
        <f t="shared" si="13"/>
        <v>864000</v>
      </c>
      <c r="AC90" s="34"/>
      <c r="AD90" s="50">
        <f t="shared" si="17"/>
        <v>11000</v>
      </c>
      <c r="AE90" s="42">
        <f t="shared" si="15"/>
        <v>7650</v>
      </c>
      <c r="AF90" s="42">
        <f t="shared" si="16"/>
        <v>6689.6551724137935</v>
      </c>
    </row>
    <row r="91" spans="1:32" x14ac:dyDescent="0.25">
      <c r="A91" s="11" t="str">
        <f t="shared" si="18"/>
        <v>LMS100_1-24</v>
      </c>
      <c r="B91" s="16" t="s">
        <v>76</v>
      </c>
      <c r="C91" s="16" t="s">
        <v>77</v>
      </c>
      <c r="D91" s="16" t="s">
        <v>99</v>
      </c>
      <c r="E91" s="16">
        <v>24</v>
      </c>
      <c r="I91" s="19"/>
      <c r="J91" s="19"/>
      <c r="K91" s="19"/>
      <c r="L91" s="19"/>
      <c r="M91" s="19"/>
      <c r="N91" s="15">
        <v>47</v>
      </c>
      <c r="O91" s="15">
        <v>47</v>
      </c>
      <c r="P91" s="15">
        <v>67</v>
      </c>
      <c r="Q91" s="15">
        <v>96</v>
      </c>
      <c r="R91" s="38" t="s">
        <v>51</v>
      </c>
      <c r="S91" s="48">
        <v>11000</v>
      </c>
      <c r="T91" s="48">
        <v>11000</v>
      </c>
      <c r="U91" s="48">
        <v>10000</v>
      </c>
      <c r="V91" s="48">
        <v>9000</v>
      </c>
      <c r="W91" s="35"/>
      <c r="X91" s="35"/>
      <c r="Y91" s="35">
        <f t="shared" si="10"/>
        <v>517000</v>
      </c>
      <c r="Z91" s="35">
        <f t="shared" si="11"/>
        <v>517000</v>
      </c>
      <c r="AA91" s="35">
        <f t="shared" si="12"/>
        <v>670000</v>
      </c>
      <c r="AB91" s="35">
        <f t="shared" si="13"/>
        <v>864000</v>
      </c>
      <c r="AC91" s="34"/>
      <c r="AD91" s="50">
        <f t="shared" si="17"/>
        <v>11000</v>
      </c>
      <c r="AE91" s="42">
        <f t="shared" si="15"/>
        <v>7650</v>
      </c>
      <c r="AF91" s="42">
        <f t="shared" si="16"/>
        <v>6689.6551724137935</v>
      </c>
    </row>
    <row r="92" spans="1:32" x14ac:dyDescent="0.25">
      <c r="A92" s="11" t="str">
        <f t="shared" si="18"/>
        <v>LMS100_1-25</v>
      </c>
      <c r="B92" s="16" t="s">
        <v>76</v>
      </c>
      <c r="C92" s="16" t="s">
        <v>77</v>
      </c>
      <c r="D92" s="16" t="s">
        <v>99</v>
      </c>
      <c r="E92" s="16">
        <v>25</v>
      </c>
      <c r="I92" s="19"/>
      <c r="J92" s="19"/>
      <c r="K92" s="19"/>
      <c r="L92" s="19"/>
      <c r="M92" s="19"/>
      <c r="N92" s="15">
        <v>47</v>
      </c>
      <c r="O92" s="15">
        <v>47</v>
      </c>
      <c r="P92" s="15">
        <v>67</v>
      </c>
      <c r="Q92" s="15">
        <v>96</v>
      </c>
      <c r="R92" s="38" t="s">
        <v>51</v>
      </c>
      <c r="S92" s="48">
        <v>11000</v>
      </c>
      <c r="T92" s="48">
        <v>11000</v>
      </c>
      <c r="U92" s="48">
        <v>10000</v>
      </c>
      <c r="V92" s="48">
        <v>9000</v>
      </c>
      <c r="W92" s="35"/>
      <c r="X92" s="35"/>
      <c r="Y92" s="35">
        <f t="shared" si="10"/>
        <v>517000</v>
      </c>
      <c r="Z92" s="35">
        <f t="shared" si="11"/>
        <v>517000</v>
      </c>
      <c r="AA92" s="35">
        <f t="shared" si="12"/>
        <v>670000</v>
      </c>
      <c r="AB92" s="35">
        <f t="shared" si="13"/>
        <v>864000</v>
      </c>
      <c r="AC92" s="34"/>
      <c r="AD92" s="50">
        <f t="shared" si="17"/>
        <v>11000</v>
      </c>
      <c r="AE92" s="42">
        <f t="shared" si="15"/>
        <v>7650</v>
      </c>
      <c r="AF92" s="42">
        <f t="shared" si="16"/>
        <v>6689.6551724137935</v>
      </c>
    </row>
    <row r="93" spans="1:32" x14ac:dyDescent="0.25">
      <c r="A93" s="11" t="str">
        <f t="shared" si="18"/>
        <v>LMS100_1-26</v>
      </c>
      <c r="B93" s="16" t="s">
        <v>76</v>
      </c>
      <c r="C93" s="16" t="s">
        <v>77</v>
      </c>
      <c r="D93" s="16" t="s">
        <v>99</v>
      </c>
      <c r="E93" s="16">
        <v>26</v>
      </c>
      <c r="I93" s="19"/>
      <c r="J93" s="19"/>
      <c r="K93" s="19"/>
      <c r="L93" s="19"/>
      <c r="M93" s="19"/>
      <c r="N93" s="15">
        <v>47</v>
      </c>
      <c r="O93" s="15">
        <v>47</v>
      </c>
      <c r="P93" s="15">
        <v>67</v>
      </c>
      <c r="Q93" s="15">
        <v>96</v>
      </c>
      <c r="R93" s="38" t="s">
        <v>51</v>
      </c>
      <c r="S93" s="48">
        <v>11000</v>
      </c>
      <c r="T93" s="48">
        <v>11000</v>
      </c>
      <c r="U93" s="48">
        <v>10000</v>
      </c>
      <c r="V93" s="48">
        <v>9000</v>
      </c>
      <c r="W93" s="35"/>
      <c r="X93" s="35"/>
      <c r="Y93" s="35">
        <f t="shared" si="10"/>
        <v>517000</v>
      </c>
      <c r="Z93" s="35">
        <f t="shared" si="11"/>
        <v>517000</v>
      </c>
      <c r="AA93" s="35">
        <f t="shared" si="12"/>
        <v>670000</v>
      </c>
      <c r="AB93" s="35">
        <f t="shared" si="13"/>
        <v>864000</v>
      </c>
      <c r="AC93" s="34"/>
      <c r="AD93" s="50">
        <f t="shared" si="17"/>
        <v>11000</v>
      </c>
      <c r="AE93" s="42">
        <f t="shared" si="15"/>
        <v>7650</v>
      </c>
      <c r="AF93" s="42">
        <f t="shared" si="16"/>
        <v>6689.6551724137935</v>
      </c>
    </row>
    <row r="94" spans="1:32" x14ac:dyDescent="0.25">
      <c r="A94" s="11" t="str">
        <f t="shared" si="18"/>
        <v>LMS100_1-27</v>
      </c>
      <c r="B94" s="16" t="s">
        <v>76</v>
      </c>
      <c r="C94" s="16" t="s">
        <v>77</v>
      </c>
      <c r="D94" s="16" t="s">
        <v>99</v>
      </c>
      <c r="E94" s="16">
        <v>27</v>
      </c>
      <c r="I94" s="19"/>
      <c r="J94" s="19"/>
      <c r="K94" s="19"/>
      <c r="L94" s="19"/>
      <c r="M94" s="19"/>
      <c r="N94" s="15">
        <v>47</v>
      </c>
      <c r="O94" s="15">
        <v>47</v>
      </c>
      <c r="P94" s="15">
        <v>67</v>
      </c>
      <c r="Q94" s="15">
        <v>96</v>
      </c>
      <c r="R94" s="38" t="s">
        <v>51</v>
      </c>
      <c r="S94" s="48">
        <v>11000</v>
      </c>
      <c r="T94" s="48">
        <v>11000</v>
      </c>
      <c r="U94" s="48">
        <v>10000</v>
      </c>
      <c r="V94" s="48">
        <v>9000</v>
      </c>
      <c r="W94" s="35"/>
      <c r="X94" s="35"/>
      <c r="Y94" s="35">
        <f t="shared" si="10"/>
        <v>517000</v>
      </c>
      <c r="Z94" s="35">
        <f t="shared" si="11"/>
        <v>517000</v>
      </c>
      <c r="AA94" s="35">
        <f t="shared" si="12"/>
        <v>670000</v>
      </c>
      <c r="AB94" s="35">
        <f t="shared" si="13"/>
        <v>864000</v>
      </c>
      <c r="AC94" s="34"/>
      <c r="AD94" s="50">
        <f t="shared" si="17"/>
        <v>11000</v>
      </c>
      <c r="AE94" s="42">
        <f t="shared" si="15"/>
        <v>7650</v>
      </c>
      <c r="AF94" s="42">
        <f t="shared" si="16"/>
        <v>6689.6551724137935</v>
      </c>
    </row>
    <row r="95" spans="1:32" x14ac:dyDescent="0.25">
      <c r="A95" s="11" t="str">
        <f t="shared" si="18"/>
        <v>LMS100_1-28</v>
      </c>
      <c r="B95" s="16" t="s">
        <v>76</v>
      </c>
      <c r="C95" s="16" t="s">
        <v>77</v>
      </c>
      <c r="D95" s="16" t="s">
        <v>99</v>
      </c>
      <c r="E95" s="16">
        <v>28</v>
      </c>
      <c r="I95" s="19"/>
      <c r="J95" s="19"/>
      <c r="K95" s="19"/>
      <c r="L95" s="19"/>
      <c r="M95" s="19"/>
      <c r="N95" s="15">
        <v>47</v>
      </c>
      <c r="O95" s="15">
        <v>47</v>
      </c>
      <c r="P95" s="15">
        <v>67</v>
      </c>
      <c r="Q95" s="15">
        <v>96</v>
      </c>
      <c r="R95" s="38" t="s">
        <v>51</v>
      </c>
      <c r="S95" s="48">
        <v>11000</v>
      </c>
      <c r="T95" s="48">
        <v>11000</v>
      </c>
      <c r="U95" s="48">
        <v>10000</v>
      </c>
      <c r="V95" s="48">
        <v>9000</v>
      </c>
      <c r="W95" s="35"/>
      <c r="X95" s="35"/>
      <c r="Y95" s="35">
        <f t="shared" si="10"/>
        <v>517000</v>
      </c>
      <c r="Z95" s="35">
        <f t="shared" si="11"/>
        <v>517000</v>
      </c>
      <c r="AA95" s="35">
        <f t="shared" si="12"/>
        <v>670000</v>
      </c>
      <c r="AB95" s="35">
        <f t="shared" si="13"/>
        <v>864000</v>
      </c>
      <c r="AC95" s="34"/>
      <c r="AD95" s="50">
        <f t="shared" si="17"/>
        <v>11000</v>
      </c>
      <c r="AE95" s="42">
        <f t="shared" si="15"/>
        <v>7650</v>
      </c>
      <c r="AF95" s="42">
        <f t="shared" si="16"/>
        <v>6689.6551724137935</v>
      </c>
    </row>
    <row r="96" spans="1:32" x14ac:dyDescent="0.25">
      <c r="A96" s="11" t="str">
        <f t="shared" si="18"/>
        <v>LMS100_1-29</v>
      </c>
      <c r="B96" s="16" t="s">
        <v>76</v>
      </c>
      <c r="C96" s="16" t="s">
        <v>77</v>
      </c>
      <c r="D96" s="16" t="s">
        <v>99</v>
      </c>
      <c r="E96" s="16">
        <v>29</v>
      </c>
      <c r="I96" s="19"/>
      <c r="J96" s="19"/>
      <c r="K96" s="19"/>
      <c r="L96" s="19"/>
      <c r="M96" s="19"/>
      <c r="N96" s="15">
        <v>47</v>
      </c>
      <c r="O96" s="15">
        <v>47</v>
      </c>
      <c r="P96" s="15">
        <v>67</v>
      </c>
      <c r="Q96" s="15">
        <v>96</v>
      </c>
      <c r="R96" s="38" t="s">
        <v>51</v>
      </c>
      <c r="S96" s="48">
        <v>11000</v>
      </c>
      <c r="T96" s="48">
        <v>11000</v>
      </c>
      <c r="U96" s="48">
        <v>10000</v>
      </c>
      <c r="V96" s="48">
        <v>9000</v>
      </c>
      <c r="W96" s="35"/>
      <c r="X96" s="35"/>
      <c r="Y96" s="35">
        <f t="shared" si="10"/>
        <v>517000</v>
      </c>
      <c r="Z96" s="35">
        <f t="shared" si="11"/>
        <v>517000</v>
      </c>
      <c r="AA96" s="35">
        <f t="shared" si="12"/>
        <v>670000</v>
      </c>
      <c r="AB96" s="35">
        <f t="shared" si="13"/>
        <v>864000</v>
      </c>
      <c r="AC96" s="34"/>
      <c r="AD96" s="50">
        <f t="shared" si="17"/>
        <v>11000</v>
      </c>
      <c r="AE96" s="42">
        <f t="shared" si="15"/>
        <v>7650</v>
      </c>
      <c r="AF96" s="42">
        <f t="shared" si="16"/>
        <v>6689.6551724137935</v>
      </c>
    </row>
    <row r="97" spans="1:32" x14ac:dyDescent="0.25">
      <c r="A97" s="11" t="str">
        <f t="shared" si="18"/>
        <v>LMS100_1-3</v>
      </c>
      <c r="B97" s="16" t="s">
        <v>76</v>
      </c>
      <c r="C97" s="16" t="s">
        <v>77</v>
      </c>
      <c r="D97" s="16" t="s">
        <v>99</v>
      </c>
      <c r="E97" s="16">
        <v>3</v>
      </c>
      <c r="I97" s="19"/>
      <c r="J97" s="19"/>
      <c r="K97" s="19"/>
      <c r="L97" s="19"/>
      <c r="M97" s="19"/>
      <c r="N97" s="15">
        <v>47</v>
      </c>
      <c r="O97" s="15">
        <v>47</v>
      </c>
      <c r="P97" s="15">
        <v>67</v>
      </c>
      <c r="Q97" s="15">
        <v>96</v>
      </c>
      <c r="R97" s="38" t="s">
        <v>51</v>
      </c>
      <c r="S97" s="48">
        <v>11000</v>
      </c>
      <c r="T97" s="48">
        <v>11000</v>
      </c>
      <c r="U97" s="48">
        <v>10000</v>
      </c>
      <c r="V97" s="48">
        <v>9000</v>
      </c>
      <c r="W97" s="35"/>
      <c r="X97" s="35"/>
      <c r="Y97" s="35">
        <f t="shared" si="10"/>
        <v>517000</v>
      </c>
      <c r="Z97" s="35">
        <f t="shared" si="11"/>
        <v>517000</v>
      </c>
      <c r="AA97" s="35">
        <f t="shared" si="12"/>
        <v>670000</v>
      </c>
      <c r="AB97" s="35">
        <f t="shared" si="13"/>
        <v>864000</v>
      </c>
      <c r="AC97" s="34"/>
      <c r="AD97" s="50">
        <f t="shared" si="17"/>
        <v>11000</v>
      </c>
      <c r="AE97" s="42">
        <f t="shared" si="15"/>
        <v>7650</v>
      </c>
      <c r="AF97" s="42">
        <f t="shared" si="16"/>
        <v>6689.6551724137935</v>
      </c>
    </row>
    <row r="98" spans="1:32" x14ac:dyDescent="0.25">
      <c r="A98" s="11" t="str">
        <f t="shared" si="18"/>
        <v>LMS100_1-30</v>
      </c>
      <c r="B98" s="16" t="s">
        <v>76</v>
      </c>
      <c r="C98" s="16" t="s">
        <v>77</v>
      </c>
      <c r="D98" s="16" t="s">
        <v>99</v>
      </c>
      <c r="E98" s="16">
        <v>30</v>
      </c>
      <c r="I98" s="19"/>
      <c r="J98" s="19"/>
      <c r="K98" s="19"/>
      <c r="L98" s="19"/>
      <c r="M98" s="19"/>
      <c r="N98" s="15">
        <v>47</v>
      </c>
      <c r="O98" s="15">
        <v>47</v>
      </c>
      <c r="P98" s="15">
        <v>67</v>
      </c>
      <c r="Q98" s="15">
        <v>96</v>
      </c>
      <c r="R98" s="38" t="s">
        <v>51</v>
      </c>
      <c r="S98" s="48">
        <v>11000</v>
      </c>
      <c r="T98" s="48">
        <v>11000</v>
      </c>
      <c r="U98" s="48">
        <v>10000</v>
      </c>
      <c r="V98" s="48">
        <v>9000</v>
      </c>
      <c r="W98" s="35"/>
      <c r="X98" s="35"/>
      <c r="Y98" s="35">
        <f t="shared" si="10"/>
        <v>517000</v>
      </c>
      <c r="Z98" s="35">
        <f t="shared" si="11"/>
        <v>517000</v>
      </c>
      <c r="AA98" s="35">
        <f t="shared" si="12"/>
        <v>670000</v>
      </c>
      <c r="AB98" s="35">
        <f t="shared" si="13"/>
        <v>864000</v>
      </c>
      <c r="AC98" s="34"/>
      <c r="AD98" s="50">
        <f t="shared" si="17"/>
        <v>11000</v>
      </c>
      <c r="AE98" s="42">
        <f t="shared" si="15"/>
        <v>7650</v>
      </c>
      <c r="AF98" s="42">
        <f t="shared" si="16"/>
        <v>6689.6551724137935</v>
      </c>
    </row>
    <row r="99" spans="1:32" x14ac:dyDescent="0.25">
      <c r="A99" s="11" t="str">
        <f t="shared" si="18"/>
        <v>LMS100_1-31</v>
      </c>
      <c r="B99" s="16" t="s">
        <v>76</v>
      </c>
      <c r="C99" s="16" t="s">
        <v>77</v>
      </c>
      <c r="D99" s="16" t="s">
        <v>99</v>
      </c>
      <c r="E99" s="16">
        <v>31</v>
      </c>
      <c r="I99" s="19"/>
      <c r="J99" s="19"/>
      <c r="K99" s="19"/>
      <c r="L99" s="19"/>
      <c r="M99" s="19"/>
      <c r="N99" s="15">
        <v>47</v>
      </c>
      <c r="O99" s="15">
        <v>47</v>
      </c>
      <c r="P99" s="15">
        <v>67</v>
      </c>
      <c r="Q99" s="15">
        <v>96</v>
      </c>
      <c r="R99" s="38" t="s">
        <v>51</v>
      </c>
      <c r="S99" s="48">
        <v>11000</v>
      </c>
      <c r="T99" s="48">
        <v>11000</v>
      </c>
      <c r="U99" s="48">
        <v>10000</v>
      </c>
      <c r="V99" s="48">
        <v>9000</v>
      </c>
      <c r="W99" s="35"/>
      <c r="X99" s="35"/>
      <c r="Y99" s="35">
        <f t="shared" si="10"/>
        <v>517000</v>
      </c>
      <c r="Z99" s="35">
        <f t="shared" si="11"/>
        <v>517000</v>
      </c>
      <c r="AA99" s="35">
        <f t="shared" si="12"/>
        <v>670000</v>
      </c>
      <c r="AB99" s="35">
        <f t="shared" si="13"/>
        <v>864000</v>
      </c>
      <c r="AC99" s="34"/>
      <c r="AD99" s="50">
        <f t="shared" si="17"/>
        <v>11000</v>
      </c>
      <c r="AE99" s="42">
        <f t="shared" si="15"/>
        <v>7650</v>
      </c>
      <c r="AF99" s="42">
        <f t="shared" si="16"/>
        <v>6689.6551724137935</v>
      </c>
    </row>
    <row r="100" spans="1:32" x14ac:dyDescent="0.25">
      <c r="A100" s="11" t="str">
        <f t="shared" si="18"/>
        <v>LMS100_1-32</v>
      </c>
      <c r="B100" s="16" t="s">
        <v>76</v>
      </c>
      <c r="C100" s="16" t="s">
        <v>77</v>
      </c>
      <c r="D100" s="16" t="s">
        <v>99</v>
      </c>
      <c r="E100" s="16">
        <v>32</v>
      </c>
      <c r="I100" s="19"/>
      <c r="J100" s="19"/>
      <c r="K100" s="19"/>
      <c r="L100" s="19"/>
      <c r="M100" s="19"/>
      <c r="N100" s="15">
        <v>47</v>
      </c>
      <c r="O100" s="15">
        <v>47</v>
      </c>
      <c r="P100" s="15">
        <v>67</v>
      </c>
      <c r="Q100" s="15">
        <v>96</v>
      </c>
      <c r="R100" s="38" t="s">
        <v>51</v>
      </c>
      <c r="S100" s="48">
        <v>11000</v>
      </c>
      <c r="T100" s="48">
        <v>11000</v>
      </c>
      <c r="U100" s="48">
        <v>10000</v>
      </c>
      <c r="V100" s="48">
        <v>9000</v>
      </c>
      <c r="W100" s="35"/>
      <c r="X100" s="35"/>
      <c r="Y100" s="35">
        <f t="shared" si="10"/>
        <v>517000</v>
      </c>
      <c r="Z100" s="35">
        <f t="shared" si="11"/>
        <v>517000</v>
      </c>
      <c r="AA100" s="35">
        <f t="shared" si="12"/>
        <v>670000</v>
      </c>
      <c r="AB100" s="35">
        <f t="shared" si="13"/>
        <v>864000</v>
      </c>
      <c r="AC100" s="34"/>
      <c r="AD100" s="50">
        <f t="shared" si="17"/>
        <v>11000</v>
      </c>
      <c r="AE100" s="42">
        <f t="shared" si="15"/>
        <v>7650</v>
      </c>
      <c r="AF100" s="42">
        <f t="shared" si="16"/>
        <v>6689.6551724137935</v>
      </c>
    </row>
    <row r="101" spans="1:32" x14ac:dyDescent="0.25">
      <c r="A101" s="11" t="str">
        <f t="shared" si="18"/>
        <v>LMS100_1-33</v>
      </c>
      <c r="B101" s="16" t="s">
        <v>76</v>
      </c>
      <c r="C101" s="16" t="s">
        <v>77</v>
      </c>
      <c r="D101" s="16" t="s">
        <v>99</v>
      </c>
      <c r="E101" s="16">
        <v>33</v>
      </c>
      <c r="I101" s="19"/>
      <c r="J101" s="19"/>
      <c r="K101" s="19"/>
      <c r="L101" s="19"/>
      <c r="M101" s="19"/>
      <c r="N101" s="15">
        <v>47</v>
      </c>
      <c r="O101" s="15">
        <v>47</v>
      </c>
      <c r="P101" s="15">
        <v>67</v>
      </c>
      <c r="Q101" s="15">
        <v>96</v>
      </c>
      <c r="R101" s="38" t="s">
        <v>51</v>
      </c>
      <c r="S101" s="48">
        <v>11000</v>
      </c>
      <c r="T101" s="48">
        <v>11000</v>
      </c>
      <c r="U101" s="48">
        <v>10000</v>
      </c>
      <c r="V101" s="48">
        <v>9000</v>
      </c>
      <c r="W101" s="35"/>
      <c r="X101" s="35"/>
      <c r="Y101" s="35">
        <f t="shared" si="10"/>
        <v>517000</v>
      </c>
      <c r="Z101" s="35">
        <f t="shared" si="11"/>
        <v>517000</v>
      </c>
      <c r="AA101" s="35">
        <f t="shared" si="12"/>
        <v>670000</v>
      </c>
      <c r="AB101" s="35">
        <f t="shared" si="13"/>
        <v>864000</v>
      </c>
      <c r="AC101" s="34"/>
      <c r="AD101" s="50">
        <f t="shared" si="17"/>
        <v>11000</v>
      </c>
      <c r="AE101" s="42">
        <f t="shared" si="15"/>
        <v>7650</v>
      </c>
      <c r="AF101" s="42">
        <f t="shared" si="16"/>
        <v>6689.6551724137935</v>
      </c>
    </row>
    <row r="102" spans="1:32" x14ac:dyDescent="0.25">
      <c r="A102" s="11" t="str">
        <f t="shared" si="18"/>
        <v>LMS100_1-34</v>
      </c>
      <c r="B102" s="16" t="s">
        <v>76</v>
      </c>
      <c r="C102" s="16" t="s">
        <v>77</v>
      </c>
      <c r="D102" s="16" t="s">
        <v>99</v>
      </c>
      <c r="E102" s="16">
        <v>34</v>
      </c>
      <c r="I102" s="19"/>
      <c r="J102" s="19"/>
      <c r="K102" s="19"/>
      <c r="L102" s="19"/>
      <c r="M102" s="19"/>
      <c r="N102" s="15">
        <v>47</v>
      </c>
      <c r="O102" s="15">
        <v>47</v>
      </c>
      <c r="P102" s="15">
        <v>67</v>
      </c>
      <c r="Q102" s="15">
        <v>96</v>
      </c>
      <c r="R102" s="38" t="s">
        <v>51</v>
      </c>
      <c r="S102" s="48">
        <v>11000</v>
      </c>
      <c r="T102" s="48">
        <v>11000</v>
      </c>
      <c r="U102" s="48">
        <v>10000</v>
      </c>
      <c r="V102" s="48">
        <v>9000</v>
      </c>
      <c r="W102" s="35"/>
      <c r="X102" s="35"/>
      <c r="Y102" s="35">
        <f t="shared" si="10"/>
        <v>517000</v>
      </c>
      <c r="Z102" s="35">
        <f t="shared" si="11"/>
        <v>517000</v>
      </c>
      <c r="AA102" s="35">
        <f t="shared" si="12"/>
        <v>670000</v>
      </c>
      <c r="AB102" s="35">
        <f t="shared" si="13"/>
        <v>864000</v>
      </c>
      <c r="AC102" s="34"/>
      <c r="AD102" s="50">
        <f t="shared" si="17"/>
        <v>11000</v>
      </c>
      <c r="AE102" s="42">
        <f t="shared" si="15"/>
        <v>7650</v>
      </c>
      <c r="AF102" s="42">
        <f t="shared" si="16"/>
        <v>6689.6551724137935</v>
      </c>
    </row>
    <row r="103" spans="1:32" x14ac:dyDescent="0.25">
      <c r="A103" s="11" t="str">
        <f t="shared" si="18"/>
        <v>LMS100_1-35</v>
      </c>
      <c r="B103" s="16" t="s">
        <v>76</v>
      </c>
      <c r="C103" s="16" t="s">
        <v>77</v>
      </c>
      <c r="D103" s="16" t="s">
        <v>99</v>
      </c>
      <c r="E103" s="16">
        <v>35</v>
      </c>
      <c r="I103" s="19"/>
      <c r="J103" s="19"/>
      <c r="K103" s="19"/>
      <c r="L103" s="19"/>
      <c r="M103" s="19"/>
      <c r="N103" s="15">
        <v>47</v>
      </c>
      <c r="O103" s="15">
        <v>47</v>
      </c>
      <c r="P103" s="15">
        <v>67</v>
      </c>
      <c r="Q103" s="15">
        <v>96</v>
      </c>
      <c r="R103" s="38" t="s">
        <v>51</v>
      </c>
      <c r="S103" s="48">
        <v>11000</v>
      </c>
      <c r="T103" s="48">
        <v>11000</v>
      </c>
      <c r="U103" s="48">
        <v>10000</v>
      </c>
      <c r="V103" s="48">
        <v>9000</v>
      </c>
      <c r="W103" s="35"/>
      <c r="X103" s="35"/>
      <c r="Y103" s="35">
        <f t="shared" si="10"/>
        <v>517000</v>
      </c>
      <c r="Z103" s="35">
        <f t="shared" si="11"/>
        <v>517000</v>
      </c>
      <c r="AA103" s="35">
        <f t="shared" si="12"/>
        <v>670000</v>
      </c>
      <c r="AB103" s="35">
        <f t="shared" si="13"/>
        <v>864000</v>
      </c>
      <c r="AC103" s="34"/>
      <c r="AD103" s="50">
        <f t="shared" si="17"/>
        <v>11000</v>
      </c>
      <c r="AE103" s="42">
        <f t="shared" si="15"/>
        <v>7650</v>
      </c>
      <c r="AF103" s="42">
        <f t="shared" si="16"/>
        <v>6689.6551724137935</v>
      </c>
    </row>
    <row r="104" spans="1:32" x14ac:dyDescent="0.25">
      <c r="A104" s="11" t="str">
        <f t="shared" si="18"/>
        <v>LMS100_1-36</v>
      </c>
      <c r="B104" s="16" t="s">
        <v>76</v>
      </c>
      <c r="C104" s="16" t="s">
        <v>77</v>
      </c>
      <c r="D104" s="16" t="s">
        <v>99</v>
      </c>
      <c r="E104" s="16">
        <v>36</v>
      </c>
      <c r="I104" s="19"/>
      <c r="J104" s="19"/>
      <c r="K104" s="19"/>
      <c r="L104" s="19"/>
      <c r="M104" s="19"/>
      <c r="N104" s="15">
        <v>47</v>
      </c>
      <c r="O104" s="15">
        <v>47</v>
      </c>
      <c r="P104" s="15">
        <v>67</v>
      </c>
      <c r="Q104" s="15">
        <v>96</v>
      </c>
      <c r="R104" s="38" t="s">
        <v>51</v>
      </c>
      <c r="S104" s="48">
        <v>11000</v>
      </c>
      <c r="T104" s="48">
        <v>11000</v>
      </c>
      <c r="U104" s="48">
        <v>10000</v>
      </c>
      <c r="V104" s="48">
        <v>9000</v>
      </c>
      <c r="W104" s="35"/>
      <c r="X104" s="35"/>
      <c r="Y104" s="35">
        <f t="shared" si="10"/>
        <v>517000</v>
      </c>
      <c r="Z104" s="35">
        <f t="shared" si="11"/>
        <v>517000</v>
      </c>
      <c r="AA104" s="35">
        <f t="shared" si="12"/>
        <v>670000</v>
      </c>
      <c r="AB104" s="35">
        <f t="shared" si="13"/>
        <v>864000</v>
      </c>
      <c r="AC104" s="34"/>
      <c r="AD104" s="50">
        <f t="shared" si="17"/>
        <v>11000</v>
      </c>
      <c r="AE104" s="42">
        <f t="shared" si="15"/>
        <v>7650</v>
      </c>
      <c r="AF104" s="42">
        <f t="shared" si="16"/>
        <v>6689.6551724137935</v>
      </c>
    </row>
    <row r="105" spans="1:32" x14ac:dyDescent="0.25">
      <c r="A105" s="11" t="str">
        <f t="shared" si="18"/>
        <v>LMS100_1-4</v>
      </c>
      <c r="B105" s="16" t="s">
        <v>76</v>
      </c>
      <c r="C105" s="16" t="s">
        <v>77</v>
      </c>
      <c r="D105" s="16" t="s">
        <v>99</v>
      </c>
      <c r="E105" s="16">
        <v>4</v>
      </c>
      <c r="I105" s="19"/>
      <c r="J105" s="19"/>
      <c r="K105" s="19"/>
      <c r="L105" s="19"/>
      <c r="M105" s="19"/>
      <c r="N105" s="15">
        <v>47</v>
      </c>
      <c r="O105" s="15">
        <v>47</v>
      </c>
      <c r="P105" s="15">
        <v>67</v>
      </c>
      <c r="Q105" s="15">
        <v>96</v>
      </c>
      <c r="R105" s="38" t="s">
        <v>51</v>
      </c>
      <c r="S105" s="48">
        <v>11000</v>
      </c>
      <c r="T105" s="48">
        <v>11000</v>
      </c>
      <c r="U105" s="48">
        <v>10000</v>
      </c>
      <c r="V105" s="48">
        <v>9000</v>
      </c>
      <c r="W105" s="35"/>
      <c r="X105" s="35"/>
      <c r="Y105" s="35">
        <f t="shared" si="10"/>
        <v>517000</v>
      </c>
      <c r="Z105" s="35">
        <f t="shared" si="11"/>
        <v>517000</v>
      </c>
      <c r="AA105" s="35">
        <f t="shared" si="12"/>
        <v>670000</v>
      </c>
      <c r="AB105" s="35">
        <f t="shared" si="13"/>
        <v>864000</v>
      </c>
      <c r="AC105" s="34"/>
      <c r="AD105" s="50">
        <f t="shared" si="17"/>
        <v>11000</v>
      </c>
      <c r="AE105" s="42">
        <f t="shared" si="15"/>
        <v>7650</v>
      </c>
      <c r="AF105" s="42">
        <f t="shared" si="16"/>
        <v>6689.6551724137935</v>
      </c>
    </row>
    <row r="106" spans="1:32" x14ac:dyDescent="0.25">
      <c r="A106" s="11" t="str">
        <f t="shared" si="18"/>
        <v>LMS100_1-5</v>
      </c>
      <c r="B106" s="16" t="s">
        <v>76</v>
      </c>
      <c r="C106" s="16" t="s">
        <v>77</v>
      </c>
      <c r="D106" s="16" t="s">
        <v>99</v>
      </c>
      <c r="E106" s="16">
        <v>5</v>
      </c>
      <c r="I106" s="19"/>
      <c r="J106" s="19"/>
      <c r="K106" s="19"/>
      <c r="L106" s="19"/>
      <c r="M106" s="19"/>
      <c r="N106" s="15">
        <v>47</v>
      </c>
      <c r="O106" s="15">
        <v>47</v>
      </c>
      <c r="P106" s="15">
        <v>67</v>
      </c>
      <c r="Q106" s="15">
        <v>96</v>
      </c>
      <c r="R106" s="38" t="s">
        <v>51</v>
      </c>
      <c r="S106" s="48">
        <v>11000</v>
      </c>
      <c r="T106" s="48">
        <v>11000</v>
      </c>
      <c r="U106" s="48">
        <v>10000</v>
      </c>
      <c r="V106" s="48">
        <v>9000</v>
      </c>
      <c r="W106" s="35"/>
      <c r="X106" s="35"/>
      <c r="Y106" s="35">
        <f t="shared" si="10"/>
        <v>517000</v>
      </c>
      <c r="Z106" s="35">
        <f t="shared" si="11"/>
        <v>517000</v>
      </c>
      <c r="AA106" s="35">
        <f t="shared" si="12"/>
        <v>670000</v>
      </c>
      <c r="AB106" s="35">
        <f t="shared" si="13"/>
        <v>864000</v>
      </c>
      <c r="AC106" s="34"/>
      <c r="AD106" s="50">
        <f t="shared" si="17"/>
        <v>11000</v>
      </c>
      <c r="AE106" s="42">
        <f t="shared" si="15"/>
        <v>7650</v>
      </c>
      <c r="AF106" s="42">
        <f t="shared" si="16"/>
        <v>6689.6551724137935</v>
      </c>
    </row>
    <row r="107" spans="1:32" x14ac:dyDescent="0.25">
      <c r="A107" s="11" t="str">
        <f t="shared" si="18"/>
        <v>LMS100_1-6</v>
      </c>
      <c r="B107" s="16" t="s">
        <v>76</v>
      </c>
      <c r="C107" s="16" t="s">
        <v>77</v>
      </c>
      <c r="D107" s="16" t="s">
        <v>99</v>
      </c>
      <c r="E107" s="16">
        <v>6</v>
      </c>
      <c r="I107" s="19"/>
      <c r="J107" s="19"/>
      <c r="K107" s="19"/>
      <c r="L107" s="19"/>
      <c r="M107" s="19"/>
      <c r="N107" s="15">
        <v>47</v>
      </c>
      <c r="O107" s="15">
        <v>47</v>
      </c>
      <c r="P107" s="15">
        <v>67</v>
      </c>
      <c r="Q107" s="15">
        <v>96</v>
      </c>
      <c r="R107" s="38" t="s">
        <v>51</v>
      </c>
      <c r="S107" s="48">
        <v>11000</v>
      </c>
      <c r="T107" s="48">
        <v>11000</v>
      </c>
      <c r="U107" s="48">
        <v>10000</v>
      </c>
      <c r="V107" s="48">
        <v>9000</v>
      </c>
      <c r="W107" s="35"/>
      <c r="X107" s="35"/>
      <c r="Y107" s="35">
        <f t="shared" si="10"/>
        <v>517000</v>
      </c>
      <c r="Z107" s="35">
        <f t="shared" si="11"/>
        <v>517000</v>
      </c>
      <c r="AA107" s="35">
        <f t="shared" si="12"/>
        <v>670000</v>
      </c>
      <c r="AB107" s="35">
        <f t="shared" si="13"/>
        <v>864000</v>
      </c>
      <c r="AC107" s="34"/>
      <c r="AD107" s="50">
        <f t="shared" si="17"/>
        <v>11000</v>
      </c>
      <c r="AE107" s="42">
        <f t="shared" si="15"/>
        <v>7650</v>
      </c>
      <c r="AF107" s="42">
        <f t="shared" si="16"/>
        <v>6689.6551724137935</v>
      </c>
    </row>
    <row r="108" spans="1:32" x14ac:dyDescent="0.25">
      <c r="A108" s="11" t="str">
        <f t="shared" si="18"/>
        <v>LMS100_1-7</v>
      </c>
      <c r="B108" s="16" t="s">
        <v>76</v>
      </c>
      <c r="C108" s="16" t="s">
        <v>77</v>
      </c>
      <c r="D108" s="16" t="s">
        <v>99</v>
      </c>
      <c r="E108" s="16">
        <v>7</v>
      </c>
      <c r="I108" s="19"/>
      <c r="J108" s="19"/>
      <c r="K108" s="19"/>
      <c r="L108" s="19"/>
      <c r="M108" s="19"/>
      <c r="N108" s="15">
        <v>47</v>
      </c>
      <c r="O108" s="15">
        <v>47</v>
      </c>
      <c r="P108" s="15">
        <v>67</v>
      </c>
      <c r="Q108" s="15">
        <v>96</v>
      </c>
      <c r="R108" s="38" t="s">
        <v>51</v>
      </c>
      <c r="S108" s="48">
        <v>11000</v>
      </c>
      <c r="T108" s="48">
        <v>11000</v>
      </c>
      <c r="U108" s="48">
        <v>10000</v>
      </c>
      <c r="V108" s="48">
        <v>9000</v>
      </c>
      <c r="W108" s="35"/>
      <c r="X108" s="35"/>
      <c r="Y108" s="35">
        <f t="shared" si="10"/>
        <v>517000</v>
      </c>
      <c r="Z108" s="35">
        <f t="shared" si="11"/>
        <v>517000</v>
      </c>
      <c r="AA108" s="35">
        <f t="shared" si="12"/>
        <v>670000</v>
      </c>
      <c r="AB108" s="35">
        <f t="shared" si="13"/>
        <v>864000</v>
      </c>
      <c r="AC108" s="34"/>
      <c r="AD108" s="50">
        <f t="shared" si="17"/>
        <v>11000</v>
      </c>
      <c r="AE108" s="42">
        <f t="shared" si="15"/>
        <v>7650</v>
      </c>
      <c r="AF108" s="42">
        <f t="shared" si="16"/>
        <v>6689.6551724137935</v>
      </c>
    </row>
    <row r="109" spans="1:32" x14ac:dyDescent="0.25">
      <c r="A109" s="11" t="str">
        <f t="shared" si="18"/>
        <v>LMS100_1-8</v>
      </c>
      <c r="B109" s="16" t="s">
        <v>76</v>
      </c>
      <c r="C109" s="16" t="s">
        <v>77</v>
      </c>
      <c r="D109" s="16" t="s">
        <v>99</v>
      </c>
      <c r="E109" s="16">
        <v>8</v>
      </c>
      <c r="I109" s="19"/>
      <c r="J109" s="19"/>
      <c r="K109" s="19"/>
      <c r="L109" s="19"/>
      <c r="M109" s="19"/>
      <c r="N109" s="15">
        <v>47</v>
      </c>
      <c r="O109" s="15">
        <v>47</v>
      </c>
      <c r="P109" s="15">
        <v>67</v>
      </c>
      <c r="Q109" s="15">
        <v>96</v>
      </c>
      <c r="R109" s="38" t="s">
        <v>51</v>
      </c>
      <c r="S109" s="48">
        <v>11000</v>
      </c>
      <c r="T109" s="48">
        <v>11000</v>
      </c>
      <c r="U109" s="48">
        <v>10000</v>
      </c>
      <c r="V109" s="48">
        <v>9000</v>
      </c>
      <c r="W109" s="35"/>
      <c r="X109" s="35"/>
      <c r="Y109" s="35">
        <f t="shared" ref="Y109:Y151" si="19">S109*N109</f>
        <v>517000</v>
      </c>
      <c r="Z109" s="35">
        <f t="shared" ref="Z109:Z151" si="20">O109*T109</f>
        <v>517000</v>
      </c>
      <c r="AA109" s="35">
        <f t="shared" ref="AA109:AA151" si="21">P109*U109</f>
        <v>670000</v>
      </c>
      <c r="AB109" s="35">
        <f t="shared" ref="AB109:AB151" si="22">Q109*V109</f>
        <v>864000</v>
      </c>
      <c r="AC109" s="34"/>
      <c r="AD109" s="50">
        <f t="shared" si="17"/>
        <v>11000</v>
      </c>
      <c r="AE109" s="42">
        <f t="shared" ref="AE109:AE151" si="23">(AA109-Z109)/(P109-O109)</f>
        <v>7650</v>
      </c>
      <c r="AF109" s="42">
        <f t="shared" ref="AF109:AF151" si="24">(AB109-AA109)/(Q109-P109)</f>
        <v>6689.6551724137935</v>
      </c>
    </row>
    <row r="110" spans="1:32" x14ac:dyDescent="0.25">
      <c r="A110" s="11" t="str">
        <f t="shared" si="18"/>
        <v>LMS100_1-9</v>
      </c>
      <c r="B110" s="16" t="s">
        <v>76</v>
      </c>
      <c r="C110" s="16" t="s">
        <v>77</v>
      </c>
      <c r="D110" s="16" t="s">
        <v>99</v>
      </c>
      <c r="E110" s="16">
        <v>9</v>
      </c>
      <c r="I110" s="19"/>
      <c r="J110" s="19"/>
      <c r="K110" s="19"/>
      <c r="L110" s="19"/>
      <c r="M110" s="19"/>
      <c r="N110" s="15">
        <v>47</v>
      </c>
      <c r="O110" s="15">
        <v>47</v>
      </c>
      <c r="P110" s="15">
        <v>67</v>
      </c>
      <c r="Q110" s="15">
        <v>96</v>
      </c>
      <c r="R110" s="38" t="s">
        <v>51</v>
      </c>
      <c r="S110" s="48">
        <v>11000</v>
      </c>
      <c r="T110" s="48">
        <v>11000</v>
      </c>
      <c r="U110" s="48">
        <v>10000</v>
      </c>
      <c r="V110" s="48">
        <v>9000</v>
      </c>
      <c r="W110" s="35"/>
      <c r="X110" s="35"/>
      <c r="Y110" s="35">
        <f t="shared" si="19"/>
        <v>517000</v>
      </c>
      <c r="Z110" s="35">
        <f t="shared" si="20"/>
        <v>517000</v>
      </c>
      <c r="AA110" s="35">
        <f t="shared" si="21"/>
        <v>670000</v>
      </c>
      <c r="AB110" s="35">
        <f t="shared" si="22"/>
        <v>864000</v>
      </c>
      <c r="AC110" s="34"/>
      <c r="AD110" s="50">
        <f t="shared" si="17"/>
        <v>11000</v>
      </c>
      <c r="AE110" s="42">
        <f t="shared" si="23"/>
        <v>7650</v>
      </c>
      <c r="AF110" s="42">
        <f t="shared" si="24"/>
        <v>6689.6551724137935</v>
      </c>
    </row>
    <row r="111" spans="1:32" s="32" customFormat="1" x14ac:dyDescent="0.25">
      <c r="A111" s="30" t="str">
        <f t="shared" si="18"/>
        <v>LSPwr4C-1</v>
      </c>
      <c r="B111" s="31" t="s">
        <v>76</v>
      </c>
      <c r="C111" s="31" t="s">
        <v>100</v>
      </c>
      <c r="D111" s="31" t="s">
        <v>101</v>
      </c>
      <c r="E111" s="31">
        <v>1</v>
      </c>
      <c r="I111" s="31"/>
      <c r="J111" s="31"/>
      <c r="K111" s="31"/>
      <c r="L111" s="31"/>
      <c r="M111" s="31"/>
      <c r="N111" s="33">
        <v>280</v>
      </c>
      <c r="O111" s="33">
        <v>280</v>
      </c>
      <c r="P111" s="33">
        <v>400</v>
      </c>
      <c r="Q111" s="33">
        <v>525</v>
      </c>
      <c r="R111" s="38" t="s">
        <v>52</v>
      </c>
      <c r="S111" s="48">
        <v>7300</v>
      </c>
      <c r="T111" s="48">
        <v>7300</v>
      </c>
      <c r="U111" s="48">
        <v>7300</v>
      </c>
      <c r="V111" s="48">
        <v>7300</v>
      </c>
      <c r="W111" s="35"/>
      <c r="X111" s="35"/>
      <c r="Y111" s="35">
        <f t="shared" si="19"/>
        <v>2044000</v>
      </c>
      <c r="Z111" s="35">
        <f t="shared" si="20"/>
        <v>2044000</v>
      </c>
      <c r="AA111" s="35">
        <f t="shared" si="21"/>
        <v>2920000</v>
      </c>
      <c r="AB111" s="35">
        <f t="shared" si="22"/>
        <v>3832500</v>
      </c>
      <c r="AC111" s="34"/>
      <c r="AD111" s="50">
        <f t="shared" ref="AD111:AD151" si="25">S111</f>
        <v>7300</v>
      </c>
      <c r="AE111" s="42">
        <f t="shared" si="23"/>
        <v>7300</v>
      </c>
      <c r="AF111" s="42">
        <f t="shared" si="24"/>
        <v>7300</v>
      </c>
    </row>
    <row r="112" spans="1:32" x14ac:dyDescent="0.25">
      <c r="A112" s="11" t="str">
        <f t="shared" si="18"/>
        <v>LVC-1</v>
      </c>
      <c r="B112" s="16" t="s">
        <v>76</v>
      </c>
      <c r="C112" s="16" t="s">
        <v>100</v>
      </c>
      <c r="D112" s="16" t="s">
        <v>53</v>
      </c>
      <c r="E112" s="16">
        <v>1</v>
      </c>
      <c r="I112" s="19"/>
      <c r="J112" s="19"/>
      <c r="K112" s="19"/>
      <c r="L112" s="19"/>
      <c r="M112" s="19"/>
      <c r="N112" s="15">
        <v>30</v>
      </c>
      <c r="O112" s="15">
        <v>30</v>
      </c>
      <c r="P112" s="15">
        <v>69</v>
      </c>
      <c r="Q112" s="15">
        <v>118</v>
      </c>
      <c r="R112" s="38" t="s">
        <v>53</v>
      </c>
      <c r="S112" s="48">
        <v>13000</v>
      </c>
      <c r="T112" s="48">
        <v>13000</v>
      </c>
      <c r="U112" s="48">
        <v>12000</v>
      </c>
      <c r="V112" s="48">
        <v>8000</v>
      </c>
      <c r="W112" s="35"/>
      <c r="X112" s="35"/>
      <c r="Y112" s="35">
        <f t="shared" si="19"/>
        <v>390000</v>
      </c>
      <c r="Z112" s="35">
        <f t="shared" si="20"/>
        <v>390000</v>
      </c>
      <c r="AA112" s="35">
        <f t="shared" si="21"/>
        <v>828000</v>
      </c>
      <c r="AB112" s="35">
        <f t="shared" si="22"/>
        <v>944000</v>
      </c>
      <c r="AC112" s="34"/>
      <c r="AD112" s="50">
        <f t="shared" si="25"/>
        <v>13000</v>
      </c>
      <c r="AE112" s="42">
        <f t="shared" si="23"/>
        <v>11230.76923076923</v>
      </c>
      <c r="AF112" s="42">
        <f t="shared" si="24"/>
        <v>2367.3469387755104</v>
      </c>
    </row>
    <row r="113" spans="1:32" x14ac:dyDescent="0.25">
      <c r="A113" s="11" t="str">
        <f t="shared" si="18"/>
        <v>LVC-2</v>
      </c>
      <c r="B113" s="16" t="s">
        <v>76</v>
      </c>
      <c r="C113" s="16" t="s">
        <v>100</v>
      </c>
      <c r="D113" s="16" t="s">
        <v>53</v>
      </c>
      <c r="E113" s="16">
        <v>2</v>
      </c>
      <c r="I113" s="19"/>
      <c r="J113" s="19"/>
      <c r="K113" s="19"/>
      <c r="L113" s="19"/>
      <c r="M113" s="19"/>
      <c r="N113" s="15">
        <v>30</v>
      </c>
      <c r="O113" s="15">
        <v>30</v>
      </c>
      <c r="P113" s="15">
        <v>69</v>
      </c>
      <c r="Q113" s="15">
        <v>118</v>
      </c>
      <c r="R113" s="38" t="s">
        <v>53</v>
      </c>
      <c r="S113" s="48">
        <v>13000</v>
      </c>
      <c r="T113" s="48">
        <v>13000</v>
      </c>
      <c r="U113" s="48">
        <v>12000</v>
      </c>
      <c r="V113" s="48">
        <v>8000</v>
      </c>
      <c r="W113" s="35"/>
      <c r="X113" s="35"/>
      <c r="Y113" s="35">
        <f t="shared" si="19"/>
        <v>390000</v>
      </c>
      <c r="Z113" s="35">
        <f t="shared" si="20"/>
        <v>390000</v>
      </c>
      <c r="AA113" s="35">
        <f t="shared" si="21"/>
        <v>828000</v>
      </c>
      <c r="AB113" s="35">
        <f t="shared" si="22"/>
        <v>944000</v>
      </c>
      <c r="AC113" s="34"/>
      <c r="AD113" s="50">
        <f t="shared" si="25"/>
        <v>13000</v>
      </c>
      <c r="AE113" s="42">
        <f t="shared" si="23"/>
        <v>11230.76923076923</v>
      </c>
      <c r="AF113" s="42">
        <f t="shared" si="24"/>
        <v>2367.3469387755104</v>
      </c>
    </row>
    <row r="114" spans="1:32" x14ac:dyDescent="0.25">
      <c r="A114" s="11" t="str">
        <f t="shared" si="18"/>
        <v>LvCogen-1</v>
      </c>
      <c r="B114" s="16" t="s">
        <v>76</v>
      </c>
      <c r="C114" s="16" t="s">
        <v>100</v>
      </c>
      <c r="D114" s="16" t="s">
        <v>102</v>
      </c>
      <c r="E114" s="16">
        <v>1</v>
      </c>
      <c r="I114" s="19"/>
      <c r="J114" s="19"/>
      <c r="K114" s="19"/>
      <c r="L114" s="19"/>
      <c r="M114" s="19"/>
      <c r="N114" s="15">
        <v>50</v>
      </c>
      <c r="O114" s="15">
        <v>50</v>
      </c>
      <c r="P114" s="15">
        <v>50</v>
      </c>
      <c r="Q114" s="15">
        <v>50</v>
      </c>
      <c r="R114" s="38" t="s">
        <v>54</v>
      </c>
      <c r="S114" s="48">
        <v>8233</v>
      </c>
      <c r="T114" s="48">
        <v>8233</v>
      </c>
      <c r="U114" s="48">
        <v>8233</v>
      </c>
      <c r="V114" s="48">
        <v>8233</v>
      </c>
      <c r="W114" s="35"/>
      <c r="X114" s="35"/>
      <c r="Y114" s="35">
        <f t="shared" si="19"/>
        <v>411650</v>
      </c>
      <c r="Z114" s="35">
        <f t="shared" si="20"/>
        <v>411650</v>
      </c>
      <c r="AA114" s="35">
        <f t="shared" si="21"/>
        <v>411650</v>
      </c>
      <c r="AB114" s="35">
        <f t="shared" si="22"/>
        <v>411650</v>
      </c>
      <c r="AC114" s="34"/>
      <c r="AD114" s="50">
        <f t="shared" si="25"/>
        <v>8233</v>
      </c>
      <c r="AE114" s="41" t="s">
        <v>138</v>
      </c>
      <c r="AF114" s="41" t="s">
        <v>138</v>
      </c>
    </row>
    <row r="115" spans="1:32" x14ac:dyDescent="0.25">
      <c r="A115" s="11" t="str">
        <f t="shared" si="18"/>
        <v>NAVAJO-1</v>
      </c>
      <c r="B115" s="16" t="s">
        <v>76</v>
      </c>
      <c r="C115" s="16" t="s">
        <v>86</v>
      </c>
      <c r="D115" s="16" t="s">
        <v>103</v>
      </c>
      <c r="E115" s="16">
        <v>1</v>
      </c>
      <c r="I115" s="19"/>
      <c r="J115" s="19"/>
      <c r="K115" s="19"/>
      <c r="L115" s="19"/>
      <c r="M115" s="19"/>
      <c r="N115" s="15">
        <v>85</v>
      </c>
      <c r="O115" s="15">
        <v>85</v>
      </c>
      <c r="P115" s="15">
        <v>85</v>
      </c>
      <c r="Q115" s="15">
        <v>85</v>
      </c>
      <c r="R115" s="38" t="s">
        <v>55</v>
      </c>
      <c r="S115" s="48">
        <v>10400</v>
      </c>
      <c r="T115" s="48">
        <v>10400</v>
      </c>
      <c r="U115" s="48">
        <v>10400</v>
      </c>
      <c r="V115" s="48">
        <v>10400</v>
      </c>
      <c r="W115" s="35"/>
      <c r="X115" s="35"/>
      <c r="Y115" s="35">
        <f t="shared" si="19"/>
        <v>884000</v>
      </c>
      <c r="Z115" s="35">
        <f t="shared" si="20"/>
        <v>884000</v>
      </c>
      <c r="AA115" s="35">
        <f t="shared" si="21"/>
        <v>884000</v>
      </c>
      <c r="AB115" s="35">
        <f t="shared" si="22"/>
        <v>884000</v>
      </c>
      <c r="AC115" s="34"/>
      <c r="AD115" s="50">
        <f t="shared" si="25"/>
        <v>10400</v>
      </c>
      <c r="AE115" s="41" t="s">
        <v>138</v>
      </c>
      <c r="AF115" s="41" t="s">
        <v>138</v>
      </c>
    </row>
    <row r="116" spans="1:32" x14ac:dyDescent="0.25">
      <c r="A116" s="11" t="str">
        <f t="shared" si="18"/>
        <v>NAVAJO-2</v>
      </c>
      <c r="B116" s="16" t="s">
        <v>76</v>
      </c>
      <c r="C116" s="16" t="s">
        <v>86</v>
      </c>
      <c r="D116" s="16" t="s">
        <v>103</v>
      </c>
      <c r="E116" s="16">
        <v>2</v>
      </c>
      <c r="I116" s="19"/>
      <c r="J116" s="19"/>
      <c r="K116" s="19"/>
      <c r="L116" s="19"/>
      <c r="M116" s="19"/>
      <c r="N116" s="15">
        <v>85</v>
      </c>
      <c r="O116" s="15">
        <v>85</v>
      </c>
      <c r="P116" s="15">
        <v>85</v>
      </c>
      <c r="Q116" s="15">
        <v>85</v>
      </c>
      <c r="R116" s="38" t="s">
        <v>55</v>
      </c>
      <c r="S116" s="48">
        <v>10400</v>
      </c>
      <c r="T116" s="48">
        <v>10400</v>
      </c>
      <c r="U116" s="48">
        <v>10400</v>
      </c>
      <c r="V116" s="48">
        <v>10400</v>
      </c>
      <c r="W116" s="35"/>
      <c r="X116" s="35"/>
      <c r="Y116" s="35">
        <f t="shared" si="19"/>
        <v>884000</v>
      </c>
      <c r="Z116" s="35">
        <f t="shared" si="20"/>
        <v>884000</v>
      </c>
      <c r="AA116" s="35">
        <f t="shared" si="21"/>
        <v>884000</v>
      </c>
      <c r="AB116" s="35">
        <f t="shared" si="22"/>
        <v>884000</v>
      </c>
      <c r="AC116" s="34"/>
      <c r="AD116" s="50">
        <f t="shared" si="25"/>
        <v>10400</v>
      </c>
      <c r="AE116" s="41" t="s">
        <v>138</v>
      </c>
      <c r="AF116" s="41" t="s">
        <v>138</v>
      </c>
    </row>
    <row r="117" spans="1:32" x14ac:dyDescent="0.25">
      <c r="A117" s="11" t="str">
        <f t="shared" si="18"/>
        <v>NAVAJO-3</v>
      </c>
      <c r="B117" s="16" t="s">
        <v>76</v>
      </c>
      <c r="C117" s="16" t="s">
        <v>86</v>
      </c>
      <c r="D117" s="16" t="s">
        <v>103</v>
      </c>
      <c r="E117" s="16">
        <v>3</v>
      </c>
      <c r="I117" s="19"/>
      <c r="J117" s="19"/>
      <c r="K117" s="19"/>
      <c r="L117" s="19"/>
      <c r="M117" s="19"/>
      <c r="N117" s="15">
        <v>85</v>
      </c>
      <c r="O117" s="15">
        <v>85</v>
      </c>
      <c r="P117" s="15">
        <v>85</v>
      </c>
      <c r="Q117" s="15">
        <v>85</v>
      </c>
      <c r="R117" s="38" t="s">
        <v>55</v>
      </c>
      <c r="S117" s="48">
        <v>10400</v>
      </c>
      <c r="T117" s="48">
        <v>10400</v>
      </c>
      <c r="U117" s="48">
        <v>10400</v>
      </c>
      <c r="V117" s="48">
        <v>10400</v>
      </c>
      <c r="W117" s="35"/>
      <c r="X117" s="35"/>
      <c r="Y117" s="35">
        <f t="shared" si="19"/>
        <v>884000</v>
      </c>
      <c r="Z117" s="35">
        <f t="shared" si="20"/>
        <v>884000</v>
      </c>
      <c r="AA117" s="35">
        <f t="shared" si="21"/>
        <v>884000</v>
      </c>
      <c r="AB117" s="35">
        <f t="shared" si="22"/>
        <v>884000</v>
      </c>
      <c r="AC117" s="34"/>
      <c r="AD117" s="50">
        <f t="shared" si="25"/>
        <v>10400</v>
      </c>
      <c r="AE117" s="41" t="s">
        <v>138</v>
      </c>
      <c r="AF117" s="41" t="s">
        <v>138</v>
      </c>
    </row>
    <row r="118" spans="1:32" x14ac:dyDescent="0.25">
      <c r="A118" s="11" t="str">
        <f t="shared" si="18"/>
        <v>NCA 1-1</v>
      </c>
      <c r="B118" s="16" t="s">
        <v>76</v>
      </c>
      <c r="C118" s="16" t="s">
        <v>104</v>
      </c>
      <c r="D118" s="16" t="s">
        <v>105</v>
      </c>
      <c r="E118" s="16">
        <v>1</v>
      </c>
      <c r="I118" s="19"/>
      <c r="J118" s="19"/>
      <c r="K118" s="19"/>
      <c r="L118" s="19"/>
      <c r="M118" s="19"/>
      <c r="N118" s="15">
        <v>85</v>
      </c>
      <c r="O118" s="15">
        <v>85</v>
      </c>
      <c r="P118" s="15">
        <v>85</v>
      </c>
      <c r="Q118" s="15">
        <v>85</v>
      </c>
      <c r="R118" s="38" t="s">
        <v>56</v>
      </c>
      <c r="S118" s="48">
        <v>10000</v>
      </c>
      <c r="T118" s="48">
        <v>10000</v>
      </c>
      <c r="U118" s="48">
        <v>10000</v>
      </c>
      <c r="V118" s="48">
        <v>10000</v>
      </c>
      <c r="W118" s="35"/>
      <c r="X118" s="35"/>
      <c r="Y118" s="35">
        <f t="shared" si="19"/>
        <v>850000</v>
      </c>
      <c r="Z118" s="35">
        <f t="shared" si="20"/>
        <v>850000</v>
      </c>
      <c r="AA118" s="35">
        <f t="shared" si="21"/>
        <v>850000</v>
      </c>
      <c r="AB118" s="35">
        <f t="shared" si="22"/>
        <v>850000</v>
      </c>
      <c r="AC118" s="34"/>
      <c r="AD118" s="50">
        <f t="shared" si="25"/>
        <v>10000</v>
      </c>
      <c r="AE118" s="41" t="s">
        <v>138</v>
      </c>
      <c r="AF118" s="41" t="s">
        <v>138</v>
      </c>
    </row>
    <row r="119" spans="1:32" x14ac:dyDescent="0.25">
      <c r="A119" s="11" t="str">
        <f t="shared" si="18"/>
        <v>NCA 2-1</v>
      </c>
      <c r="B119" s="16" t="s">
        <v>76</v>
      </c>
      <c r="C119" s="16" t="s">
        <v>104</v>
      </c>
      <c r="D119" s="16" t="s">
        <v>106</v>
      </c>
      <c r="E119" s="16">
        <v>1</v>
      </c>
      <c r="I119" s="19"/>
      <c r="J119" s="19"/>
      <c r="K119" s="19"/>
      <c r="L119" s="19"/>
      <c r="M119" s="19"/>
      <c r="N119" s="15">
        <v>85</v>
      </c>
      <c r="O119" s="15">
        <v>85</v>
      </c>
      <c r="P119" s="15">
        <v>85</v>
      </c>
      <c r="Q119" s="15">
        <v>85</v>
      </c>
      <c r="R119" s="38" t="s">
        <v>56</v>
      </c>
      <c r="S119" s="48">
        <v>10000</v>
      </c>
      <c r="T119" s="48">
        <v>10000</v>
      </c>
      <c r="U119" s="48">
        <v>10000</v>
      </c>
      <c r="V119" s="48">
        <v>10000</v>
      </c>
      <c r="W119" s="35"/>
      <c r="X119" s="35"/>
      <c r="Y119" s="35">
        <f t="shared" si="19"/>
        <v>850000</v>
      </c>
      <c r="Z119" s="35">
        <f t="shared" si="20"/>
        <v>850000</v>
      </c>
      <c r="AA119" s="35">
        <f t="shared" si="21"/>
        <v>850000</v>
      </c>
      <c r="AB119" s="35">
        <f t="shared" si="22"/>
        <v>850000</v>
      </c>
      <c r="AC119" s="34"/>
      <c r="AD119" s="50">
        <f t="shared" si="25"/>
        <v>10000</v>
      </c>
      <c r="AE119" s="41" t="s">
        <v>138</v>
      </c>
      <c r="AF119" s="41" t="s">
        <v>138</v>
      </c>
    </row>
    <row r="120" spans="1:32" x14ac:dyDescent="0.25">
      <c r="A120" s="11" t="str">
        <f t="shared" si="18"/>
        <v>NMTblk12-1</v>
      </c>
      <c r="B120" s="16" t="s">
        <v>76</v>
      </c>
      <c r="C120" s="16" t="s">
        <v>107</v>
      </c>
      <c r="D120" s="16" t="s">
        <v>108</v>
      </c>
      <c r="E120" s="16">
        <v>1</v>
      </c>
      <c r="I120" s="19"/>
      <c r="J120" s="19"/>
      <c r="K120" s="19"/>
      <c r="L120" s="19"/>
      <c r="M120" s="19"/>
      <c r="N120" s="15">
        <v>69</v>
      </c>
      <c r="O120" s="15">
        <v>69</v>
      </c>
      <c r="P120" s="15">
        <v>110</v>
      </c>
      <c r="Q120" s="15">
        <v>163</v>
      </c>
      <c r="R120" s="38" t="s">
        <v>57</v>
      </c>
      <c r="S120" s="48">
        <v>10000</v>
      </c>
      <c r="T120" s="48">
        <v>10000</v>
      </c>
      <c r="U120" s="48">
        <v>10000</v>
      </c>
      <c r="V120" s="48">
        <v>10000</v>
      </c>
      <c r="W120" s="35"/>
      <c r="X120" s="35"/>
      <c r="Y120" s="35">
        <f t="shared" si="19"/>
        <v>690000</v>
      </c>
      <c r="Z120" s="35">
        <f t="shared" si="20"/>
        <v>690000</v>
      </c>
      <c r="AA120" s="35">
        <f t="shared" si="21"/>
        <v>1100000</v>
      </c>
      <c r="AB120" s="35">
        <f t="shared" si="22"/>
        <v>1630000</v>
      </c>
      <c r="AC120" s="34"/>
      <c r="AD120" s="50">
        <f t="shared" si="25"/>
        <v>10000</v>
      </c>
      <c r="AE120" s="42">
        <f t="shared" si="23"/>
        <v>10000</v>
      </c>
      <c r="AF120" s="42">
        <f t="shared" si="24"/>
        <v>10000</v>
      </c>
    </row>
    <row r="121" spans="1:32" x14ac:dyDescent="0.25">
      <c r="A121" s="11" t="str">
        <f t="shared" si="18"/>
        <v>NMTblk3-1</v>
      </c>
      <c r="B121" s="16" t="s">
        <v>76</v>
      </c>
      <c r="C121" s="16" t="s">
        <v>107</v>
      </c>
      <c r="D121" s="16" t="s">
        <v>109</v>
      </c>
      <c r="E121" s="16">
        <v>1</v>
      </c>
      <c r="I121" s="19"/>
      <c r="J121" s="19"/>
      <c r="K121" s="19"/>
      <c r="L121" s="19"/>
      <c r="M121" s="19"/>
      <c r="N121" s="15">
        <v>21</v>
      </c>
      <c r="O121" s="15">
        <v>21</v>
      </c>
      <c r="P121" s="15">
        <v>31</v>
      </c>
      <c r="Q121" s="15">
        <v>41</v>
      </c>
      <c r="R121" s="38" t="s">
        <v>57</v>
      </c>
      <c r="S121" s="48">
        <v>10000</v>
      </c>
      <c r="T121" s="48">
        <v>10000</v>
      </c>
      <c r="U121" s="48">
        <v>10000</v>
      </c>
      <c r="V121" s="48">
        <v>10000</v>
      </c>
      <c r="W121" s="35"/>
      <c r="X121" s="35"/>
      <c r="Y121" s="35">
        <f t="shared" si="19"/>
        <v>210000</v>
      </c>
      <c r="Z121" s="35">
        <f t="shared" si="20"/>
        <v>210000</v>
      </c>
      <c r="AA121" s="35">
        <f t="shared" si="21"/>
        <v>310000</v>
      </c>
      <c r="AB121" s="35">
        <f t="shared" si="22"/>
        <v>410000</v>
      </c>
      <c r="AC121" s="34"/>
      <c r="AD121" s="50">
        <f t="shared" si="25"/>
        <v>10000</v>
      </c>
      <c r="AE121" s="42">
        <f t="shared" si="23"/>
        <v>10000</v>
      </c>
      <c r="AF121" s="42">
        <f t="shared" si="24"/>
        <v>10000</v>
      </c>
    </row>
    <row r="122" spans="1:32" x14ac:dyDescent="0.25">
      <c r="A122" s="11" t="str">
        <f t="shared" si="18"/>
        <v>PINON CC-1</v>
      </c>
      <c r="B122" s="16" t="s">
        <v>76</v>
      </c>
      <c r="C122" s="16" t="s">
        <v>82</v>
      </c>
      <c r="D122" s="16" t="s">
        <v>110</v>
      </c>
      <c r="E122" s="16">
        <v>1</v>
      </c>
      <c r="I122" s="19"/>
      <c r="J122" s="19"/>
      <c r="K122" s="19"/>
      <c r="L122" s="19"/>
      <c r="M122" s="19"/>
      <c r="N122" s="15">
        <v>51.5</v>
      </c>
      <c r="O122" s="15">
        <v>51.5</v>
      </c>
      <c r="P122" s="15">
        <v>86</v>
      </c>
      <c r="Q122" s="15">
        <v>108</v>
      </c>
      <c r="R122" s="38" t="s">
        <v>58</v>
      </c>
      <c r="S122" s="48">
        <v>10000</v>
      </c>
      <c r="T122" s="48">
        <v>10000</v>
      </c>
      <c r="U122" s="48">
        <v>9000</v>
      </c>
      <c r="V122" s="48">
        <v>8000</v>
      </c>
      <c r="W122" s="35"/>
      <c r="X122" s="35"/>
      <c r="Y122" s="35">
        <f t="shared" si="19"/>
        <v>515000</v>
      </c>
      <c r="Z122" s="35">
        <f t="shared" si="20"/>
        <v>515000</v>
      </c>
      <c r="AA122" s="35">
        <f t="shared" si="21"/>
        <v>774000</v>
      </c>
      <c r="AB122" s="35">
        <f t="shared" si="22"/>
        <v>864000</v>
      </c>
      <c r="AC122" s="34"/>
      <c r="AD122" s="50">
        <f t="shared" si="25"/>
        <v>10000</v>
      </c>
      <c r="AE122" s="42">
        <f t="shared" si="23"/>
        <v>7507.246376811594</v>
      </c>
      <c r="AF122" s="42">
        <f t="shared" si="24"/>
        <v>4090.909090909091</v>
      </c>
    </row>
    <row r="123" spans="1:32" x14ac:dyDescent="0.25">
      <c r="A123" s="11" t="str">
        <f t="shared" si="18"/>
        <v>REID GDR-1</v>
      </c>
      <c r="B123" s="16" t="s">
        <v>76</v>
      </c>
      <c r="C123" s="16" t="s">
        <v>86</v>
      </c>
      <c r="D123" s="16" t="s">
        <v>111</v>
      </c>
      <c r="E123" s="16">
        <v>1</v>
      </c>
      <c r="I123" s="19"/>
      <c r="J123" s="19"/>
      <c r="K123" s="19"/>
      <c r="L123" s="19"/>
      <c r="M123" s="19"/>
      <c r="N123" s="15">
        <v>50</v>
      </c>
      <c r="O123" s="15">
        <v>50</v>
      </c>
      <c r="P123" s="15">
        <v>70</v>
      </c>
      <c r="Q123" s="15">
        <v>100</v>
      </c>
      <c r="R123" s="38" t="s">
        <v>59</v>
      </c>
      <c r="S123" s="48">
        <v>12097</v>
      </c>
      <c r="T123" s="48">
        <v>12097</v>
      </c>
      <c r="U123" s="48">
        <v>11383</v>
      </c>
      <c r="V123" s="48">
        <v>10972</v>
      </c>
      <c r="W123" s="35"/>
      <c r="X123" s="35"/>
      <c r="Y123" s="35">
        <f t="shared" si="19"/>
        <v>604850</v>
      </c>
      <c r="Z123" s="35">
        <f t="shared" si="20"/>
        <v>604850</v>
      </c>
      <c r="AA123" s="35">
        <f t="shared" si="21"/>
        <v>796810</v>
      </c>
      <c r="AB123" s="35">
        <f t="shared" si="22"/>
        <v>1097200</v>
      </c>
      <c r="AC123" s="34"/>
      <c r="AD123" s="50">
        <f t="shared" si="25"/>
        <v>12097</v>
      </c>
      <c r="AE123" s="42">
        <f t="shared" si="23"/>
        <v>9598</v>
      </c>
      <c r="AF123" s="42">
        <f t="shared" si="24"/>
        <v>10013</v>
      </c>
    </row>
    <row r="124" spans="1:32" x14ac:dyDescent="0.25">
      <c r="A124" s="11" t="str">
        <f t="shared" si="18"/>
        <v>REID GDR-2</v>
      </c>
      <c r="B124" s="16" t="s">
        <v>76</v>
      </c>
      <c r="C124" s="16" t="s">
        <v>86</v>
      </c>
      <c r="D124" s="16" t="s">
        <v>111</v>
      </c>
      <c r="E124" s="16">
        <v>2</v>
      </c>
      <c r="I124" s="19"/>
      <c r="J124" s="19"/>
      <c r="K124" s="19"/>
      <c r="L124" s="19"/>
      <c r="M124" s="19"/>
      <c r="N124" s="15">
        <v>50</v>
      </c>
      <c r="O124" s="15">
        <v>50</v>
      </c>
      <c r="P124" s="15">
        <v>70</v>
      </c>
      <c r="Q124" s="15">
        <v>100</v>
      </c>
      <c r="R124" s="38" t="s">
        <v>60</v>
      </c>
      <c r="S124" s="48">
        <v>12105</v>
      </c>
      <c r="T124" s="48">
        <v>12105</v>
      </c>
      <c r="U124" s="48">
        <v>11391</v>
      </c>
      <c r="V124" s="48">
        <v>10980</v>
      </c>
      <c r="W124" s="35"/>
      <c r="X124" s="35"/>
      <c r="Y124" s="35">
        <f t="shared" si="19"/>
        <v>605250</v>
      </c>
      <c r="Z124" s="35">
        <f t="shared" si="20"/>
        <v>605250</v>
      </c>
      <c r="AA124" s="35">
        <f t="shared" si="21"/>
        <v>797370</v>
      </c>
      <c r="AB124" s="35">
        <f t="shared" si="22"/>
        <v>1098000</v>
      </c>
      <c r="AC124" s="34"/>
      <c r="AD124" s="50">
        <f t="shared" si="25"/>
        <v>12105</v>
      </c>
      <c r="AE124" s="42">
        <f t="shared" si="23"/>
        <v>9606</v>
      </c>
      <c r="AF124" s="42">
        <f t="shared" si="24"/>
        <v>10021</v>
      </c>
    </row>
    <row r="125" spans="1:32" x14ac:dyDescent="0.25">
      <c r="A125" s="11" t="str">
        <f t="shared" si="18"/>
        <v>REID GDR-3</v>
      </c>
      <c r="B125" s="16" t="s">
        <v>76</v>
      </c>
      <c r="C125" s="16" t="s">
        <v>86</v>
      </c>
      <c r="D125" s="16" t="s">
        <v>111</v>
      </c>
      <c r="E125" s="16">
        <v>3</v>
      </c>
      <c r="I125" s="19"/>
      <c r="J125" s="19"/>
      <c r="K125" s="19"/>
      <c r="L125" s="19"/>
      <c r="M125" s="19"/>
      <c r="N125" s="15">
        <v>50</v>
      </c>
      <c r="O125" s="15">
        <v>50</v>
      </c>
      <c r="P125" s="15">
        <v>70</v>
      </c>
      <c r="Q125" s="15">
        <v>100</v>
      </c>
      <c r="R125" s="38" t="s">
        <v>61</v>
      </c>
      <c r="S125" s="48">
        <v>12325</v>
      </c>
      <c r="T125" s="48">
        <v>12325</v>
      </c>
      <c r="U125" s="48">
        <v>11590.428571428571</v>
      </c>
      <c r="V125" s="48">
        <v>11156.5</v>
      </c>
      <c r="W125" s="35"/>
      <c r="X125" s="35"/>
      <c r="Y125" s="35">
        <f t="shared" si="19"/>
        <v>616250</v>
      </c>
      <c r="Z125" s="35">
        <f t="shared" si="20"/>
        <v>616250</v>
      </c>
      <c r="AA125" s="35">
        <f t="shared" si="21"/>
        <v>811330</v>
      </c>
      <c r="AB125" s="35">
        <f t="shared" si="22"/>
        <v>1115650</v>
      </c>
      <c r="AC125" s="34"/>
      <c r="AD125" s="50">
        <f t="shared" si="25"/>
        <v>12325</v>
      </c>
      <c r="AE125" s="42">
        <f t="shared" si="23"/>
        <v>9754</v>
      </c>
      <c r="AF125" s="42">
        <f t="shared" si="24"/>
        <v>10144</v>
      </c>
    </row>
    <row r="126" spans="1:32" x14ac:dyDescent="0.25">
      <c r="A126" s="11" t="str">
        <f t="shared" si="18"/>
        <v>REID GDR-4</v>
      </c>
      <c r="B126" s="16" t="s">
        <v>76</v>
      </c>
      <c r="C126" s="16" t="s">
        <v>86</v>
      </c>
      <c r="D126" s="16" t="s">
        <v>111</v>
      </c>
      <c r="E126" s="16">
        <v>4</v>
      </c>
      <c r="I126" s="19"/>
      <c r="J126" s="19"/>
      <c r="K126" s="19"/>
      <c r="L126" s="19"/>
      <c r="M126" s="19"/>
      <c r="N126" s="15">
        <v>24</v>
      </c>
      <c r="O126" s="15">
        <v>24</v>
      </c>
      <c r="P126" s="15">
        <v>24</v>
      </c>
      <c r="Q126" s="15">
        <v>24</v>
      </c>
      <c r="R126" s="38" t="s">
        <v>62</v>
      </c>
      <c r="S126" s="48">
        <v>12324</v>
      </c>
      <c r="T126" s="48">
        <v>12324</v>
      </c>
      <c r="U126" s="48">
        <v>12324</v>
      </c>
      <c r="V126" s="48">
        <v>12324</v>
      </c>
      <c r="W126" s="35"/>
      <c r="X126" s="35"/>
      <c r="Y126" s="35">
        <f t="shared" si="19"/>
        <v>295776</v>
      </c>
      <c r="Z126" s="35">
        <f t="shared" si="20"/>
        <v>295776</v>
      </c>
      <c r="AA126" s="35">
        <f t="shared" si="21"/>
        <v>295776</v>
      </c>
      <c r="AB126" s="35">
        <f t="shared" si="22"/>
        <v>295776</v>
      </c>
      <c r="AC126" s="34"/>
      <c r="AD126" s="50">
        <f t="shared" si="25"/>
        <v>12324</v>
      </c>
      <c r="AE126" s="41" t="s">
        <v>138</v>
      </c>
      <c r="AF126" s="41" t="s">
        <v>138</v>
      </c>
    </row>
    <row r="127" spans="1:32" x14ac:dyDescent="0.25">
      <c r="A127" s="11" t="str">
        <f t="shared" si="18"/>
        <v>REID GDR-5</v>
      </c>
      <c r="B127" s="16" t="s">
        <v>76</v>
      </c>
      <c r="C127" s="16" t="s">
        <v>86</v>
      </c>
      <c r="D127" s="16" t="s">
        <v>111</v>
      </c>
      <c r="E127" s="16">
        <v>5</v>
      </c>
      <c r="I127" s="19"/>
      <c r="J127" s="19"/>
      <c r="K127" s="19"/>
      <c r="L127" s="19"/>
      <c r="M127" s="19"/>
      <c r="N127" s="15">
        <v>125</v>
      </c>
      <c r="O127" s="15">
        <v>125</v>
      </c>
      <c r="P127" s="15">
        <v>175</v>
      </c>
      <c r="Q127" s="15">
        <v>257</v>
      </c>
      <c r="R127" s="38" t="s">
        <v>63</v>
      </c>
      <c r="S127" s="48">
        <v>12324</v>
      </c>
      <c r="T127" s="48">
        <v>12324</v>
      </c>
      <c r="U127" s="48">
        <v>11537.714285714286</v>
      </c>
      <c r="V127" s="48">
        <v>11351.33073929961</v>
      </c>
      <c r="W127" s="35"/>
      <c r="X127" s="35"/>
      <c r="Y127" s="35">
        <f t="shared" si="19"/>
        <v>1540500</v>
      </c>
      <c r="Z127" s="35">
        <f t="shared" si="20"/>
        <v>1540500</v>
      </c>
      <c r="AA127" s="35">
        <f t="shared" si="21"/>
        <v>2019100</v>
      </c>
      <c r="AB127" s="35">
        <f t="shared" si="22"/>
        <v>2917292</v>
      </c>
      <c r="AC127" s="34"/>
      <c r="AD127" s="50">
        <f t="shared" si="25"/>
        <v>12324</v>
      </c>
      <c r="AE127" s="42">
        <f t="shared" si="23"/>
        <v>9572</v>
      </c>
      <c r="AF127" s="42">
        <f t="shared" si="24"/>
        <v>10953.560975609756</v>
      </c>
    </row>
    <row r="128" spans="1:32" x14ac:dyDescent="0.25">
      <c r="A128" s="11" t="str">
        <f t="shared" si="18"/>
        <v>RG4CDWR-4</v>
      </c>
      <c r="B128" s="16" t="s">
        <v>76</v>
      </c>
      <c r="C128" s="16" t="s">
        <v>100</v>
      </c>
      <c r="D128" s="16" t="s">
        <v>64</v>
      </c>
      <c r="E128" s="16">
        <v>4</v>
      </c>
      <c r="I128" s="19"/>
      <c r="J128" s="19"/>
      <c r="K128" s="19"/>
      <c r="L128" s="19"/>
      <c r="M128" s="19"/>
      <c r="N128" s="15">
        <v>233</v>
      </c>
      <c r="O128" s="15">
        <v>233</v>
      </c>
      <c r="P128" s="15">
        <v>233</v>
      </c>
      <c r="Q128" s="15">
        <v>233</v>
      </c>
      <c r="R128" s="38" t="s">
        <v>64</v>
      </c>
      <c r="S128" s="48">
        <v>10522</v>
      </c>
      <c r="T128" s="48">
        <v>10522</v>
      </c>
      <c r="U128" s="48">
        <v>10522</v>
      </c>
      <c r="V128" s="48">
        <v>10522</v>
      </c>
      <c r="W128" s="35"/>
      <c r="X128" s="35"/>
      <c r="Y128" s="35">
        <f t="shared" si="19"/>
        <v>2451626</v>
      </c>
      <c r="Z128" s="35">
        <f t="shared" si="20"/>
        <v>2451626</v>
      </c>
      <c r="AA128" s="35">
        <f t="shared" si="21"/>
        <v>2451626</v>
      </c>
      <c r="AB128" s="35">
        <f t="shared" si="22"/>
        <v>2451626</v>
      </c>
      <c r="AC128" s="34"/>
      <c r="AD128" s="50">
        <f t="shared" si="25"/>
        <v>10522</v>
      </c>
      <c r="AE128" s="41" t="s">
        <v>138</v>
      </c>
      <c r="AF128" s="41" t="s">
        <v>138</v>
      </c>
    </row>
    <row r="129" spans="1:32" x14ac:dyDescent="0.25">
      <c r="A129" s="11" t="str">
        <f t="shared" si="18"/>
        <v>SAGUARO-1</v>
      </c>
      <c r="B129" s="16" t="s">
        <v>76</v>
      </c>
      <c r="C129" s="16" t="s">
        <v>104</v>
      </c>
      <c r="D129" s="16" t="s">
        <v>112</v>
      </c>
      <c r="E129" s="16">
        <v>1</v>
      </c>
      <c r="I129" s="19"/>
      <c r="J129" s="19"/>
      <c r="K129" s="19"/>
      <c r="L129" s="19"/>
      <c r="M129" s="19"/>
      <c r="N129" s="15">
        <v>90</v>
      </c>
      <c r="O129" s="15">
        <v>90</v>
      </c>
      <c r="P129" s="15">
        <v>90</v>
      </c>
      <c r="Q129" s="15">
        <v>90</v>
      </c>
      <c r="R129" s="38" t="s">
        <v>56</v>
      </c>
      <c r="S129" s="48">
        <v>10000</v>
      </c>
      <c r="T129" s="48">
        <v>10000</v>
      </c>
      <c r="U129" s="48">
        <v>10000</v>
      </c>
      <c r="V129" s="48">
        <v>10000</v>
      </c>
      <c r="W129" s="35"/>
      <c r="X129" s="35"/>
      <c r="Y129" s="35">
        <f t="shared" si="19"/>
        <v>900000</v>
      </c>
      <c r="Z129" s="35">
        <f t="shared" si="20"/>
        <v>900000</v>
      </c>
      <c r="AA129" s="35">
        <f t="shared" si="21"/>
        <v>900000</v>
      </c>
      <c r="AB129" s="35">
        <f t="shared" si="22"/>
        <v>900000</v>
      </c>
      <c r="AC129" s="34"/>
      <c r="AD129" s="50">
        <f t="shared" si="25"/>
        <v>10000</v>
      </c>
      <c r="AE129" s="41" t="s">
        <v>138</v>
      </c>
      <c r="AF129" s="41" t="s">
        <v>138</v>
      </c>
    </row>
    <row r="130" spans="1:32" x14ac:dyDescent="0.25">
      <c r="A130" s="11" t="str">
        <f t="shared" si="18"/>
        <v>SHW1_1x1-1</v>
      </c>
      <c r="B130" s="16" t="s">
        <v>76</v>
      </c>
      <c r="C130" s="16" t="s">
        <v>82</v>
      </c>
      <c r="D130" s="16" t="s">
        <v>113</v>
      </c>
      <c r="E130" s="16">
        <v>1</v>
      </c>
      <c r="I130" s="19"/>
      <c r="J130" s="19"/>
      <c r="K130" s="19"/>
      <c r="L130" s="19"/>
      <c r="M130" s="19"/>
      <c r="N130" s="15">
        <v>100</v>
      </c>
      <c r="O130" s="15">
        <v>100</v>
      </c>
      <c r="P130" s="15">
        <v>200</v>
      </c>
      <c r="Q130" s="15">
        <v>240</v>
      </c>
      <c r="R130" s="38" t="s">
        <v>45</v>
      </c>
      <c r="S130" s="48">
        <v>10000</v>
      </c>
      <c r="T130" s="48">
        <v>10000</v>
      </c>
      <c r="U130" s="48">
        <v>8000</v>
      </c>
      <c r="V130" s="47">
        <v>8000</v>
      </c>
      <c r="W130" s="35"/>
      <c r="X130" s="35"/>
      <c r="Y130" s="35">
        <f t="shared" si="19"/>
        <v>1000000</v>
      </c>
      <c r="Z130" s="35">
        <f t="shared" si="20"/>
        <v>1000000</v>
      </c>
      <c r="AA130" s="35">
        <f t="shared" si="21"/>
        <v>1600000</v>
      </c>
      <c r="AB130" s="35">
        <f t="shared" si="22"/>
        <v>1920000</v>
      </c>
      <c r="AC130" s="34"/>
      <c r="AD130" s="50">
        <f t="shared" si="25"/>
        <v>10000</v>
      </c>
      <c r="AE130" s="42">
        <f t="shared" si="23"/>
        <v>6000</v>
      </c>
      <c r="AF130" s="42">
        <f t="shared" si="24"/>
        <v>8000</v>
      </c>
    </row>
    <row r="131" spans="1:32" x14ac:dyDescent="0.25">
      <c r="A131" s="11" t="str">
        <f t="shared" si="18"/>
        <v>SHW1_2x1-1</v>
      </c>
      <c r="B131" s="16" t="s">
        <v>76</v>
      </c>
      <c r="C131" s="16" t="s">
        <v>82</v>
      </c>
      <c r="D131" s="16" t="s">
        <v>65</v>
      </c>
      <c r="E131" s="16">
        <v>1</v>
      </c>
      <c r="I131" s="19"/>
      <c r="J131" s="19"/>
      <c r="K131" s="19"/>
      <c r="L131" s="19"/>
      <c r="M131" s="19"/>
      <c r="N131" s="15">
        <v>320</v>
      </c>
      <c r="O131" s="15">
        <v>320</v>
      </c>
      <c r="P131" s="15">
        <v>400</v>
      </c>
      <c r="Q131" s="15">
        <v>599</v>
      </c>
      <c r="R131" s="38" t="s">
        <v>65</v>
      </c>
      <c r="S131" s="48">
        <v>7804</v>
      </c>
      <c r="T131" s="48">
        <v>7804</v>
      </c>
      <c r="U131" s="48">
        <v>7575.85</v>
      </c>
      <c r="V131" s="47">
        <v>7787.7220367278796</v>
      </c>
      <c r="W131" s="35"/>
      <c r="X131" s="35"/>
      <c r="Y131" s="35">
        <f t="shared" si="19"/>
        <v>2497280</v>
      </c>
      <c r="Z131" s="35">
        <f t="shared" si="20"/>
        <v>2497280</v>
      </c>
      <c r="AA131" s="35">
        <f t="shared" si="21"/>
        <v>3030340</v>
      </c>
      <c r="AB131" s="35">
        <f t="shared" si="22"/>
        <v>4664845.5</v>
      </c>
      <c r="AC131" s="34"/>
      <c r="AD131" s="50">
        <f t="shared" si="25"/>
        <v>7804</v>
      </c>
      <c r="AE131" s="42">
        <f t="shared" si="23"/>
        <v>6663.25</v>
      </c>
      <c r="AF131" s="42">
        <f t="shared" si="24"/>
        <v>8213.5954773869344</v>
      </c>
    </row>
    <row r="132" spans="1:32" x14ac:dyDescent="0.25">
      <c r="A132" s="11" t="str">
        <f t="shared" si="18"/>
        <v>SHW2_1x1-2</v>
      </c>
      <c r="B132" s="16" t="s">
        <v>76</v>
      </c>
      <c r="C132" s="16" t="s">
        <v>82</v>
      </c>
      <c r="D132" s="16" t="s">
        <v>114</v>
      </c>
      <c r="E132" s="16">
        <v>2</v>
      </c>
      <c r="I132" s="19"/>
      <c r="J132" s="19"/>
      <c r="K132" s="19"/>
      <c r="L132" s="19"/>
      <c r="M132" s="19"/>
      <c r="N132" s="15">
        <v>100</v>
      </c>
      <c r="O132" s="15">
        <v>100</v>
      </c>
      <c r="P132" s="15">
        <v>150</v>
      </c>
      <c r="Q132" s="15">
        <v>180</v>
      </c>
      <c r="R132" s="38" t="s">
        <v>45</v>
      </c>
      <c r="S132" s="48">
        <v>10000</v>
      </c>
      <c r="T132" s="48">
        <v>10000</v>
      </c>
      <c r="U132" s="48">
        <v>9000</v>
      </c>
      <c r="V132" s="47">
        <v>8000</v>
      </c>
      <c r="W132" s="35"/>
      <c r="X132" s="35"/>
      <c r="Y132" s="35">
        <f t="shared" si="19"/>
        <v>1000000</v>
      </c>
      <c r="Z132" s="35">
        <f t="shared" si="20"/>
        <v>1000000</v>
      </c>
      <c r="AA132" s="35">
        <f t="shared" si="21"/>
        <v>1350000</v>
      </c>
      <c r="AB132" s="35">
        <f t="shared" si="22"/>
        <v>1440000</v>
      </c>
      <c r="AC132" s="34"/>
      <c r="AD132" s="50">
        <f t="shared" si="25"/>
        <v>10000</v>
      </c>
      <c r="AE132" s="42">
        <f t="shared" si="23"/>
        <v>7000</v>
      </c>
      <c r="AF132" s="42">
        <f t="shared" si="24"/>
        <v>3000</v>
      </c>
    </row>
    <row r="133" spans="1:32" x14ac:dyDescent="0.25">
      <c r="A133" s="11" t="str">
        <f t="shared" si="18"/>
        <v>SHW2_2x1-2</v>
      </c>
      <c r="B133" s="16" t="s">
        <v>76</v>
      </c>
      <c r="C133" s="16" t="s">
        <v>82</v>
      </c>
      <c r="D133" s="16" t="s">
        <v>115</v>
      </c>
      <c r="E133" s="16">
        <v>2</v>
      </c>
      <c r="I133" s="19"/>
      <c r="J133" s="19"/>
      <c r="K133" s="19"/>
      <c r="L133" s="19"/>
      <c r="M133" s="19"/>
      <c r="N133" s="15">
        <v>240</v>
      </c>
      <c r="O133" s="15">
        <v>240</v>
      </c>
      <c r="P133" s="15">
        <v>300</v>
      </c>
      <c r="Q133" s="15">
        <v>449</v>
      </c>
      <c r="R133" s="38" t="s">
        <v>65</v>
      </c>
      <c r="S133" s="48">
        <v>7804</v>
      </c>
      <c r="T133" s="48">
        <v>7804</v>
      </c>
      <c r="U133" s="48">
        <v>7576.04</v>
      </c>
      <c r="V133" s="47">
        <v>7785.478841870824</v>
      </c>
      <c r="W133" s="35"/>
      <c r="X133" s="35"/>
      <c r="Y133" s="35">
        <f t="shared" si="19"/>
        <v>1872960</v>
      </c>
      <c r="Z133" s="35">
        <f t="shared" si="20"/>
        <v>1872960</v>
      </c>
      <c r="AA133" s="35">
        <f t="shared" si="21"/>
        <v>2272812</v>
      </c>
      <c r="AB133" s="35">
        <f t="shared" si="22"/>
        <v>3495680</v>
      </c>
      <c r="AC133" s="34"/>
      <c r="AD133" s="50">
        <f t="shared" si="25"/>
        <v>7804</v>
      </c>
      <c r="AE133" s="42">
        <f t="shared" si="23"/>
        <v>6664.2</v>
      </c>
      <c r="AF133" s="42">
        <f t="shared" si="24"/>
        <v>8207.1677852348985</v>
      </c>
    </row>
    <row r="134" spans="1:32" x14ac:dyDescent="0.25">
      <c r="A134" s="11" t="str">
        <f t="shared" si="18"/>
        <v>SUNPEAK-3</v>
      </c>
      <c r="B134" s="16" t="s">
        <v>76</v>
      </c>
      <c r="C134" s="16" t="s">
        <v>77</v>
      </c>
      <c r="D134" s="16" t="s">
        <v>116</v>
      </c>
      <c r="E134" s="16">
        <v>3</v>
      </c>
      <c r="I134" s="19"/>
      <c r="J134" s="19"/>
      <c r="K134" s="19"/>
      <c r="L134" s="19"/>
      <c r="M134" s="19"/>
      <c r="N134" s="15">
        <v>78</v>
      </c>
      <c r="O134" s="15">
        <v>78</v>
      </c>
      <c r="P134" s="15">
        <v>78</v>
      </c>
      <c r="Q134" s="15">
        <v>78</v>
      </c>
      <c r="R134" s="38" t="s">
        <v>66</v>
      </c>
      <c r="S134" s="48">
        <v>12000</v>
      </c>
      <c r="T134" s="48">
        <v>12000</v>
      </c>
      <c r="U134" s="48">
        <v>12000</v>
      </c>
      <c r="V134" s="48">
        <v>12000</v>
      </c>
      <c r="W134" s="35"/>
      <c r="X134" s="35"/>
      <c r="Y134" s="35">
        <f t="shared" si="19"/>
        <v>936000</v>
      </c>
      <c r="Z134" s="35">
        <f t="shared" si="20"/>
        <v>936000</v>
      </c>
      <c r="AA134" s="35">
        <f t="shared" si="21"/>
        <v>936000</v>
      </c>
      <c r="AB134" s="35">
        <f t="shared" si="22"/>
        <v>936000</v>
      </c>
      <c r="AC134" s="34"/>
      <c r="AD134" s="50">
        <f t="shared" si="25"/>
        <v>12000</v>
      </c>
      <c r="AE134" s="41" t="s">
        <v>138</v>
      </c>
      <c r="AF134" s="41" t="s">
        <v>138</v>
      </c>
    </row>
    <row r="135" spans="1:32" x14ac:dyDescent="0.25">
      <c r="A135" s="11" t="str">
        <f t="shared" si="18"/>
        <v>SUNPEAK-4</v>
      </c>
      <c r="B135" s="16" t="s">
        <v>76</v>
      </c>
      <c r="C135" s="16" t="s">
        <v>77</v>
      </c>
      <c r="D135" s="16" t="s">
        <v>116</v>
      </c>
      <c r="E135" s="16">
        <v>4</v>
      </c>
      <c r="I135" s="19"/>
      <c r="J135" s="19"/>
      <c r="K135" s="19"/>
      <c r="L135" s="19"/>
      <c r="M135" s="19"/>
      <c r="N135" s="15">
        <v>78</v>
      </c>
      <c r="O135" s="15">
        <v>78</v>
      </c>
      <c r="P135" s="15">
        <v>78</v>
      </c>
      <c r="Q135" s="15">
        <v>78</v>
      </c>
      <c r="R135" s="38" t="s">
        <v>66</v>
      </c>
      <c r="S135" s="48">
        <v>12000</v>
      </c>
      <c r="T135" s="48">
        <v>12000</v>
      </c>
      <c r="U135" s="48">
        <v>12000</v>
      </c>
      <c r="V135" s="48">
        <v>12000</v>
      </c>
      <c r="W135" s="35"/>
      <c r="X135" s="35"/>
      <c r="Y135" s="35">
        <f t="shared" si="19"/>
        <v>936000</v>
      </c>
      <c r="Z135" s="35">
        <f t="shared" si="20"/>
        <v>936000</v>
      </c>
      <c r="AA135" s="35">
        <f t="shared" si="21"/>
        <v>936000</v>
      </c>
      <c r="AB135" s="35">
        <f t="shared" si="22"/>
        <v>936000</v>
      </c>
      <c r="AC135" s="34"/>
      <c r="AD135" s="50">
        <f t="shared" si="25"/>
        <v>12000</v>
      </c>
      <c r="AE135" s="41" t="s">
        <v>138</v>
      </c>
      <c r="AF135" s="41" t="s">
        <v>138</v>
      </c>
    </row>
    <row r="136" spans="1:32" x14ac:dyDescent="0.25">
      <c r="A136" s="11" t="str">
        <f t="shared" si="18"/>
        <v>SUNPEAK-5</v>
      </c>
      <c r="B136" s="16" t="s">
        <v>76</v>
      </c>
      <c r="C136" s="16" t="s">
        <v>77</v>
      </c>
      <c r="D136" s="16" t="s">
        <v>116</v>
      </c>
      <c r="E136" s="16">
        <v>5</v>
      </c>
      <c r="I136" s="19"/>
      <c r="J136" s="19"/>
      <c r="K136" s="19"/>
      <c r="L136" s="19"/>
      <c r="M136" s="19"/>
      <c r="N136" s="15">
        <v>78</v>
      </c>
      <c r="O136" s="15">
        <v>78</v>
      </c>
      <c r="P136" s="15">
        <v>78</v>
      </c>
      <c r="Q136" s="15">
        <v>78</v>
      </c>
      <c r="R136" s="38" t="s">
        <v>66</v>
      </c>
      <c r="S136" s="48">
        <v>12000</v>
      </c>
      <c r="T136" s="48">
        <v>12000</v>
      </c>
      <c r="U136" s="48">
        <v>12000</v>
      </c>
      <c r="V136" s="48">
        <v>12000</v>
      </c>
      <c r="W136" s="35"/>
      <c r="X136" s="35"/>
      <c r="Y136" s="35">
        <f t="shared" si="19"/>
        <v>936000</v>
      </c>
      <c r="Z136" s="35">
        <f t="shared" si="20"/>
        <v>936000</v>
      </c>
      <c r="AA136" s="35">
        <f t="shared" si="21"/>
        <v>936000</v>
      </c>
      <c r="AB136" s="35">
        <f t="shared" si="22"/>
        <v>936000</v>
      </c>
      <c r="AC136" s="34"/>
      <c r="AD136" s="50">
        <f t="shared" si="25"/>
        <v>12000</v>
      </c>
      <c r="AE136" s="41" t="s">
        <v>138</v>
      </c>
      <c r="AF136" s="41" t="s">
        <v>138</v>
      </c>
    </row>
    <row r="137" spans="1:32" x14ac:dyDescent="0.25">
      <c r="A137" s="11" t="str">
        <f t="shared" si="18"/>
        <v>SUNRISE-1</v>
      </c>
      <c r="B137" s="16" t="s">
        <v>76</v>
      </c>
      <c r="C137" s="16" t="s">
        <v>89</v>
      </c>
      <c r="D137" s="16" t="s">
        <v>117</v>
      </c>
      <c r="E137" s="16">
        <v>1</v>
      </c>
      <c r="I137" s="19"/>
      <c r="J137" s="19"/>
      <c r="K137" s="19"/>
      <c r="L137" s="19"/>
      <c r="M137" s="19"/>
      <c r="N137" s="15">
        <v>32</v>
      </c>
      <c r="O137" s="15">
        <v>32</v>
      </c>
      <c r="P137" s="15">
        <v>56</v>
      </c>
      <c r="Q137" s="15">
        <v>82</v>
      </c>
      <c r="R137" s="38" t="s">
        <v>67</v>
      </c>
      <c r="S137" s="48">
        <v>11893</v>
      </c>
      <c r="T137" s="48">
        <v>11893</v>
      </c>
      <c r="U137" s="48">
        <v>11017.857142857143</v>
      </c>
      <c r="V137" s="48">
        <v>10762.024390243903</v>
      </c>
      <c r="W137" s="35"/>
      <c r="X137" s="35"/>
      <c r="Y137" s="35">
        <f t="shared" si="19"/>
        <v>380576</v>
      </c>
      <c r="Z137" s="35">
        <f t="shared" si="20"/>
        <v>380576</v>
      </c>
      <c r="AA137" s="35">
        <f t="shared" si="21"/>
        <v>617000</v>
      </c>
      <c r="AB137" s="35">
        <f t="shared" si="22"/>
        <v>882486.00000000012</v>
      </c>
      <c r="AC137" s="34"/>
      <c r="AD137" s="50">
        <f t="shared" si="25"/>
        <v>11893</v>
      </c>
      <c r="AE137" s="42">
        <f t="shared" si="23"/>
        <v>9851</v>
      </c>
      <c r="AF137" s="42">
        <f t="shared" si="24"/>
        <v>10211.000000000004</v>
      </c>
    </row>
    <row r="138" spans="1:32" x14ac:dyDescent="0.25">
      <c r="A138" s="11" t="str">
        <f t="shared" si="18"/>
        <v>SUNRISE-2</v>
      </c>
      <c r="B138" s="16" t="s">
        <v>76</v>
      </c>
      <c r="C138" s="16" t="s">
        <v>77</v>
      </c>
      <c r="D138" s="16" t="s">
        <v>117</v>
      </c>
      <c r="E138" s="16">
        <v>2</v>
      </c>
      <c r="I138" s="19"/>
      <c r="J138" s="19"/>
      <c r="K138" s="19"/>
      <c r="L138" s="19"/>
      <c r="M138" s="19"/>
      <c r="N138" s="15">
        <v>20</v>
      </c>
      <c r="O138" s="15">
        <v>20</v>
      </c>
      <c r="P138" s="15">
        <v>56</v>
      </c>
      <c r="Q138" s="15">
        <v>81</v>
      </c>
      <c r="R138" s="38" t="s">
        <v>68</v>
      </c>
      <c r="S138" s="48">
        <v>23183</v>
      </c>
      <c r="T138" s="48">
        <v>23183</v>
      </c>
      <c r="U138" s="48">
        <v>15151.785714285714</v>
      </c>
      <c r="V138" s="48">
        <v>14272.222222222223</v>
      </c>
      <c r="W138" s="35"/>
      <c r="X138" s="35"/>
      <c r="Y138" s="35">
        <f t="shared" si="19"/>
        <v>463660</v>
      </c>
      <c r="Z138" s="35">
        <f t="shared" si="20"/>
        <v>463660</v>
      </c>
      <c r="AA138" s="35">
        <f t="shared" si="21"/>
        <v>848500</v>
      </c>
      <c r="AB138" s="35">
        <f t="shared" si="22"/>
        <v>1156050</v>
      </c>
      <c r="AC138" s="34"/>
      <c r="AD138" s="50">
        <f t="shared" si="25"/>
        <v>23183</v>
      </c>
      <c r="AE138" s="42">
        <f t="shared" si="23"/>
        <v>10690</v>
      </c>
      <c r="AF138" s="42">
        <f t="shared" si="24"/>
        <v>12302</v>
      </c>
    </row>
    <row r="139" spans="1:32" x14ac:dyDescent="0.25">
      <c r="A139" s="11" t="str">
        <f t="shared" si="18"/>
        <v>TOLL15_1-1</v>
      </c>
      <c r="B139" s="16" t="s">
        <v>76</v>
      </c>
      <c r="C139" s="16" t="s">
        <v>100</v>
      </c>
      <c r="D139" s="16" t="s">
        <v>118</v>
      </c>
      <c r="E139" s="16">
        <v>1</v>
      </c>
      <c r="I139" s="19"/>
      <c r="J139" s="19"/>
      <c r="K139" s="19"/>
      <c r="L139" s="19"/>
      <c r="M139" s="19"/>
      <c r="N139" s="15">
        <v>280</v>
      </c>
      <c r="O139" s="15">
        <v>280</v>
      </c>
      <c r="P139" s="15">
        <v>400</v>
      </c>
      <c r="Q139" s="15">
        <v>525</v>
      </c>
      <c r="R139" s="38" t="s">
        <v>52</v>
      </c>
      <c r="S139" s="48">
        <v>7300</v>
      </c>
      <c r="T139" s="48">
        <v>7300</v>
      </c>
      <c r="U139" s="48">
        <v>7300</v>
      </c>
      <c r="V139" s="48">
        <v>7300</v>
      </c>
      <c r="W139" s="35"/>
      <c r="X139" s="35"/>
      <c r="Y139" s="35">
        <f t="shared" si="19"/>
        <v>2044000</v>
      </c>
      <c r="Z139" s="35">
        <f t="shared" si="20"/>
        <v>2044000</v>
      </c>
      <c r="AA139" s="35">
        <f t="shared" si="21"/>
        <v>2920000</v>
      </c>
      <c r="AB139" s="35">
        <f t="shared" si="22"/>
        <v>3832500</v>
      </c>
      <c r="AC139" s="34"/>
      <c r="AD139" s="50">
        <f t="shared" si="25"/>
        <v>7300</v>
      </c>
      <c r="AE139" s="42">
        <f t="shared" si="23"/>
        <v>7300</v>
      </c>
      <c r="AF139" s="42">
        <f t="shared" si="24"/>
        <v>7300</v>
      </c>
    </row>
    <row r="140" spans="1:32" x14ac:dyDescent="0.25">
      <c r="A140" s="11" t="str">
        <f t="shared" si="18"/>
        <v>TOLL15_2-1</v>
      </c>
      <c r="B140" s="16" t="s">
        <v>76</v>
      </c>
      <c r="C140" s="16" t="s">
        <v>100</v>
      </c>
      <c r="D140" s="16" t="s">
        <v>119</v>
      </c>
      <c r="E140" s="16">
        <v>1</v>
      </c>
      <c r="I140" s="19"/>
      <c r="J140" s="19"/>
      <c r="K140" s="19"/>
      <c r="L140" s="19"/>
      <c r="M140" s="19"/>
      <c r="N140" s="15">
        <v>280</v>
      </c>
      <c r="O140" s="15">
        <v>280</v>
      </c>
      <c r="P140" s="15">
        <v>400</v>
      </c>
      <c r="Q140" s="15">
        <v>525</v>
      </c>
      <c r="R140" s="38" t="s">
        <v>52</v>
      </c>
      <c r="S140" s="48">
        <v>7300</v>
      </c>
      <c r="T140" s="48">
        <v>7300</v>
      </c>
      <c r="U140" s="48">
        <v>7300</v>
      </c>
      <c r="V140" s="48">
        <v>7300</v>
      </c>
      <c r="W140" s="35"/>
      <c r="X140" s="35"/>
      <c r="Y140" s="35">
        <f t="shared" si="19"/>
        <v>2044000</v>
      </c>
      <c r="Z140" s="35">
        <f t="shared" si="20"/>
        <v>2044000</v>
      </c>
      <c r="AA140" s="35">
        <f t="shared" si="21"/>
        <v>2920000</v>
      </c>
      <c r="AB140" s="35">
        <f t="shared" si="22"/>
        <v>3832500</v>
      </c>
      <c r="AC140" s="34"/>
      <c r="AD140" s="50">
        <f t="shared" si="25"/>
        <v>7300</v>
      </c>
      <c r="AE140" s="42">
        <f t="shared" si="23"/>
        <v>7300</v>
      </c>
      <c r="AF140" s="42">
        <f t="shared" si="24"/>
        <v>7300</v>
      </c>
    </row>
    <row r="141" spans="1:32" x14ac:dyDescent="0.25">
      <c r="A141" s="11" t="str">
        <f t="shared" si="18"/>
        <v>Tracy CC-1</v>
      </c>
      <c r="B141" s="16" t="s">
        <v>76</v>
      </c>
      <c r="C141" s="16" t="s">
        <v>82</v>
      </c>
      <c r="D141" s="16" t="s">
        <v>120</v>
      </c>
      <c r="E141" s="16">
        <v>1</v>
      </c>
      <c r="I141" s="19"/>
      <c r="J141" s="19"/>
      <c r="K141" s="19"/>
      <c r="L141" s="19"/>
      <c r="M141" s="19"/>
      <c r="N141" s="15">
        <v>300</v>
      </c>
      <c r="O141" s="15">
        <v>300</v>
      </c>
      <c r="P141" s="15">
        <v>400</v>
      </c>
      <c r="Q141" s="15">
        <v>578</v>
      </c>
      <c r="R141" s="38" t="s">
        <v>69</v>
      </c>
      <c r="S141" s="48">
        <v>7765</v>
      </c>
      <c r="T141" s="48">
        <v>7765</v>
      </c>
      <c r="U141" s="48">
        <v>7236.1875</v>
      </c>
      <c r="V141" s="48">
        <v>7573.8849480968856</v>
      </c>
      <c r="W141" s="35"/>
      <c r="X141" s="35"/>
      <c r="Y141" s="35">
        <f t="shared" si="19"/>
        <v>2329500</v>
      </c>
      <c r="Z141" s="35">
        <f t="shared" si="20"/>
        <v>2329500</v>
      </c>
      <c r="AA141" s="35">
        <f t="shared" si="21"/>
        <v>2894475</v>
      </c>
      <c r="AB141" s="35">
        <f t="shared" si="22"/>
        <v>4377705.5</v>
      </c>
      <c r="AC141" s="34"/>
      <c r="AD141" s="50">
        <f t="shared" si="25"/>
        <v>7765</v>
      </c>
      <c r="AE141" s="42">
        <f t="shared" si="23"/>
        <v>5649.75</v>
      </c>
      <c r="AF141" s="42">
        <f t="shared" si="24"/>
        <v>8332.7556179775274</v>
      </c>
    </row>
    <row r="142" spans="1:32" x14ac:dyDescent="0.25">
      <c r="A142" s="11" t="str">
        <f t="shared" si="18"/>
        <v>Tracy CC-2</v>
      </c>
      <c r="B142" s="16" t="s">
        <v>76</v>
      </c>
      <c r="C142" s="16" t="s">
        <v>82</v>
      </c>
      <c r="D142" s="16" t="s">
        <v>120</v>
      </c>
      <c r="E142" s="16">
        <v>2</v>
      </c>
      <c r="I142" s="19"/>
      <c r="J142" s="19"/>
      <c r="K142" s="19"/>
      <c r="L142" s="19"/>
      <c r="M142" s="19"/>
      <c r="N142" s="15">
        <v>300</v>
      </c>
      <c r="O142" s="15">
        <v>300</v>
      </c>
      <c r="P142" s="15">
        <v>400</v>
      </c>
      <c r="Q142" s="15">
        <v>603</v>
      </c>
      <c r="R142" s="38" t="s">
        <v>69</v>
      </c>
      <c r="S142" s="48">
        <v>7765</v>
      </c>
      <c r="T142" s="48">
        <v>7765</v>
      </c>
      <c r="U142" s="48">
        <v>7236.1875</v>
      </c>
      <c r="V142" s="48">
        <v>7633.0107794361529</v>
      </c>
      <c r="W142" s="35"/>
      <c r="X142" s="35"/>
      <c r="Y142" s="35">
        <f t="shared" si="19"/>
        <v>2329500</v>
      </c>
      <c r="Z142" s="35">
        <f t="shared" si="20"/>
        <v>2329500</v>
      </c>
      <c r="AA142" s="35">
        <f t="shared" si="21"/>
        <v>2894475</v>
      </c>
      <c r="AB142" s="35">
        <f t="shared" si="22"/>
        <v>4602705.5</v>
      </c>
      <c r="AC142" s="34"/>
      <c r="AD142" s="50">
        <f t="shared" si="25"/>
        <v>7765</v>
      </c>
      <c r="AE142" s="42">
        <f t="shared" si="23"/>
        <v>5649.75</v>
      </c>
      <c r="AF142" s="42">
        <f t="shared" si="24"/>
        <v>8414.9285714285706</v>
      </c>
    </row>
    <row r="143" spans="1:32" x14ac:dyDescent="0.25">
      <c r="A143" s="11" t="str">
        <f t="shared" si="18"/>
        <v>Tracy CC-3</v>
      </c>
      <c r="B143" s="16" t="s">
        <v>76</v>
      </c>
      <c r="C143" s="16" t="s">
        <v>82</v>
      </c>
      <c r="D143" s="16" t="s">
        <v>120</v>
      </c>
      <c r="E143" s="16">
        <v>3</v>
      </c>
      <c r="N143" s="15">
        <v>300</v>
      </c>
      <c r="O143" s="15">
        <v>300</v>
      </c>
      <c r="P143" s="15">
        <v>400</v>
      </c>
      <c r="Q143" s="15">
        <v>603</v>
      </c>
      <c r="R143" s="38" t="s">
        <v>69</v>
      </c>
      <c r="S143" s="48">
        <v>7765</v>
      </c>
      <c r="T143" s="48">
        <v>7765</v>
      </c>
      <c r="U143" s="48">
        <v>7236.1875</v>
      </c>
      <c r="V143" s="48">
        <v>7633.0107794361529</v>
      </c>
      <c r="W143" s="35"/>
      <c r="X143" s="35"/>
      <c r="Y143" s="35">
        <f t="shared" si="19"/>
        <v>2329500</v>
      </c>
      <c r="Z143" s="35">
        <f t="shared" si="20"/>
        <v>2329500</v>
      </c>
      <c r="AA143" s="35">
        <f t="shared" si="21"/>
        <v>2894475</v>
      </c>
      <c r="AB143" s="35">
        <f t="shared" si="22"/>
        <v>4602705.5</v>
      </c>
      <c r="AC143" s="34"/>
      <c r="AD143" s="50">
        <f t="shared" si="25"/>
        <v>7765</v>
      </c>
      <c r="AE143" s="42">
        <f t="shared" si="23"/>
        <v>5649.75</v>
      </c>
      <c r="AF143" s="42">
        <f t="shared" si="24"/>
        <v>8414.9285714285706</v>
      </c>
    </row>
    <row r="144" spans="1:32" x14ac:dyDescent="0.25">
      <c r="A144" s="11" t="str">
        <f t="shared" si="18"/>
        <v>Tracy CC-4</v>
      </c>
      <c r="B144" s="16" t="s">
        <v>76</v>
      </c>
      <c r="C144" s="16" t="s">
        <v>82</v>
      </c>
      <c r="D144" s="16" t="s">
        <v>120</v>
      </c>
      <c r="E144" s="16">
        <v>4</v>
      </c>
      <c r="N144" s="15">
        <v>300</v>
      </c>
      <c r="O144" s="15">
        <v>300</v>
      </c>
      <c r="P144" s="15">
        <v>400</v>
      </c>
      <c r="Q144" s="15">
        <v>603</v>
      </c>
      <c r="R144" s="38" t="s">
        <v>69</v>
      </c>
      <c r="S144" s="48">
        <v>7765</v>
      </c>
      <c r="T144" s="48">
        <v>7765</v>
      </c>
      <c r="U144" s="48">
        <v>7236.1875</v>
      </c>
      <c r="V144" s="48">
        <v>7633.0107794361529</v>
      </c>
      <c r="W144" s="35"/>
      <c r="X144" s="35"/>
      <c r="Y144" s="35">
        <f t="shared" si="19"/>
        <v>2329500</v>
      </c>
      <c r="Z144" s="35">
        <f t="shared" si="20"/>
        <v>2329500</v>
      </c>
      <c r="AA144" s="35">
        <f t="shared" si="21"/>
        <v>2894475</v>
      </c>
      <c r="AB144" s="35">
        <f t="shared" si="22"/>
        <v>4602705.5</v>
      </c>
      <c r="AC144" s="34"/>
      <c r="AD144" s="50">
        <f t="shared" si="25"/>
        <v>7765</v>
      </c>
      <c r="AE144" s="42">
        <f t="shared" si="23"/>
        <v>5649.75</v>
      </c>
      <c r="AF144" s="42">
        <f t="shared" si="24"/>
        <v>8414.9285714285706</v>
      </c>
    </row>
    <row r="145" spans="1:32" x14ac:dyDescent="0.25">
      <c r="A145" s="11" t="str">
        <f t="shared" si="18"/>
        <v>TRACY-1</v>
      </c>
      <c r="B145" s="16" t="s">
        <v>76</v>
      </c>
      <c r="C145" s="16" t="s">
        <v>89</v>
      </c>
      <c r="D145" s="16" t="s">
        <v>121</v>
      </c>
      <c r="E145" s="16">
        <v>1</v>
      </c>
      <c r="N145" s="15">
        <v>18.7</v>
      </c>
      <c r="O145" s="15">
        <v>18.7</v>
      </c>
      <c r="P145" s="15">
        <v>30</v>
      </c>
      <c r="Q145" s="15">
        <v>53</v>
      </c>
      <c r="R145" s="38" t="s">
        <v>70</v>
      </c>
      <c r="S145" s="48">
        <v>13000</v>
      </c>
      <c r="T145" s="48">
        <v>13000</v>
      </c>
      <c r="U145" s="48">
        <v>13000</v>
      </c>
      <c r="V145" s="48">
        <v>13000</v>
      </c>
      <c r="W145" s="35"/>
      <c r="X145" s="35"/>
      <c r="Y145" s="35">
        <f t="shared" si="19"/>
        <v>243100</v>
      </c>
      <c r="Z145" s="35">
        <f t="shared" si="20"/>
        <v>243100</v>
      </c>
      <c r="AA145" s="35">
        <f t="shared" si="21"/>
        <v>390000</v>
      </c>
      <c r="AB145" s="35">
        <f t="shared" si="22"/>
        <v>689000</v>
      </c>
      <c r="AC145" s="34"/>
      <c r="AD145" s="50">
        <f t="shared" si="25"/>
        <v>13000</v>
      </c>
      <c r="AE145" s="42">
        <f t="shared" si="23"/>
        <v>13000</v>
      </c>
      <c r="AF145" s="42">
        <f t="shared" si="24"/>
        <v>13000</v>
      </c>
    </row>
    <row r="146" spans="1:32" x14ac:dyDescent="0.25">
      <c r="A146" s="11" t="str">
        <f t="shared" ref="A146:A151" si="26">TRIM(D146)&amp;"-"&amp;E146</f>
        <v>TRACY-2</v>
      </c>
      <c r="B146" s="16" t="s">
        <v>76</v>
      </c>
      <c r="C146" s="16" t="s">
        <v>89</v>
      </c>
      <c r="D146" s="16" t="s">
        <v>121</v>
      </c>
      <c r="E146" s="16">
        <v>2</v>
      </c>
      <c r="N146" s="15">
        <v>24.4</v>
      </c>
      <c r="O146" s="15">
        <v>24.4</v>
      </c>
      <c r="P146" s="15">
        <v>45</v>
      </c>
      <c r="Q146" s="15">
        <v>83</v>
      </c>
      <c r="R146" s="38" t="s">
        <v>71</v>
      </c>
      <c r="S146" s="48">
        <v>13000</v>
      </c>
      <c r="T146" s="48">
        <v>13000</v>
      </c>
      <c r="U146" s="48">
        <v>12000</v>
      </c>
      <c r="V146" s="48">
        <v>12000</v>
      </c>
      <c r="W146" s="35"/>
      <c r="X146" s="35"/>
      <c r="Y146" s="35">
        <f t="shared" si="19"/>
        <v>317200</v>
      </c>
      <c r="Z146" s="35">
        <f t="shared" si="20"/>
        <v>317200</v>
      </c>
      <c r="AA146" s="35">
        <f t="shared" si="21"/>
        <v>540000</v>
      </c>
      <c r="AB146" s="35">
        <f t="shared" si="22"/>
        <v>996000</v>
      </c>
      <c r="AC146" s="34"/>
      <c r="AD146" s="50">
        <f t="shared" si="25"/>
        <v>13000</v>
      </c>
      <c r="AE146" s="42">
        <f t="shared" si="23"/>
        <v>10815.533980582524</v>
      </c>
      <c r="AF146" s="42">
        <f t="shared" si="24"/>
        <v>12000</v>
      </c>
    </row>
    <row r="147" spans="1:32" x14ac:dyDescent="0.25">
      <c r="A147" s="11" t="str">
        <f t="shared" si="26"/>
        <v>TRACY-3</v>
      </c>
      <c r="B147" s="16" t="s">
        <v>76</v>
      </c>
      <c r="C147" s="16" t="s">
        <v>89</v>
      </c>
      <c r="D147" s="16" t="s">
        <v>121</v>
      </c>
      <c r="E147" s="16">
        <v>3</v>
      </c>
      <c r="N147" s="15">
        <v>27.8</v>
      </c>
      <c r="O147" s="15">
        <v>27.8</v>
      </c>
      <c r="P147" s="15">
        <v>65</v>
      </c>
      <c r="Q147" s="15">
        <v>108</v>
      </c>
      <c r="R147" s="38" t="s">
        <v>72</v>
      </c>
      <c r="S147" s="48">
        <v>12000</v>
      </c>
      <c r="T147" s="48">
        <v>12000</v>
      </c>
      <c r="U147" s="48">
        <v>11000</v>
      </c>
      <c r="V147" s="48">
        <v>11000</v>
      </c>
      <c r="W147" s="35"/>
      <c r="X147" s="35"/>
      <c r="Y147" s="35">
        <f t="shared" si="19"/>
        <v>333600</v>
      </c>
      <c r="Z147" s="35">
        <f t="shared" si="20"/>
        <v>333600</v>
      </c>
      <c r="AA147" s="35">
        <f t="shared" si="21"/>
        <v>715000</v>
      </c>
      <c r="AB147" s="35">
        <f t="shared" si="22"/>
        <v>1188000</v>
      </c>
      <c r="AC147" s="34"/>
      <c r="AD147" s="50">
        <f t="shared" si="25"/>
        <v>12000</v>
      </c>
      <c r="AE147" s="42">
        <f t="shared" si="23"/>
        <v>10252.68817204301</v>
      </c>
      <c r="AF147" s="42">
        <f t="shared" si="24"/>
        <v>11000</v>
      </c>
    </row>
    <row r="148" spans="1:32" x14ac:dyDescent="0.25">
      <c r="A148" s="11" t="str">
        <f t="shared" si="26"/>
        <v>VALMY-1</v>
      </c>
      <c r="B148" s="16" t="s">
        <v>76</v>
      </c>
      <c r="C148" s="16" t="s">
        <v>86</v>
      </c>
      <c r="D148" s="16" t="s">
        <v>122</v>
      </c>
      <c r="E148" s="16">
        <v>1</v>
      </c>
      <c r="N148" s="15">
        <v>42.5</v>
      </c>
      <c r="O148" s="15">
        <v>42.5</v>
      </c>
      <c r="P148" s="15">
        <v>75</v>
      </c>
      <c r="Q148" s="15">
        <v>127</v>
      </c>
      <c r="R148" s="38" t="s">
        <v>73</v>
      </c>
      <c r="S148" s="48">
        <v>14000</v>
      </c>
      <c r="T148" s="48">
        <v>14000</v>
      </c>
      <c r="U148" s="48">
        <v>12000</v>
      </c>
      <c r="V148" s="48">
        <v>11000</v>
      </c>
      <c r="W148" s="35"/>
      <c r="X148" s="35"/>
      <c r="Y148" s="35">
        <f t="shared" si="19"/>
        <v>595000</v>
      </c>
      <c r="Z148" s="35">
        <f t="shared" si="20"/>
        <v>595000</v>
      </c>
      <c r="AA148" s="35">
        <f t="shared" si="21"/>
        <v>900000</v>
      </c>
      <c r="AB148" s="35">
        <f t="shared" si="22"/>
        <v>1397000</v>
      </c>
      <c r="AC148" s="34"/>
      <c r="AD148" s="50">
        <f t="shared" si="25"/>
        <v>14000</v>
      </c>
      <c r="AE148" s="42">
        <f t="shared" si="23"/>
        <v>9384.6153846153848</v>
      </c>
      <c r="AF148" s="42">
        <f t="shared" si="24"/>
        <v>9557.6923076923085</v>
      </c>
    </row>
    <row r="149" spans="1:32" x14ac:dyDescent="0.25">
      <c r="A149" s="11" t="str">
        <f t="shared" si="26"/>
        <v>VALMY-2</v>
      </c>
      <c r="B149" s="16" t="s">
        <v>76</v>
      </c>
      <c r="C149" s="16" t="s">
        <v>86</v>
      </c>
      <c r="D149" s="16" t="s">
        <v>122</v>
      </c>
      <c r="E149" s="16">
        <v>2</v>
      </c>
      <c r="N149" s="15">
        <v>45</v>
      </c>
      <c r="O149" s="15">
        <v>45</v>
      </c>
      <c r="P149" s="15">
        <v>75</v>
      </c>
      <c r="Q149" s="15">
        <v>134</v>
      </c>
      <c r="R149" s="38" t="s">
        <v>74</v>
      </c>
      <c r="S149" s="48">
        <v>12000</v>
      </c>
      <c r="T149" s="48">
        <v>12000</v>
      </c>
      <c r="U149" s="48">
        <v>11000</v>
      </c>
      <c r="V149" s="48">
        <v>10000</v>
      </c>
      <c r="W149" s="35"/>
      <c r="X149" s="35"/>
      <c r="Y149" s="35">
        <f t="shared" si="19"/>
        <v>540000</v>
      </c>
      <c r="Z149" s="35">
        <f t="shared" si="20"/>
        <v>540000</v>
      </c>
      <c r="AA149" s="35">
        <f t="shared" si="21"/>
        <v>825000</v>
      </c>
      <c r="AB149" s="35">
        <f t="shared" si="22"/>
        <v>1340000</v>
      </c>
      <c r="AC149" s="34"/>
      <c r="AD149" s="50">
        <f t="shared" si="25"/>
        <v>12000</v>
      </c>
      <c r="AE149" s="42">
        <f t="shared" si="23"/>
        <v>9500</v>
      </c>
      <c r="AF149" s="42">
        <f t="shared" si="24"/>
        <v>8728.8135593220341</v>
      </c>
    </row>
    <row r="150" spans="1:32" x14ac:dyDescent="0.25">
      <c r="A150" s="11" t="str">
        <f t="shared" si="26"/>
        <v>VALMY-3</v>
      </c>
      <c r="B150" s="16" t="s">
        <v>76</v>
      </c>
      <c r="C150" s="16" t="s">
        <v>86</v>
      </c>
      <c r="D150" s="16" t="s">
        <v>122</v>
      </c>
      <c r="E150" s="16">
        <v>3</v>
      </c>
      <c r="N150" s="15">
        <v>217</v>
      </c>
      <c r="O150" s="15">
        <v>217</v>
      </c>
      <c r="P150" s="15">
        <v>369</v>
      </c>
      <c r="Q150" s="15">
        <v>757</v>
      </c>
      <c r="R150" s="38" t="s">
        <v>74</v>
      </c>
      <c r="S150" s="48">
        <v>10000</v>
      </c>
      <c r="T150" s="48">
        <v>10000</v>
      </c>
      <c r="U150" s="48">
        <v>10000</v>
      </c>
      <c r="V150" s="48">
        <v>11000</v>
      </c>
      <c r="W150" s="35"/>
      <c r="X150" s="35"/>
      <c r="Y150" s="35">
        <f t="shared" si="19"/>
        <v>2170000</v>
      </c>
      <c r="Z150" s="35">
        <f t="shared" si="20"/>
        <v>2170000</v>
      </c>
      <c r="AA150" s="35">
        <f t="shared" si="21"/>
        <v>3690000</v>
      </c>
      <c r="AB150" s="35">
        <f t="shared" si="22"/>
        <v>8327000</v>
      </c>
      <c r="AC150" s="34"/>
      <c r="AD150" s="50">
        <f t="shared" si="25"/>
        <v>10000</v>
      </c>
      <c r="AE150" s="42">
        <f t="shared" si="23"/>
        <v>10000</v>
      </c>
      <c r="AF150" s="42">
        <f t="shared" si="24"/>
        <v>11951.030927835052</v>
      </c>
    </row>
    <row r="151" spans="1:32" x14ac:dyDescent="0.25">
      <c r="A151" s="11" t="str">
        <f t="shared" si="26"/>
        <v>WINN GT-1</v>
      </c>
      <c r="B151" s="16" t="s">
        <v>76</v>
      </c>
      <c r="C151" s="16" t="s">
        <v>77</v>
      </c>
      <c r="D151" s="16" t="s">
        <v>123</v>
      </c>
      <c r="E151" s="16">
        <v>1</v>
      </c>
      <c r="N151" s="15">
        <v>5</v>
      </c>
      <c r="O151" s="15">
        <v>5</v>
      </c>
      <c r="P151" s="15">
        <v>10</v>
      </c>
      <c r="Q151" s="15">
        <v>17</v>
      </c>
      <c r="R151" s="38" t="s">
        <v>75</v>
      </c>
      <c r="S151" s="48">
        <v>17000</v>
      </c>
      <c r="T151" s="48">
        <v>17000</v>
      </c>
      <c r="U151" s="48">
        <v>17000</v>
      </c>
      <c r="V151" s="48">
        <v>17000</v>
      </c>
      <c r="W151" s="35"/>
      <c r="X151" s="35"/>
      <c r="Y151" s="35">
        <f t="shared" si="19"/>
        <v>85000</v>
      </c>
      <c r="Z151" s="35">
        <f t="shared" si="20"/>
        <v>85000</v>
      </c>
      <c r="AA151" s="35">
        <f t="shared" si="21"/>
        <v>170000</v>
      </c>
      <c r="AB151" s="35">
        <f t="shared" si="22"/>
        <v>289000</v>
      </c>
      <c r="AC151" s="34"/>
      <c r="AD151" s="50">
        <f t="shared" si="25"/>
        <v>17000</v>
      </c>
      <c r="AE151" s="42">
        <f t="shared" si="23"/>
        <v>17000</v>
      </c>
      <c r="AF151" s="42">
        <f t="shared" si="24"/>
        <v>17000</v>
      </c>
    </row>
    <row r="152" spans="1:32" x14ac:dyDescent="0.25">
      <c r="O152" s="19"/>
      <c r="P152" s="19"/>
      <c r="Q152" s="19"/>
    </row>
    <row r="153" spans="1:32" x14ac:dyDescent="0.25">
      <c r="O153" s="19"/>
      <c r="P153" s="19"/>
      <c r="Q153" s="19"/>
    </row>
    <row r="154" spans="1:32" x14ac:dyDescent="0.25">
      <c r="O154" s="19"/>
      <c r="P154" s="19"/>
      <c r="Q154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3 Segments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Etingov</dc:creator>
  <cp:lastModifiedBy>Pavel Etingov</cp:lastModifiedBy>
  <dcterms:created xsi:type="dcterms:W3CDTF">2011-06-27T22:22:07Z</dcterms:created>
  <dcterms:modified xsi:type="dcterms:W3CDTF">2011-06-28T18:18:45Z</dcterms:modified>
</cp:coreProperties>
</file>