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ULI-2020/ML_RedoxProteins/metal_centers/code/scripts_ml_paper/"/>
    </mc:Choice>
  </mc:AlternateContent>
  <xr:revisionPtr revIDLastSave="0" documentId="13_ncr:1_{97D82EEE-D87C-4542-B4DF-3A8C23A49511}" xr6:coauthVersionLast="47" xr6:coauthVersionMax="47" xr10:uidLastSave="{00000000-0000-0000-0000-000000000000}"/>
  <bookViews>
    <workbookView xWindow="13260" yWindow="500" windowWidth="22580" windowHeight="20200" firstSheet="1" activeTab="4" xr2:uid="{00000000-000D-0000-FFFF-FFFF00000000}"/>
  </bookViews>
  <sheets>
    <sheet name="metal_ids_used" sheetId="6" r:id="rId1"/>
    <sheet name="metal" sheetId="4" r:id="rId2"/>
    <sheet name="no_metal" sheetId="5" r:id="rId3"/>
    <sheet name="confusion table validation" sheetId="3" r:id="rId4"/>
    <sheet name="all_info_amino" sheetId="2" r:id="rId5"/>
    <sheet name="amino_1000_resnet_val_best_cm_k" sheetId="10" r:id="rId6"/>
    <sheet name="amino_1000_densenet_val_best_cm" sheetId="12" r:id="rId7"/>
    <sheet name="amino_1000_inception_val_best_c" sheetId="11" r:id="rId8"/>
    <sheet name="amino_1000_alexnet_val_best_cm_" sheetId="13" r:id="rId9"/>
    <sheet name="amino_1000_vgg_val_best_cm_keys" sheetId="7" r:id="rId10"/>
    <sheet name="amino_1000_squeezenet_val_best_" sheetId="9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B12" i="5"/>
  <c r="L49" i="2"/>
  <c r="H49" i="2"/>
  <c r="G49" i="2"/>
  <c r="F49" i="2"/>
  <c r="E49" i="2"/>
  <c r="D49" i="2"/>
  <c r="C49" i="2"/>
  <c r="C11" i="4"/>
  <c r="B11" i="4"/>
  <c r="C10" i="4"/>
  <c r="C12" i="4" s="1"/>
  <c r="B10" i="4"/>
  <c r="B12" i="4" s="1"/>
  <c r="C9" i="4"/>
  <c r="B9" i="4"/>
  <c r="E5" i="4"/>
  <c r="D9" i="4" s="1"/>
  <c r="E4" i="4"/>
  <c r="E3" i="4"/>
  <c r="E2" i="4"/>
  <c r="E5" i="5"/>
  <c r="D9" i="5" s="1"/>
  <c r="C10" i="5"/>
  <c r="C11" i="5"/>
  <c r="C9" i="5"/>
  <c r="C14" i="5" s="1"/>
  <c r="B11" i="5"/>
  <c r="B10" i="5"/>
  <c r="B9" i="5"/>
  <c r="B14" i="4" l="1"/>
  <c r="C14" i="4"/>
  <c r="B14" i="5"/>
  <c r="B13" i="5"/>
  <c r="B13" i="4"/>
  <c r="C13" i="4"/>
  <c r="C13" i="5"/>
  <c r="L48" i="2"/>
  <c r="L22" i="2"/>
  <c r="H48" i="2"/>
  <c r="G48" i="2"/>
  <c r="F48" i="2"/>
  <c r="E48" i="2"/>
  <c r="D48" i="2"/>
  <c r="C48" i="2"/>
  <c r="D22" i="2"/>
  <c r="E22" i="2"/>
  <c r="F22" i="2"/>
  <c r="G22" i="2"/>
  <c r="H22" i="2"/>
  <c r="C22" i="2"/>
  <c r="J29" i="2"/>
  <c r="I29" i="2"/>
  <c r="Q23" i="3"/>
  <c r="P23" i="3"/>
  <c r="N23" i="3"/>
  <c r="M23" i="3"/>
  <c r="L23" i="3"/>
  <c r="K23" i="3"/>
  <c r="J23" i="3"/>
  <c r="E23" i="3"/>
  <c r="D23" i="3"/>
  <c r="C23" i="3"/>
  <c r="B23" i="3"/>
  <c r="U22" i="3"/>
  <c r="U23" i="3" s="1"/>
  <c r="T22" i="3"/>
  <c r="T23" i="3" s="1"/>
  <c r="S22" i="3"/>
  <c r="S23" i="3" s="1"/>
  <c r="R22" i="3"/>
  <c r="R23" i="3" s="1"/>
  <c r="Q22" i="3"/>
  <c r="P22" i="3"/>
  <c r="O22" i="3"/>
  <c r="O23" i="3" s="1"/>
  <c r="N22" i="3"/>
  <c r="M22" i="3"/>
  <c r="L22" i="3"/>
  <c r="K22" i="3"/>
  <c r="J22" i="3"/>
  <c r="I22" i="3"/>
  <c r="I23" i="3" s="1"/>
  <c r="H22" i="3"/>
  <c r="H23" i="3" s="1"/>
  <c r="G22" i="3"/>
  <c r="G23" i="3" s="1"/>
  <c r="F22" i="3"/>
  <c r="F23" i="3" s="1"/>
  <c r="E22" i="3"/>
  <c r="D22" i="3"/>
  <c r="C22" i="3"/>
  <c r="B22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D22" i="11"/>
  <c r="D23" i="11" s="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C23" i="11"/>
  <c r="B23" i="11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C23" i="7"/>
  <c r="J33" i="2"/>
  <c r="B22" i="9"/>
  <c r="C22" i="9"/>
  <c r="D22" i="9"/>
  <c r="E22" i="9"/>
  <c r="E23" i="9" s="1"/>
  <c r="F22" i="9"/>
  <c r="F23" i="9" s="1"/>
  <c r="G22" i="9"/>
  <c r="G23" i="9" s="1"/>
  <c r="H22" i="9"/>
  <c r="H23" i="9" s="1"/>
  <c r="I22" i="9"/>
  <c r="I23" i="9" s="1"/>
  <c r="J22" i="9"/>
  <c r="J23" i="9" s="1"/>
  <c r="K22" i="9"/>
  <c r="K23" i="9" s="1"/>
  <c r="L22" i="9"/>
  <c r="L23" i="9" s="1"/>
  <c r="M22" i="9"/>
  <c r="M23" i="9" s="1"/>
  <c r="N22" i="9"/>
  <c r="O22" i="9"/>
  <c r="P22" i="9"/>
  <c r="Q22" i="9"/>
  <c r="Q23" i="9" s="1"/>
  <c r="R22" i="9"/>
  <c r="R23" i="9" s="1"/>
  <c r="S22" i="9"/>
  <c r="S23" i="9" s="1"/>
  <c r="T22" i="9"/>
  <c r="T23" i="9" s="1"/>
  <c r="U22" i="9"/>
  <c r="U23" i="9" s="1"/>
  <c r="V22" i="9"/>
  <c r="B23" i="9"/>
  <c r="C23" i="9"/>
  <c r="D23" i="9"/>
  <c r="N23" i="9"/>
  <c r="O23" i="9"/>
  <c r="P23" i="9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J47" i="2"/>
  <c r="I44" i="2"/>
  <c r="J43" i="2"/>
  <c r="J41" i="2"/>
  <c r="J34" i="2"/>
  <c r="I31" i="2"/>
  <c r="I30" i="2"/>
  <c r="J46" i="2"/>
  <c r="J45" i="2"/>
  <c r="I43" i="2"/>
  <c r="J28" i="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Y22" i="12" s="1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Y22" i="13" s="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C22" i="11"/>
  <c r="B22" i="11"/>
  <c r="Y22" i="11" s="1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J35" i="2"/>
  <c r="I35" i="2"/>
  <c r="J32" i="2"/>
  <c r="I32" i="2"/>
  <c r="A11" i="2"/>
  <c r="V2" i="13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F1" i="6"/>
  <c r="D1" i="6"/>
  <c r="B1" i="6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L23" i="2"/>
  <c r="E4" i="5"/>
  <c r="E3" i="5"/>
  <c r="E2" i="5"/>
  <c r="J3" i="4"/>
  <c r="K3" i="4"/>
  <c r="L3" i="4"/>
  <c r="J4" i="4"/>
  <c r="K4" i="4"/>
  <c r="L4" i="4"/>
  <c r="K2" i="4"/>
  <c r="L2" i="4"/>
  <c r="J2" i="4"/>
  <c r="J3" i="5"/>
  <c r="K3" i="5"/>
  <c r="L3" i="5"/>
  <c r="J4" i="5"/>
  <c r="K4" i="5"/>
  <c r="L4" i="5"/>
  <c r="K2" i="5"/>
  <c r="L2" i="5"/>
  <c r="J2" i="5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V22" i="3" s="1"/>
  <c r="A16" i="2"/>
  <c r="A15" i="2"/>
  <c r="A14" i="2"/>
  <c r="A13" i="2"/>
  <c r="A12" i="2"/>
  <c r="A4" i="2"/>
  <c r="A3" i="2"/>
  <c r="D23" i="2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A5" i="2"/>
  <c r="A6" i="2"/>
  <c r="A7" i="2"/>
  <c r="A8" i="2"/>
  <c r="A9" i="2"/>
  <c r="A10" i="2"/>
  <c r="A17" i="2"/>
  <c r="A18" i="2"/>
  <c r="A19" i="2"/>
  <c r="A21" i="2"/>
  <c r="A2" i="2"/>
  <c r="E23" i="2"/>
  <c r="G23" i="2"/>
  <c r="C23" i="2"/>
  <c r="F23" i="2"/>
  <c r="H23" i="2"/>
  <c r="J31" i="2" l="1"/>
  <c r="J44" i="2"/>
  <c r="I37" i="2"/>
  <c r="I47" i="2"/>
  <c r="J39" i="2"/>
  <c r="I38" i="2"/>
  <c r="J37" i="2"/>
  <c r="J38" i="2"/>
  <c r="I28" i="2"/>
  <c r="J40" i="2"/>
  <c r="I33" i="2"/>
  <c r="I45" i="2"/>
  <c r="J30" i="2"/>
  <c r="J42" i="2"/>
  <c r="I34" i="2"/>
  <c r="I46" i="2"/>
  <c r="I40" i="2"/>
  <c r="I36" i="2"/>
  <c r="I41" i="2"/>
  <c r="I39" i="2"/>
  <c r="I42" i="2"/>
  <c r="J36" i="2"/>
  <c r="X22" i="12"/>
  <c r="X22" i="13"/>
  <c r="X22" i="11"/>
  <c r="W22" i="7"/>
  <c r="A20" i="2"/>
</calcChain>
</file>

<file path=xl/sharedStrings.xml><?xml version="1.0" encoding="utf-8"?>
<sst xmlns="http://schemas.openxmlformats.org/spreadsheetml/2006/main" count="2343" uniqueCount="1048">
  <si>
    <t>avg</t>
  </si>
  <si>
    <t>std dev</t>
  </si>
  <si>
    <t>train Fe</t>
  </si>
  <si>
    <t>test Fe</t>
  </si>
  <si>
    <t>FES train</t>
  </si>
  <si>
    <t>FES test</t>
  </si>
  <si>
    <t>Feiske train</t>
  </si>
  <si>
    <t>Reiske test</t>
  </si>
  <si>
    <t>3RZT</t>
  </si>
  <si>
    <t>4D4O</t>
  </si>
  <si>
    <t>5J4Z</t>
  </si>
  <si>
    <t>6HLJ</t>
  </si>
  <si>
    <t>4QUR</t>
  </si>
  <si>
    <t>3TGU</t>
  </si>
  <si>
    <t>1B2O</t>
  </si>
  <si>
    <t>1LKM</t>
  </si>
  <si>
    <t>6NAC</t>
  </si>
  <si>
    <t>6QBX</t>
  </si>
  <si>
    <t>3VMG</t>
  </si>
  <si>
    <t>3CWB</t>
  </si>
  <si>
    <t>4P6V</t>
  </si>
  <si>
    <t>1BQ9</t>
  </si>
  <si>
    <t>3AE1</t>
  </si>
  <si>
    <t>5ABR</t>
  </si>
  <si>
    <t>3GL0</t>
  </si>
  <si>
    <t>3MAO</t>
  </si>
  <si>
    <t>2RDV</t>
  </si>
  <si>
    <t>6Q8W</t>
  </si>
  <si>
    <t>6GM4</t>
  </si>
  <si>
    <t>6T15</t>
  </si>
  <si>
    <t>1O7G</t>
  </si>
  <si>
    <t>3RZ6</t>
  </si>
  <si>
    <t>3MPS</t>
  </si>
  <si>
    <t>3BDJ</t>
  </si>
  <si>
    <t>5AUI</t>
  </si>
  <si>
    <t>2HMK</t>
  </si>
  <si>
    <t>2GBW</t>
  </si>
  <si>
    <t>2DSX</t>
  </si>
  <si>
    <t>6J27</t>
  </si>
  <si>
    <t>2W54</t>
  </si>
  <si>
    <t>3VRA</t>
  </si>
  <si>
    <t>3VCP</t>
  </si>
  <si>
    <t>2I7F</t>
  </si>
  <si>
    <t>5V27</t>
  </si>
  <si>
    <t>2JI2</t>
  </si>
  <si>
    <t>2HRC</t>
  </si>
  <si>
    <t>6E6S</t>
  </si>
  <si>
    <t>2XRX</t>
  </si>
  <si>
    <t>2E4P</t>
  </si>
  <si>
    <t>1YFY</t>
  </si>
  <si>
    <t>4X33</t>
  </si>
  <si>
    <t>1L5P</t>
  </si>
  <si>
    <t>2HU9</t>
  </si>
  <si>
    <t>2QJY</t>
  </si>
  <si>
    <t>4QUP</t>
  </si>
  <si>
    <t>1CAD</t>
  </si>
  <si>
    <t>8RXN</t>
  </si>
  <si>
    <t>5LNK</t>
  </si>
  <si>
    <t>4EB5</t>
  </si>
  <si>
    <t>3L73</t>
  </si>
  <si>
    <t>7E1X</t>
  </si>
  <si>
    <t>2HR5</t>
  </si>
  <si>
    <t>1SMU</t>
  </si>
  <si>
    <t>7CT7</t>
  </si>
  <si>
    <t>2BS4</t>
  </si>
  <si>
    <t>2GBX</t>
  </si>
  <si>
    <t>2NVE</t>
  </si>
  <si>
    <t>1DVB</t>
  </si>
  <si>
    <t>1DFX</t>
  </si>
  <si>
    <t>7O71</t>
  </si>
  <si>
    <t>6ZM6</t>
  </si>
  <si>
    <t>2DE5</t>
  </si>
  <si>
    <t>7V28</t>
  </si>
  <si>
    <t>3LMC</t>
  </si>
  <si>
    <t>2QH1</t>
  </si>
  <si>
    <t>1VLB</t>
  </si>
  <si>
    <t>3IAS</t>
  </si>
  <si>
    <t>5NQD</t>
  </si>
  <si>
    <t>7Q21</t>
  </si>
  <si>
    <t>3KYW</t>
  </si>
  <si>
    <t>4AR6</t>
  </si>
  <si>
    <t>1M2A</t>
  </si>
  <si>
    <t>6GCS</t>
  </si>
  <si>
    <t>4NBF</t>
  </si>
  <si>
    <t>1PPJ</t>
  </si>
  <si>
    <t>1LKP</t>
  </si>
  <si>
    <t>3QVD</t>
  </si>
  <si>
    <t>3N9Y</t>
  </si>
  <si>
    <t>6HL4</t>
  </si>
  <si>
    <t>6Y9C</t>
  </si>
  <si>
    <t>6QC4</t>
  </si>
  <si>
    <t>1H79</t>
  </si>
  <si>
    <t>4D4P</t>
  </si>
  <si>
    <t>5H57</t>
  </si>
  <si>
    <t>6Q9J</t>
  </si>
  <si>
    <t>1O7N</t>
  </si>
  <si>
    <t>5KKZ</t>
  </si>
  <si>
    <t>5XNC</t>
  </si>
  <si>
    <t>6VI8</t>
  </si>
  <si>
    <t>2H88</t>
  </si>
  <si>
    <t>2PIA</t>
  </si>
  <si>
    <t>1VF5</t>
  </si>
  <si>
    <t>2YFJ</t>
  </si>
  <si>
    <t>4WZC</t>
  </si>
  <si>
    <t>1DXG</t>
  </si>
  <si>
    <t>4C80</t>
  </si>
  <si>
    <t>5XF9</t>
  </si>
  <si>
    <t>4NBB</t>
  </si>
  <si>
    <t>3VMH</t>
  </si>
  <si>
    <t>1BQ8</t>
  </si>
  <si>
    <t>1IRO</t>
  </si>
  <si>
    <t>3AE2</t>
  </si>
  <si>
    <t>3NA0</t>
  </si>
  <si>
    <t>4HM7</t>
  </si>
  <si>
    <t>1NTM</t>
  </si>
  <si>
    <t>7QBT</t>
  </si>
  <si>
    <t>3PWF</t>
  </si>
  <si>
    <t>5XMJ</t>
  </si>
  <si>
    <t>7NYR</t>
  </si>
  <si>
    <t>2XSH</t>
  </si>
  <si>
    <t>6ICM</t>
  </si>
  <si>
    <t>7A9A</t>
  </si>
  <si>
    <t>1YK4</t>
  </si>
  <si>
    <t>6VW7</t>
  </si>
  <si>
    <t>3AE3</t>
  </si>
  <si>
    <t>4NBC</t>
  </si>
  <si>
    <t>4OGQ</t>
  </si>
  <si>
    <t>1BFY</t>
  </si>
  <si>
    <t>5XNH</t>
  </si>
  <si>
    <t>4LTU</t>
  </si>
  <si>
    <t>6Q8O</t>
  </si>
  <si>
    <t>6ICL</t>
  </si>
  <si>
    <t>1WW9</t>
  </si>
  <si>
    <t>1IU6</t>
  </si>
  <si>
    <t>1B2J</t>
  </si>
  <si>
    <t>3W9C</t>
  </si>
  <si>
    <t>7M8I</t>
  </si>
  <si>
    <t>7O37</t>
  </si>
  <si>
    <t>6KLV</t>
  </si>
  <si>
    <t>1YFX</t>
  </si>
  <si>
    <t>2V3B</t>
  </si>
  <si>
    <t>3B2G</t>
  </si>
  <si>
    <t>3VR8</t>
  </si>
  <si>
    <t>7O3C</t>
  </si>
  <si>
    <t>2B24</t>
  </si>
  <si>
    <t>4RXN</t>
  </si>
  <si>
    <t>3SS2</t>
  </si>
  <si>
    <t>3UNC</t>
  </si>
  <si>
    <t>1PDX</t>
  </si>
  <si>
    <t>1UUV</t>
  </si>
  <si>
    <t>3L72</t>
  </si>
  <si>
    <t>1VZG</t>
  </si>
  <si>
    <t>5V28</t>
  </si>
  <si>
    <t>1E7P</t>
  </si>
  <si>
    <t>4YRW</t>
  </si>
  <si>
    <t>3BCC</t>
  </si>
  <si>
    <t>1EG9</t>
  </si>
  <si>
    <t>1YFU</t>
  </si>
  <si>
    <t>6J28</t>
  </si>
  <si>
    <t>6RFQ</t>
  </si>
  <si>
    <t>1HRK</t>
  </si>
  <si>
    <t>6LLM</t>
  </si>
  <si>
    <t>1G8J</t>
  </si>
  <si>
    <t>1VZI</t>
  </si>
  <si>
    <t>1YUZ</t>
  </si>
  <si>
    <t>1X0G</t>
  </si>
  <si>
    <t>4YSY</t>
  </si>
  <si>
    <t>6RQF</t>
  </si>
  <si>
    <t>1JM1</t>
  </si>
  <si>
    <t>3KYY</t>
  </si>
  <si>
    <t>1FHH</t>
  </si>
  <si>
    <t>3AEB</t>
  </si>
  <si>
    <t>1OQQ</t>
  </si>
  <si>
    <t>4P1B</t>
  </si>
  <si>
    <t>2D2C</t>
  </si>
  <si>
    <t>1VCX</t>
  </si>
  <si>
    <t>1VZH</t>
  </si>
  <si>
    <t>4F4D</t>
  </si>
  <si>
    <t>3CIR</t>
  </si>
  <si>
    <t>1RFS</t>
  </si>
  <si>
    <t>3EN1</t>
  </si>
  <si>
    <t>3KYV</t>
  </si>
  <si>
    <t>1T9Q</t>
  </si>
  <si>
    <t>2CKJ</t>
  </si>
  <si>
    <t>5J8K</t>
  </si>
  <si>
    <t>1UUW</t>
  </si>
  <si>
    <t>3GB4</t>
  </si>
  <si>
    <t>1S30</t>
  </si>
  <si>
    <t>7QBS</t>
  </si>
  <si>
    <t>1FFV</t>
  </si>
  <si>
    <t>4E6K</t>
  </si>
  <si>
    <t>2FYN</t>
  </si>
  <si>
    <t>7D6X</t>
  </si>
  <si>
    <t>1JYB</t>
  </si>
  <si>
    <t>5NW3</t>
  </si>
  <si>
    <t>2MH7</t>
  </si>
  <si>
    <t>6QC8</t>
  </si>
  <si>
    <t>1NTZ</t>
  </si>
  <si>
    <t>6NHG</t>
  </si>
  <si>
    <t>3KYX</t>
  </si>
  <si>
    <t>2FIY</t>
  </si>
  <si>
    <t>6MYS</t>
  </si>
  <si>
    <t>5C3J</t>
  </si>
  <si>
    <t>6T0B</t>
  </si>
  <si>
    <t>4PV1</t>
  </si>
  <si>
    <t>4HSJ</t>
  </si>
  <si>
    <t>1T9O</t>
  </si>
  <si>
    <t>1QOG</t>
  </si>
  <si>
    <t>1OHY</t>
  </si>
  <si>
    <t>1VM9</t>
  </si>
  <si>
    <t>2DE6</t>
  </si>
  <si>
    <t>5XNF</t>
  </si>
  <si>
    <t>1RYT</t>
  </si>
  <si>
    <t>4KMM</t>
  </si>
  <si>
    <t>6QC7</t>
  </si>
  <si>
    <t>3VCA</t>
  </si>
  <si>
    <t>4HM3</t>
  </si>
  <si>
    <t>3BVQ</t>
  </si>
  <si>
    <t>4K9F</t>
  </si>
  <si>
    <t>6ZIY</t>
  </si>
  <si>
    <t>2JQR</t>
  </si>
  <si>
    <t>2HMM</t>
  </si>
  <si>
    <t>1G8K</t>
  </si>
  <si>
    <t>6J26</t>
  </si>
  <si>
    <t>4HSL</t>
  </si>
  <si>
    <t>3P4Q</t>
  </si>
  <si>
    <t>6ZKD</t>
  </si>
  <si>
    <t>2Q3W</t>
  </si>
  <si>
    <t>7V25</t>
  </si>
  <si>
    <t>6VIB</t>
  </si>
  <si>
    <t>6VI6</t>
  </si>
  <si>
    <t>3NVV</t>
  </si>
  <si>
    <t>1N61</t>
  </si>
  <si>
    <t>1O7W</t>
  </si>
  <si>
    <t>6Q9E</t>
  </si>
  <si>
    <t>1T9P</t>
  </si>
  <si>
    <t>1RDV</t>
  </si>
  <si>
    <t>3S2R</t>
  </si>
  <si>
    <t>3NRZ</t>
  </si>
  <si>
    <t>2QJP</t>
  </si>
  <si>
    <t>1RIE</t>
  </si>
  <si>
    <t>1RB9</t>
  </si>
  <si>
    <t>4AR3</t>
  </si>
  <si>
    <t>1RM6</t>
  </si>
  <si>
    <t>6AJU</t>
  </si>
  <si>
    <t>2B1X</t>
  </si>
  <si>
    <t>7SZG</t>
  </si>
  <si>
    <t>3RYG</t>
  </si>
  <si>
    <t>1RDG</t>
  </si>
  <si>
    <t>6Q9G</t>
  </si>
  <si>
    <t>3P4R</t>
  </si>
  <si>
    <t>3GCF</t>
  </si>
  <si>
    <t>5KLV</t>
  </si>
  <si>
    <t>7QBV</t>
  </si>
  <si>
    <t>1C09</t>
  </si>
  <si>
    <t>6QC2</t>
  </si>
  <si>
    <t>4YTM</t>
  </si>
  <si>
    <t>2HMJ</t>
  </si>
  <si>
    <t>1ULJ</t>
  </si>
  <si>
    <t>1FHM</t>
  </si>
  <si>
    <t>3ETR</t>
  </si>
  <si>
    <t>6MYP</t>
  </si>
  <si>
    <t>4NBG</t>
  </si>
  <si>
    <t>6VSH</t>
  </si>
  <si>
    <t>1YV1</t>
  </si>
  <si>
    <t>3LB8</t>
  </si>
  <si>
    <t>6QC3</t>
  </si>
  <si>
    <t>2NUK</t>
  </si>
  <si>
    <t>3VMI</t>
  </si>
  <si>
    <t>5V26</t>
  </si>
  <si>
    <t>1DOI</t>
  </si>
  <si>
    <t>3SFE</t>
  </si>
  <si>
    <t>6Y9D</t>
  </si>
  <si>
    <t>2E4Q</t>
  </si>
  <si>
    <t>1CAA</t>
  </si>
  <si>
    <t>1OQR</t>
  </si>
  <si>
    <t>3IAM</t>
  </si>
  <si>
    <t>2FYU</t>
  </si>
  <si>
    <t>2YVJ</t>
  </si>
  <si>
    <t>2JI3</t>
  </si>
  <si>
    <t>6ZKN</t>
  </si>
  <si>
    <t>3P4P</t>
  </si>
  <si>
    <t>1ULI</t>
  </si>
  <si>
    <t>6LL0</t>
  </si>
  <si>
    <t>6RXN</t>
  </si>
  <si>
    <t>1J7C</t>
  </si>
  <si>
    <t>6I0D</t>
  </si>
  <si>
    <t>5CXM</t>
  </si>
  <si>
    <t>3H1L</t>
  </si>
  <si>
    <t>6VI5</t>
  </si>
  <si>
    <t>6MYR</t>
  </si>
  <si>
    <t>2E3T</t>
  </si>
  <si>
    <t>6ZGP</t>
  </si>
  <si>
    <t>4U3F</t>
  </si>
  <si>
    <t>4RB4</t>
  </si>
  <si>
    <t>3NVY</t>
  </si>
  <si>
    <t>4YSX</t>
  </si>
  <si>
    <t>2ZT9</t>
  </si>
  <si>
    <t>7SZE</t>
  </si>
  <si>
    <t>7RXN</t>
  </si>
  <si>
    <t>1KRH</t>
  </si>
  <si>
    <t>4USA</t>
  </si>
  <si>
    <t>6LLK</t>
  </si>
  <si>
    <t>1BRF</t>
  </si>
  <si>
    <t>1E0Z</t>
  </si>
  <si>
    <t>6TG9</t>
  </si>
  <si>
    <t>4NBH</t>
  </si>
  <si>
    <t>4NB8</t>
  </si>
  <si>
    <t>5OME</t>
  </si>
  <si>
    <t>6ADJ</t>
  </si>
  <si>
    <t>4YTP</t>
  </si>
  <si>
    <t>6ICO</t>
  </si>
  <si>
    <t>1L0L</t>
  </si>
  <si>
    <t>7QBU</t>
  </si>
  <si>
    <t>1XLP</t>
  </si>
  <si>
    <t>4ZHO</t>
  </si>
  <si>
    <t>1Q90</t>
  </si>
  <si>
    <t>3L70</t>
  </si>
  <si>
    <t>1YK5</t>
  </si>
  <si>
    <t>1I7H</t>
  </si>
  <si>
    <t>6NIN</t>
  </si>
  <si>
    <t>4H13</t>
  </si>
  <si>
    <t>4AR5</t>
  </si>
  <si>
    <t>6ZKT</t>
  </si>
  <si>
    <t>6HLM</t>
  </si>
  <si>
    <t>4HM4</t>
  </si>
  <si>
    <t>1BGY</t>
  </si>
  <si>
    <t>3PZA</t>
  </si>
  <si>
    <t>2BT6</t>
  </si>
  <si>
    <t>4UHW</t>
  </si>
  <si>
    <t>2XSO</t>
  </si>
  <si>
    <t>6X11</t>
  </si>
  <si>
    <t>3ZYY</t>
  </si>
  <si>
    <t>7AQR</t>
  </si>
  <si>
    <t>1ZRT</t>
  </si>
  <si>
    <t>3FOU</t>
  </si>
  <si>
    <t>1S2Z</t>
  </si>
  <si>
    <t>5LDX</t>
  </si>
  <si>
    <t>3N9Z</t>
  </si>
  <si>
    <t>5XBP</t>
  </si>
  <si>
    <t>7D6V</t>
  </si>
  <si>
    <t>4TPU</t>
  </si>
  <si>
    <t>3M9S</t>
  </si>
  <si>
    <t>7B9A</t>
  </si>
  <si>
    <t>1VCK</t>
  </si>
  <si>
    <t>2DE7</t>
  </si>
  <si>
    <t>1YUX</t>
  </si>
  <si>
    <t>1FXA</t>
  </si>
  <si>
    <t>1IUE</t>
  </si>
  <si>
    <t>2NVG</t>
  </si>
  <si>
    <t>4HM8</t>
  </si>
  <si>
    <t>7E0L</t>
  </si>
  <si>
    <t>1N5W</t>
  </si>
  <si>
    <t>5H5J</t>
  </si>
  <si>
    <t>7RH5</t>
  </si>
  <si>
    <t>6XKV</t>
  </si>
  <si>
    <t>4AR4</t>
  </si>
  <si>
    <t>4HEA</t>
  </si>
  <si>
    <t>6GLZ</t>
  </si>
  <si>
    <t>1WQL</t>
  </si>
  <si>
    <t>6XKT</t>
  </si>
  <si>
    <t>6VI7</t>
  </si>
  <si>
    <t>6N59</t>
  </si>
  <si>
    <t>3AE9</t>
  </si>
  <si>
    <t>4HM1</t>
  </si>
  <si>
    <t>4AAY</t>
  </si>
  <si>
    <t>2JI1</t>
  </si>
  <si>
    <t>1FFU</t>
  </si>
  <si>
    <t>4US8</t>
  </si>
  <si>
    <t>6XKW</t>
  </si>
  <si>
    <t>1BCC</t>
  </si>
  <si>
    <t>1IU5</t>
  </si>
  <si>
    <t>1AWD</t>
  </si>
  <si>
    <t>6Q9C</t>
  </si>
  <si>
    <t>1SQX</t>
  </si>
  <si>
    <t>4PD4</t>
  </si>
  <si>
    <t>4HVO</t>
  </si>
  <si>
    <t>5ODC</t>
  </si>
  <si>
    <t>7B0N</t>
  </si>
  <si>
    <t>1NU1</t>
  </si>
  <si>
    <t>2CKF</t>
  </si>
  <si>
    <t>2PYA</t>
  </si>
  <si>
    <t>5G5G</t>
  </si>
  <si>
    <t>5OEF</t>
  </si>
  <si>
    <t>2HML</t>
  </si>
  <si>
    <t>6Y8J</t>
  </si>
  <si>
    <t>5RXN</t>
  </si>
  <si>
    <t>5LA3</t>
  </si>
  <si>
    <t>7B7Q</t>
  </si>
  <si>
    <t>6LL1</t>
  </si>
  <si>
    <t>1NYK</t>
  </si>
  <si>
    <t>1SMW</t>
  </si>
  <si>
    <t>6HLI</t>
  </si>
  <si>
    <t>7DQX</t>
  </si>
  <si>
    <t>6LL4</t>
  </si>
  <si>
    <t>5HL4</t>
  </si>
  <si>
    <t>1H7A</t>
  </si>
  <si>
    <t>2MJE</t>
  </si>
  <si>
    <t>3VRB</t>
  </si>
  <si>
    <t>4EMJ</t>
  </si>
  <si>
    <t>7O3H</t>
  </si>
  <si>
    <t>6VIA</t>
  </si>
  <si>
    <t>6VJV</t>
  </si>
  <si>
    <t>5ZF0</t>
  </si>
  <si>
    <t>3H1K</t>
  </si>
  <si>
    <t>5AEU</t>
  </si>
  <si>
    <t>1YFW</t>
  </si>
  <si>
    <t>1DOY</t>
  </si>
  <si>
    <t>5UE9</t>
  </si>
  <si>
    <t>1EZV</t>
  </si>
  <si>
    <t>1NTK</t>
  </si>
  <si>
    <t>3KYU</t>
  </si>
  <si>
    <t>6ZKR</t>
  </si>
  <si>
    <t>2N0S</t>
  </si>
  <si>
    <t>6XKU</t>
  </si>
  <si>
    <t>6ICP</t>
  </si>
  <si>
    <t>1LKO</t>
  </si>
  <si>
    <t>1C4A</t>
  </si>
  <si>
    <t>3W1W</t>
  </si>
  <si>
    <t>4QDC</t>
  </si>
  <si>
    <t>3DQY</t>
  </si>
  <si>
    <t>1SMM</t>
  </si>
  <si>
    <t>1YQ4</t>
  </si>
  <si>
    <t>6ZR2</t>
  </si>
  <si>
    <t>6WNB</t>
  </si>
  <si>
    <t>3GTS</t>
  </si>
  <si>
    <t>1B71</t>
  </si>
  <si>
    <t>7AWT</t>
  </si>
  <si>
    <t>1N62</t>
  </si>
  <si>
    <t>1Z02</t>
  </si>
  <si>
    <t>4HM6</t>
  </si>
  <si>
    <t>1B13</t>
  </si>
  <si>
    <t>7DNV</t>
  </si>
  <si>
    <t>6ZKL</t>
  </si>
  <si>
    <t>7FJL</t>
  </si>
  <si>
    <t>5KLI</t>
  </si>
  <si>
    <t>3P4S</t>
  </si>
  <si>
    <t>1L6V</t>
  </si>
  <si>
    <t>3CXH</t>
  </si>
  <si>
    <t>1Z01</t>
  </si>
  <si>
    <t>7D6O</t>
  </si>
  <si>
    <t>6YAV</t>
  </si>
  <si>
    <t>6Y8S</t>
  </si>
  <si>
    <t>4NBD</t>
  </si>
  <si>
    <t>7BKD</t>
  </si>
  <si>
    <t>4YSW</t>
  </si>
  <si>
    <t>1O7P</t>
  </si>
  <si>
    <t>1FQT</t>
  </si>
  <si>
    <t>2M56</t>
  </si>
  <si>
    <t>2PO7</t>
  </si>
  <si>
    <t>2BMQ</t>
  </si>
  <si>
    <t>4HJL</t>
  </si>
  <si>
    <t>6QC6</t>
  </si>
  <si>
    <t>4Y0D</t>
  </si>
  <si>
    <t>6HU9</t>
  </si>
  <si>
    <t>6LLF</t>
  </si>
  <si>
    <t>7NYV</t>
  </si>
  <si>
    <t>5H8Y</t>
  </si>
  <si>
    <t>2ZYL</t>
  </si>
  <si>
    <t>3EQQ</t>
  </si>
  <si>
    <t>4XDD</t>
  </si>
  <si>
    <t>4OOA</t>
  </si>
  <si>
    <t>3GL2</t>
  </si>
  <si>
    <t>2HMN</t>
  </si>
  <si>
    <t>4C7Y</t>
  </si>
  <si>
    <t>4YTZ</t>
  </si>
  <si>
    <t>4HM0</t>
  </si>
  <si>
    <t>3L71</t>
  </si>
  <si>
    <t>1JQ4</t>
  </si>
  <si>
    <t>6HLA</t>
  </si>
  <si>
    <t>3GTE</t>
  </si>
  <si>
    <t>5BOK</t>
  </si>
  <si>
    <t>4ZSY</t>
  </si>
  <si>
    <t>1T3Q</t>
  </si>
  <si>
    <t>4QDD</t>
  </si>
  <si>
    <t>6H63</t>
  </si>
  <si>
    <t>2YBB</t>
  </si>
  <si>
    <t>3H1H</t>
  </si>
  <si>
    <t>4NB9</t>
  </si>
  <si>
    <t>3AE4</t>
  </si>
  <si>
    <t>1FXI</t>
  </si>
  <si>
    <t>4QCK</t>
  </si>
  <si>
    <t>5J7Y</t>
  </si>
  <si>
    <t>7ODS</t>
  </si>
  <si>
    <t>7RH6</t>
  </si>
  <si>
    <t>5H92</t>
  </si>
  <si>
    <t>5ODR</t>
  </si>
  <si>
    <t>1O7M</t>
  </si>
  <si>
    <t>7NZ1</t>
  </si>
  <si>
    <t>1QLB</t>
  </si>
  <si>
    <t>2NUM</t>
  </si>
  <si>
    <t>6SAQ</t>
  </si>
  <si>
    <t>5LUF</t>
  </si>
  <si>
    <t>1Z03</t>
  </si>
  <si>
    <t>1EWY</t>
  </si>
  <si>
    <t>2QD2</t>
  </si>
  <si>
    <t>4NBE</t>
  </si>
  <si>
    <t>2MJD</t>
  </si>
  <si>
    <t>7AR8</t>
  </si>
  <si>
    <t>3GZX</t>
  </si>
  <si>
    <t>3FAH</t>
  </si>
  <si>
    <t>6MYQ</t>
  </si>
  <si>
    <t>3GCE</t>
  </si>
  <si>
    <t>7ODT</t>
  </si>
  <si>
    <t>1CJE</t>
  </si>
  <si>
    <t>2BCC</t>
  </si>
  <si>
    <t>6NBL</t>
  </si>
  <si>
    <t>3C8Y</t>
  </si>
  <si>
    <t>4P1C</t>
  </si>
  <si>
    <t>7ARD</t>
  </si>
  <si>
    <t>3NVW</t>
  </si>
  <si>
    <t>1BE3</t>
  </si>
  <si>
    <t>3AN1</t>
  </si>
  <si>
    <t>4C7Z</t>
  </si>
  <si>
    <t>2QJK</t>
  </si>
  <si>
    <t>1RFK</t>
  </si>
  <si>
    <t>4Y0H</t>
  </si>
  <si>
    <t>6ICN</t>
  </si>
  <si>
    <t>7C3A</t>
  </si>
  <si>
    <t>1FIQ</t>
  </si>
  <si>
    <t>2A06</t>
  </si>
  <si>
    <t>1L0V</t>
  </si>
  <si>
    <t>1XLN</t>
  </si>
  <si>
    <t>6ICQ</t>
  </si>
  <si>
    <t>6MYT</t>
  </si>
  <si>
    <t>3I9V</t>
  </si>
  <si>
    <t>6XKZ</t>
  </si>
  <si>
    <t>1AYF</t>
  </si>
  <si>
    <t>6MYO</t>
  </si>
  <si>
    <t>3AZC</t>
  </si>
  <si>
    <t>3LPQ</t>
  </si>
  <si>
    <t>6E6Q</t>
  </si>
  <si>
    <t>7E1W</t>
  </si>
  <si>
    <t>2Y5C</t>
  </si>
  <si>
    <t>6AC4</t>
  </si>
  <si>
    <t>3CX5</t>
  </si>
  <si>
    <t>1PUT</t>
  </si>
  <si>
    <t>6B6G</t>
  </si>
  <si>
    <t>2IBZ</t>
  </si>
  <si>
    <t>1OHW</t>
  </si>
  <si>
    <t>1OHV</t>
  </si>
  <si>
    <t>6Q9D</t>
  </si>
  <si>
    <t>6TGA</t>
  </si>
  <si>
    <t>4HM2</t>
  </si>
  <si>
    <t>7ORC</t>
  </si>
  <si>
    <t>4ZSW</t>
  </si>
  <si>
    <t>7BUH</t>
  </si>
  <si>
    <t>3AEE</t>
  </si>
  <si>
    <t>1DOX</t>
  </si>
  <si>
    <t>1KYO</t>
  </si>
  <si>
    <t>6G2J</t>
  </si>
  <si>
    <t>2PVO</t>
  </si>
  <si>
    <t>3GKQ</t>
  </si>
  <si>
    <t>1EP1</t>
  </si>
  <si>
    <t>6ZKO</t>
  </si>
  <si>
    <t>1KB9</t>
  </si>
  <si>
    <t>3AMZ</t>
  </si>
  <si>
    <t>6X89</t>
  </si>
  <si>
    <t>6WN3</t>
  </si>
  <si>
    <t>4KX6</t>
  </si>
  <si>
    <t>6Y79</t>
  </si>
  <si>
    <t>3H1J</t>
  </si>
  <si>
    <t>2FBW</t>
  </si>
  <si>
    <t>4JWU</t>
  </si>
  <si>
    <t>6WND</t>
  </si>
  <si>
    <t>6A7X</t>
  </si>
  <si>
    <t>1XLQ</t>
  </si>
  <si>
    <t>7SZF</t>
  </si>
  <si>
    <t>4Y0I</t>
  </si>
  <si>
    <t>6I1P</t>
  </si>
  <si>
    <t>1P84</t>
  </si>
  <si>
    <t>6LK1</t>
  </si>
  <si>
    <t>7CTC</t>
  </si>
  <si>
    <t>6LLH</t>
  </si>
  <si>
    <t>6ZKC</t>
  </si>
  <si>
    <t>2HRE</t>
  </si>
  <si>
    <t>1O7H</t>
  </si>
  <si>
    <t>1EP3</t>
  </si>
  <si>
    <t>1N63</t>
  </si>
  <si>
    <t>1NDO</t>
  </si>
  <si>
    <t>4WZ7</t>
  </si>
  <si>
    <t>6B6W</t>
  </si>
  <si>
    <t>4HM5</t>
  </si>
  <si>
    <t>2QD1</t>
  </si>
  <si>
    <t>5EPG</t>
  </si>
  <si>
    <t>6KLS</t>
  </si>
  <si>
    <t>2W55</t>
  </si>
  <si>
    <t>6GM2</t>
  </si>
  <si>
    <t>1SQQ</t>
  </si>
  <si>
    <t>3ABV</t>
  </si>
  <si>
    <t>3W5U</t>
  </si>
  <si>
    <t>6ICK</t>
  </si>
  <si>
    <t>1F37</t>
  </si>
  <si>
    <t>4JWS</t>
  </si>
  <si>
    <t>3L74</t>
  </si>
  <si>
    <t>1YJI</t>
  </si>
  <si>
    <t>6KUM</t>
  </si>
  <si>
    <t>2HMO</t>
  </si>
  <si>
    <t>6ZKE</t>
  </si>
  <si>
    <t>1B9R</t>
  </si>
  <si>
    <t>3D89</t>
  </si>
  <si>
    <t>6OND</t>
  </si>
  <si>
    <t>3B9J</t>
  </si>
  <si>
    <t>6XI0</t>
  </si>
  <si>
    <t>6LAA</t>
  </si>
  <si>
    <t>4YTY</t>
  </si>
  <si>
    <t>2XR8</t>
  </si>
  <si>
    <t>6R7P</t>
  </si>
  <si>
    <t>2QD4</t>
  </si>
  <si>
    <t>4QUQ</t>
  </si>
  <si>
    <t>4MK4</t>
  </si>
  <si>
    <t>5G5H</t>
  </si>
  <si>
    <t>1PP9</t>
  </si>
  <si>
    <t>6KV0</t>
  </si>
  <si>
    <t>1J7B</t>
  </si>
  <si>
    <t>4HKV</t>
  </si>
  <si>
    <t>6AVJ</t>
  </si>
  <si>
    <t>3UNI</t>
  </si>
  <si>
    <t>3GOB</t>
  </si>
  <si>
    <t>6B6Y</t>
  </si>
  <si>
    <t>6ZKH</t>
  </si>
  <si>
    <t>2BMO</t>
  </si>
  <si>
    <t>6HL3</t>
  </si>
  <si>
    <t>1FRD</t>
  </si>
  <si>
    <t>2YIU</t>
  </si>
  <si>
    <t>6ZKQ</t>
  </si>
  <si>
    <t>1N5X</t>
  </si>
  <si>
    <t>7FHR</t>
  </si>
  <si>
    <t>7C8O</t>
  </si>
  <si>
    <t>4KLA</t>
  </si>
  <si>
    <t>6WNC</t>
  </si>
  <si>
    <t>4YXD</t>
  </si>
  <si>
    <t>7S3D</t>
  </si>
  <si>
    <t>7BUI</t>
  </si>
  <si>
    <t>3NS1</t>
  </si>
  <si>
    <t>6ZJL</t>
  </si>
  <si>
    <t>2YFL</t>
  </si>
  <si>
    <t>4N59</t>
  </si>
  <si>
    <t>3HRD</t>
  </si>
  <si>
    <t>4NBA</t>
  </si>
  <si>
    <t>7ARC</t>
  </si>
  <si>
    <t>5AEW</t>
  </si>
  <si>
    <t>3FC4</t>
  </si>
  <si>
    <t>3AED</t>
  </si>
  <si>
    <t>3GKE</t>
  </si>
  <si>
    <t>7KCM</t>
  </si>
  <si>
    <t>5Y6Q</t>
  </si>
  <si>
    <t>3GZY</t>
  </si>
  <si>
    <t>3VR9</t>
  </si>
  <si>
    <t>1XLO</t>
  </si>
  <si>
    <t>7BUG</t>
  </si>
  <si>
    <t>3L4P</t>
  </si>
  <si>
    <t>4ITK</t>
  </si>
  <si>
    <t>6XKX</t>
  </si>
  <si>
    <t>1FEH</t>
  </si>
  <si>
    <t>2QD3</t>
  </si>
  <si>
    <t>2QPZ</t>
  </si>
  <si>
    <t>6N6P</t>
  </si>
  <si>
    <t>4UHX</t>
  </si>
  <si>
    <t>3N0Q</t>
  </si>
  <si>
    <t>1A70</t>
  </si>
  <si>
    <t>4XDC</t>
  </si>
  <si>
    <t>2NWF</t>
  </si>
  <si>
    <t>6YF4</t>
  </si>
  <si>
    <t>7ODR</t>
  </si>
  <si>
    <t>2BMR</t>
  </si>
  <si>
    <t>1V97</t>
  </si>
  <si>
    <t>4FXC</t>
  </si>
  <si>
    <t>4QDF</t>
  </si>
  <si>
    <t>4YSZ</t>
  </si>
  <si>
    <t>3LXF</t>
  </si>
  <si>
    <t>7RH7</t>
  </si>
  <si>
    <t>7OPN</t>
  </si>
  <si>
    <t>3W5V</t>
  </si>
  <si>
    <t>3SR6</t>
  </si>
  <si>
    <t>5ODQ</t>
  </si>
  <si>
    <t>1SQV</t>
  </si>
  <si>
    <t>6ZKJ</t>
  </si>
  <si>
    <t>6HL2</t>
  </si>
  <si>
    <t>2YFI</t>
  </si>
  <si>
    <t>6ONC</t>
  </si>
  <si>
    <t>3HCP</t>
  </si>
  <si>
    <t>2NVF</t>
  </si>
  <si>
    <t>6GLY</t>
  </si>
  <si>
    <t>2E1Q</t>
  </si>
  <si>
    <t>4H44</t>
  </si>
  <si>
    <t>1KF6</t>
  </si>
  <si>
    <t>6ZK9</t>
  </si>
  <si>
    <t>3L75</t>
  </si>
  <si>
    <t>7AK6</t>
  </si>
  <si>
    <t>3B2F</t>
  </si>
  <si>
    <t>6NHH</t>
  </si>
  <si>
    <t>6KBH</t>
  </si>
  <si>
    <t>4YT0</t>
  </si>
  <si>
    <t>5NMI</t>
  </si>
  <si>
    <t>5FRT</t>
  </si>
  <si>
    <t>2BS2</t>
  </si>
  <si>
    <t>3H1I</t>
  </si>
  <si>
    <t>6ZKI</t>
  </si>
  <si>
    <t>1C4C</t>
  </si>
  <si>
    <t>7SZH</t>
  </si>
  <si>
    <t>6YEZ</t>
  </si>
  <si>
    <t>6GM8</t>
  </si>
  <si>
    <t>2BS3</t>
  </si>
  <si>
    <t>6ZKF</t>
  </si>
  <si>
    <t>1QOB</t>
  </si>
  <si>
    <t>6E6R</t>
  </si>
  <si>
    <t>5C2T</t>
  </si>
  <si>
    <t>6VW8</t>
  </si>
  <si>
    <t>6ABU</t>
  </si>
  <si>
    <t>1EP2</t>
  </si>
  <si>
    <t>6GM0</t>
  </si>
  <si>
    <t>5FFI</t>
  </si>
  <si>
    <t>6Q9K</t>
  </si>
  <si>
    <t>5XFA</t>
  </si>
  <si>
    <t>6AC1</t>
  </si>
  <si>
    <t>3NVZ</t>
  </si>
  <si>
    <t>1E9M</t>
  </si>
  <si>
    <t>3ZYV</t>
  </si>
  <si>
    <t>2FUG</t>
  </si>
  <si>
    <t>2ZHG</t>
  </si>
  <si>
    <t>5LC5</t>
  </si>
  <si>
    <t>3AQI</t>
  </si>
  <si>
    <t>6G72</t>
  </si>
  <si>
    <t>6ZM5</t>
  </si>
  <si>
    <t>6ZKK</t>
  </si>
  <si>
    <t>6RFR</t>
  </si>
  <si>
    <t>1YQ3</t>
  </si>
  <si>
    <t>2PO5</t>
  </si>
  <si>
    <t>6MYU</t>
  </si>
  <si>
    <t>7ARB</t>
  </si>
  <si>
    <t>7O6Y</t>
  </si>
  <si>
    <t>6GM3</t>
  </si>
  <si>
    <t>1R7S</t>
  </si>
  <si>
    <t>7NYU</t>
  </si>
  <si>
    <t>7B95</t>
  </si>
  <si>
    <t>5BYR</t>
  </si>
  <si>
    <t>6XTF</t>
  </si>
  <si>
    <t>7B97</t>
  </si>
  <si>
    <t>7AK5</t>
  </si>
  <si>
    <t>5UJ5</t>
  </si>
  <si>
    <t>1WYG</t>
  </si>
  <si>
    <t>2ZHH</t>
  </si>
  <si>
    <t>3AB5</t>
  </si>
  <si>
    <t>1DGJ</t>
  </si>
  <si>
    <t>6YJ4</t>
  </si>
  <si>
    <t>2WQY</t>
  </si>
  <si>
    <t>4YTN</t>
  </si>
  <si>
    <t>3NA1</t>
  </si>
  <si>
    <t>5ODI</t>
  </si>
  <si>
    <t>6GM1</t>
  </si>
  <si>
    <t>1ROE</t>
  </si>
  <si>
    <t>6ZKS</t>
  </si>
  <si>
    <t>6RW5</t>
  </si>
  <si>
    <t>6Y11</t>
  </si>
  <si>
    <t>4ZHP</t>
  </si>
  <si>
    <t>1JRO</t>
  </si>
  <si>
    <t>3EUB</t>
  </si>
  <si>
    <t>1JRP</t>
  </si>
  <si>
    <t>6ZKG</t>
  </si>
  <si>
    <t>6RW4</t>
  </si>
  <si>
    <t>1E6E</t>
  </si>
  <si>
    <t>4US9</t>
  </si>
  <si>
    <t>6Q6Q</t>
  </si>
  <si>
    <t>1YJJ</t>
  </si>
  <si>
    <t>5O31</t>
  </si>
  <si>
    <t>3HCN</t>
  </si>
  <si>
    <t>6RFS</t>
  </si>
  <si>
    <t>6JO2</t>
  </si>
  <si>
    <t>3HUI</t>
  </si>
  <si>
    <t>4JX1</t>
  </si>
  <si>
    <t>1ZOY</t>
  </si>
  <si>
    <t>6ZTQ</t>
  </si>
  <si>
    <t>1ZP0</t>
  </si>
  <si>
    <t>4KLR</t>
  </si>
  <si>
    <t>6ZKU</t>
  </si>
  <si>
    <t>5OGX</t>
  </si>
  <si>
    <t>5KSW</t>
  </si>
  <si>
    <t>1VDV</t>
  </si>
  <si>
    <t>4WQM</t>
  </si>
  <si>
    <t>2W3S</t>
  </si>
  <si>
    <t>6B6V</t>
  </si>
  <si>
    <t>1J7A</t>
  </si>
  <si>
    <t>2PVG</t>
  </si>
  <si>
    <t>2QD5</t>
  </si>
  <si>
    <t>5BYS</t>
  </si>
  <si>
    <t>7AKT</t>
  </si>
  <si>
    <t>5ODH</t>
  </si>
  <si>
    <t>1ZXI</t>
  </si>
  <si>
    <t>1QOF</t>
  </si>
  <si>
    <t>1SB3</t>
  </si>
  <si>
    <t>1GAQ</t>
  </si>
  <si>
    <t>2B76</t>
  </si>
  <si>
    <t>1CZP</t>
  </si>
  <si>
    <t>4R5Q</t>
  </si>
  <si>
    <t>6ZKM</t>
  </si>
  <si>
    <t>1OFF</t>
  </si>
  <si>
    <t>7B93</t>
  </si>
  <si>
    <t>3P1M</t>
  </si>
  <si>
    <t>6KHI</t>
  </si>
  <si>
    <t>6B6X</t>
  </si>
  <si>
    <t>6AD4</t>
  </si>
  <si>
    <t>5GXG</t>
  </si>
  <si>
    <t>3AE8</t>
  </si>
  <si>
    <t>1UWM</t>
  </si>
  <si>
    <t>4N58</t>
  </si>
  <si>
    <t>3AV8</t>
  </si>
  <si>
    <t>6QC5</t>
  </si>
  <si>
    <t>3AH7</t>
  </si>
  <si>
    <t>2H89</t>
  </si>
  <si>
    <t>4UQ8</t>
  </si>
  <si>
    <t>2W3R</t>
  </si>
  <si>
    <t>3UNA</t>
  </si>
  <si>
    <t>6DC2</t>
  </si>
  <si>
    <t>2PNJ</t>
  </si>
  <si>
    <t>3HCR</t>
  </si>
  <si>
    <t>7B7T</t>
  </si>
  <si>
    <t>3AX9</t>
  </si>
  <si>
    <t>6ZKV</t>
  </si>
  <si>
    <t>1N60</t>
  </si>
  <si>
    <t>5BYQ</t>
  </si>
  <si>
    <t>3AEF</t>
  </si>
  <si>
    <t>7BKE</t>
  </si>
  <si>
    <t>1FRR</t>
  </si>
  <si>
    <t>3AM9</t>
  </si>
  <si>
    <t>6ZKP</t>
  </si>
  <si>
    <t>1SIJ</t>
  </si>
  <si>
    <t>4ZOH</t>
  </si>
  <si>
    <t>7C3B</t>
  </si>
  <si>
    <t>3HCO</t>
  </si>
  <si>
    <t>5LDW</t>
  </si>
  <si>
    <t>6Q8X</t>
  </si>
  <si>
    <t>3AX7</t>
  </si>
  <si>
    <t>3SFD</t>
  </si>
  <si>
    <t>2WLB</t>
  </si>
  <si>
    <t>4KLC</t>
  </si>
  <si>
    <t>1WRI</t>
  </si>
  <si>
    <t>1KFY</t>
  </si>
  <si>
    <t>1QT9</t>
  </si>
  <si>
    <t>6IRI</t>
  </si>
  <si>
    <t>1FO4</t>
  </si>
  <si>
    <t>3P63</t>
  </si>
  <si>
    <t>3WCQ</t>
  </si>
  <si>
    <t>ala</t>
  </si>
  <si>
    <t>arg</t>
  </si>
  <si>
    <t>asn</t>
  </si>
  <si>
    <t>asp</t>
  </si>
  <si>
    <t>cys</t>
  </si>
  <si>
    <t>gln</t>
  </si>
  <si>
    <t>glu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</si>
  <si>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</si>
  <si>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</si>
  <si>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</si>
  <si>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</si>
  <si>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</si>
  <si>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</si>
  <si>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</si>
  <si>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</si>
  <si>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</si>
  <si>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</si>
  <si>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</si>
  <si>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</si>
  <si>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</si>
  <si>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FE</t>
  </si>
  <si>
    <t>FES</t>
  </si>
  <si>
    <t>Rieske</t>
  </si>
  <si>
    <t>Total FES</t>
  </si>
  <si>
    <t>average</t>
  </si>
  <si>
    <t xml:space="preserve">Wrong metals: </t>
  </si>
  <si>
    <t>True: FE Pred: Rieske</t>
  </si>
  <si>
    <t>test_feb17_metal/FE/1YK4_FE_54_FE_A_-123_-23_28.png</t>
  </si>
  <si>
    <t>test_feb17_metal/FE/1YUZ_FE_303_FE_B_-142_-11_132.png</t>
  </si>
  <si>
    <t>test_feb17_metal/FE/1YUZ_FE_303_FE_B_-142_-39_0.png</t>
  </si>
  <si>
    <t>test_feb17_metal/FE/2FIY_FE_401_FE_A_55_2_-78.png</t>
  </si>
  <si>
    <t>test_feb17_metal/FE/4D4O_FE_501_FE_C_121_-46_-69.png</t>
  </si>
  <si>
    <t>test_feb17_metal/FE/4D4O_FE_501_FE_C_3_-42_159.png</t>
  </si>
  <si>
    <t>test_feb17_metal/FE/4D4O_FE_501_FE_C_68_-43_-103.png</t>
  </si>
  <si>
    <t>test_feb17_metal/FE/4D4O_FE_501_FE_C_9_-22_60.png</t>
  </si>
  <si>
    <t>test_feb17_metal/FE/4D4P_FE_501_FE_G_-20_-8_41.png</t>
  </si>
  <si>
    <t>test_feb17_metal/FE/4D4P_FE_501_FE_G_-89_-29_112.png</t>
  </si>
  <si>
    <t>test_feb17_metal/FE/4X33_FE_101_FE_A_-156_-75_-136.png</t>
  </si>
  <si>
    <t>test_feb17_metal/FE/4X33_FE_101_FE_A_-18_-23_-40.png</t>
  </si>
  <si>
    <t>test_feb17_metal/FE/4X33_FE_101_FE_A_147_-45_29.png</t>
  </si>
  <si>
    <t>test_feb17_metal/FE/5V28_FE_202_FE2_A_170_-13_39.png</t>
  </si>
  <si>
    <t>True: FE Pred: FES</t>
  </si>
  <si>
    <t>test_feb17_metal/FE/6J27_FE_401_FE_C_-3_2_99.png</t>
  </si>
  <si>
    <t>test_feb17_metal/FE/6J27_FE_401_FE_C_-73_-42_-173.png</t>
  </si>
  <si>
    <t>test_feb17_metal/FE/6J27_FE_401_FE_C_178_33_-102.png</t>
  </si>
  <si>
    <t>test_feb17_metal/FE/6J28_FE_403_FE_B_-119_4_-157.png</t>
  </si>
  <si>
    <t>test_feb17_metal/FE/6J28_FE_403_FE_B_-20_25_-20.png</t>
  </si>
  <si>
    <t>test_feb17_metal/FE/6J28_FE_403_FE_B_10_14_80.png</t>
  </si>
  <si>
    <t>test_feb17_metal/FE/6J28_FE_403_FE_B_39_30_-142.png</t>
  </si>
  <si>
    <t>test_feb17_metal/FE/7QBS_FE_502_FE_A_66_-31_0.png</t>
  </si>
  <si>
    <t>True: FES Pred: FE</t>
  </si>
  <si>
    <t>test_feb17_metal/FES/1HRK_FES_2999_FES_B_126_-47_-105.png</t>
  </si>
  <si>
    <t>test_feb17_metal/FES/1J7B_FES_100_FES_A_-104_19_128.png</t>
  </si>
  <si>
    <t>test_feb17_metal/FES/2HRE_FES_501_FES_A_31_13_39.png</t>
  </si>
  <si>
    <t>True: FES Pred: Rieske</t>
  </si>
  <si>
    <t>test_feb17_metal/FES/2PVO_FES_400_FES_D_37_-20_150.png</t>
  </si>
  <si>
    <t>test_feb17_metal/FES/3C8Y_FES_580_FES_A_105_-20_137.png</t>
  </si>
  <si>
    <t>test_feb17_metal/FES/3IAM_FES_787_FES_3_-13_-1_-138.png</t>
  </si>
  <si>
    <t>test_feb17_metal/FES/3IAM_FES_787_FES_3_-38_-57_122.png</t>
  </si>
  <si>
    <t>test_feb17_metal/FES/3W5V_FES_101_FES_B_47_72_118.png</t>
  </si>
  <si>
    <t>test_feb17_metal/FES/5J8K_FES_803_FES_G_-69_4_-26.png</t>
  </si>
  <si>
    <t>test_feb17_metal/FES/6E6S_FES_101_FES_B_-61_-43_-108.png</t>
  </si>
  <si>
    <t>test_feb17_metal/FES/6E6S_FES_101_FES_B_-7_-2_-21.png</t>
  </si>
  <si>
    <t>test_feb17_metal/FES/6E6S_FES_101_FES_B_-81_-10_40.png</t>
  </si>
  <si>
    <t>test_feb17_metal/FES/6Q8O_FES_804_FES_3_-101_46_-3.png</t>
  </si>
  <si>
    <t>test_feb17_metal/FES/6Q9J_FES_201_FES_A_-94_-68_-10.png</t>
  </si>
  <si>
    <t>test_feb17_metal/FES/6QC3_FES_300_FES_V2_146_-17_-48.png</t>
  </si>
  <si>
    <t>test_feb17_metal/FES/6TGA_FES_1004_FES_A_50_48_-1.png</t>
  </si>
  <si>
    <t>test_feb17_metal/FES/6X89_FES_300_FES_V2_-36_41_-46.png</t>
  </si>
  <si>
    <t>test_feb17_metal/FES/6ZM6_FES_201_FES_AP_-18_-33_-143.png</t>
  </si>
  <si>
    <t>True: Rieske Pred: FES</t>
  </si>
  <si>
    <t>test_feb17_metal/Rieske/1G8K_Rieske_5006_FES_B_62_1_107.png</t>
  </si>
  <si>
    <t>test_feb17_metal/Rieske/1G8K_Rieske_5106_FES_D_161_72_168.png</t>
  </si>
  <si>
    <t>test_feb17_metal/Rieske/1G8K_Rieske_5206_FES_F_-56_11_129.png</t>
  </si>
  <si>
    <t>test_feb17_metal/Rieske/2E4P_Rieske_1001_FES_A_-92_-34_134.png</t>
  </si>
  <si>
    <t>test_feb17_metal/Rieske/2I7F_Rieske_501_FES_A_-12_41_-9.png</t>
  </si>
  <si>
    <t>test_feb17_metal/Rieske/3EN1_Rieske_452_FES_A_127_47_-179.png</t>
  </si>
  <si>
    <t>test_feb17_metal/Rieske/3H1L_Rieske_501_FES_E_-63_-11_-4.png</t>
  </si>
  <si>
    <t>test_feb17_metal/Rieske/3H1L_Rieske_501_FES_E_158_-70_-86.png</t>
  </si>
  <si>
    <t>True: Rieske Pred: FE</t>
  </si>
  <si>
    <t>test_feb17_metal/Rieske/4HJL_Rieske_501_FES_A_-147_-70_-15.png</t>
  </si>
  <si>
    <t>test_feb17_metal/Rieske/4NB8_Rieske_201_FES_D_-129_-10_25.png</t>
  </si>
  <si>
    <t>test_feb17_metal/Rieske/4NB9_Rieske_201_FES_D_32_28_-143.png</t>
  </si>
  <si>
    <t>test_feb17_metal/Rieske/4QDD_Rieske_401_FES_A_-152_27_-15.png</t>
  </si>
  <si>
    <t>test_feb17_metal/Rieske/4QDD_Rieske_401_FES_A_82_-16_93.png</t>
  </si>
  <si>
    <t>test_feb17_metal/Rieske/5AEU_Rieske_500_FES_G_-45_2_-111.png</t>
  </si>
  <si>
    <t>test_feb17_metal/Rieske/5AEU_Rieske_500_FES_G_-57_4_60.png</t>
  </si>
  <si>
    <t>test_feb17_metal/Rieske/5KLI_Rieske_1001_FES_Q_-72_-21_-17.png</t>
  </si>
  <si>
    <t>test_feb17_metal/Rieske/5KLI_Rieske_1001_FES_Q_37_12_-120.png</t>
  </si>
  <si>
    <t>test_feb17_metal/Rieske/5KLI_Rieske_1001_FES_Q_5_58_156.png</t>
  </si>
  <si>
    <t>test_feb17_metal/Rieske/5KLI_Rieske_1001_FES_Q_63_-86_53.png</t>
  </si>
  <si>
    <t>test_feb17_metal/Rieske/6Q9E_Rieske_202_FES_f2_175_-1_43.png</t>
  </si>
  <si>
    <t>test_feb17_metal/Rieske/7D6V_Rieske_303_FES_C_-154_-80_-164.png</t>
  </si>
  <si>
    <t>test_feb17_metal/Rieske/7D6V_Rieske_303_FES_C_-98_-71_54.png</t>
  </si>
  <si>
    <t>test_feb17_metal/Rieske/7D6V_Rieske_303_FES_C_155_-13_-16.png</t>
  </si>
  <si>
    <t>test_feb17_metal/Rieske/7D6V_Rieske_303_FES_C_21_-22_114.png</t>
  </si>
  <si>
    <t>test_feb17_metal/Rieske/7D6V_Rieske_303_FES_C_4_18_-162.png</t>
  </si>
  <si>
    <t>test_feb17_metal/Rieske/7D6X_Rieske_302_FES_C_-129_-16_47.png</t>
  </si>
  <si>
    <t>test_feb17_metal/Rieske/7D6X_Rieske_302_FES_C_-65_-12_51.png</t>
  </si>
  <si>
    <t>test_feb17_metal/Rieske/7D6X_Rieske_302_FES_C_168_-55_42.png</t>
  </si>
  <si>
    <t>test_feb17_metal/Rieske/7V25_Rieske_502_FES_C_-44_-34_-52.png</t>
  </si>
  <si>
    <t>&lt;Figure size 720x720 with 0 Axes&gt;</t>
  </si>
  <si>
    <t>test_feb17_no_metal/FE/1YUZ_FE_303_FE_B_-142_-11_132.png</t>
  </si>
  <si>
    <t>test_feb17_no_metal/FE/1YUZ_FE_303_FE_B_61_17_141.png</t>
  </si>
  <si>
    <t>test_feb17_no_metal/FE/1YUZ_FE_303_FE_B_66_18_157.png</t>
  </si>
  <si>
    <t>test_feb17_no_metal/FE/2FIY_FE_401_FE_A_55_2_-78.png</t>
  </si>
  <si>
    <t>test_feb17_no_metal/FE/2FIY_FE_402_FE_B_124_-74_45.png</t>
  </si>
  <si>
    <t>test_feb17_no_metal/FE/2FIY_FE_402_FE_B_76_23_-78.png</t>
  </si>
  <si>
    <t>test_feb17_no_metal/FE/2FIY_FE_403_FE_A_-121_31_-121.png</t>
  </si>
  <si>
    <t>test_feb17_no_metal/FE/2QH1_FE_2501_FE2_B_-171_2_-83.png</t>
  </si>
  <si>
    <t>test_feb17_no_metal/FE/4D4O_FE_501_FE_C_-154_43_128.png</t>
  </si>
  <si>
    <t>test_feb17_no_metal/FE/4D4O_FE_501_FE_C_163_-14_62.png</t>
  </si>
  <si>
    <t>test_feb17_no_metal/FE/4D4O_FE_501_FE_C_3_-42_159.png</t>
  </si>
  <si>
    <t>test_feb17_no_metal/FE/4D4O_FE_501_FE_C_68_-43_-103.png</t>
  </si>
  <si>
    <t>test_feb17_no_metal/FE/4D4O_FE_501_FE_C_95_72_-44.png</t>
  </si>
  <si>
    <t>test_feb17_no_metal/FE/4D4O_FE_501_FE_C_9_-22_60.png</t>
  </si>
  <si>
    <t>test_feb17_no_metal/FE/4D4P_FE_501_FE_G_-67_20_15.png</t>
  </si>
  <si>
    <t>test_feb17_no_metal/FE/4D4P_FE_501_FE_G_-89_-29_112.png</t>
  </si>
  <si>
    <t>test_feb17_no_metal/FE/4X33_FE_101_FE_A_-18_-23_-40.png</t>
  </si>
  <si>
    <t>test_feb17_no_metal/FE/4X33_FE_101_FE_A_-46_29_-133.png</t>
  </si>
  <si>
    <t>test_feb17_no_metal/FE/5XNH_FE_401_FE_A_138_70_142.png</t>
  </si>
  <si>
    <t>test_feb17_no_metal/FE/5XNH_FE_401_FE_A_178_57_-47.png</t>
  </si>
  <si>
    <t>test_feb17_no_metal/FE/6J27_FE_401_FE_C_-135_-41_132.png</t>
  </si>
  <si>
    <t>test_feb17_no_metal/FE/6J27_FE_401_FE_C_-149_-27_153.png</t>
  </si>
  <si>
    <t>test_feb17_no_metal/FE/6J27_FE_401_FE_C_-73_-42_-173.png</t>
  </si>
  <si>
    <t>test_feb17_no_metal/FE/6J27_FE_401_FE_C_102_-12_-142.png</t>
  </si>
  <si>
    <t>test_feb17_no_metal/FE/6J27_FE_401_FE_C_109_-8_-20.png</t>
  </si>
  <si>
    <t>test_feb17_no_metal/FE/6J27_FE_401_FE_C_127_39_165.png</t>
  </si>
  <si>
    <t>test_feb17_no_metal/FE/6J27_FE_401_FE_C_132_30_-15.png</t>
  </si>
  <si>
    <t>test_feb17_no_metal/FE/6J28_FE_403_FE_B_-143_40_78.png</t>
  </si>
  <si>
    <t>test_feb17_no_metal/FE/6J28_FE_403_FE_B_-48_45_160.png</t>
  </si>
  <si>
    <t>test_feb17_no_metal/FE/6J28_FE_403_FE_B_34_56_138.png</t>
  </si>
  <si>
    <t>test_feb17_no_metal/FE/6J28_FE_403_FE_B_99_79_-20.png</t>
  </si>
  <si>
    <t>test_feb17_no_metal/FE/7QBS_FE_502_FE_A_66_-31_0.png</t>
  </si>
  <si>
    <t>test_feb17_no_metal/FES/2BS2_FES_1240_FES_E_-132_31_-107.png</t>
  </si>
  <si>
    <t>test_feb17_no_metal/FES/2BS4_FES_1245_FES_E_69_-31_-138.png</t>
  </si>
  <si>
    <t>test_feb17_no_metal/FES/2E3T_FES_2001_FES_B_-102_-85_-90.png</t>
  </si>
  <si>
    <t>test_feb17_no_metal/FES/2QD3_FES_924_FES_B_21_27_53.png</t>
  </si>
  <si>
    <t>test_feb17_no_metal/FES/3IAM_FES_787_FES_3_-13_-1_-138.png</t>
  </si>
  <si>
    <t>test_feb17_no_metal/FES/4EB5_FES_201_FES_C_153_-6_162.png</t>
  </si>
  <si>
    <t>test_feb17_no_metal/FES/4US8_FES_909_FES_A_1_42_-78.png</t>
  </si>
  <si>
    <t>test_feb17_no_metal/FES/4Y0D_FES_501_FES_A_-3_41_-158.png</t>
  </si>
  <si>
    <t>test_feb17_no_metal/FES/5ABR_FES_500_FES_B_-31_15_148.png</t>
  </si>
  <si>
    <t>test_feb17_no_metal/FES/5J8K_FES_803_FES_G_-69_4_-26.png</t>
  </si>
  <si>
    <t>test_feb17_no_metal/FES/6AC4_FES_3002_FES_B_38_59_53.png</t>
  </si>
  <si>
    <t>test_feb17_no_metal/FES/6E6S_FES_101_FES_B_-61_-43_-108.png</t>
  </si>
  <si>
    <t>test_feb17_no_metal/FES/6HLA_FES_200_FES_A_15_-3_70.png</t>
  </si>
  <si>
    <t>test_feb17_no_metal/FES/6Q8O_FES_804_FES_3_-101_46_-3.png</t>
  </si>
  <si>
    <t>test_feb17_no_metal/FES/6QC3_FES_300_FES_V2_146_-17_-48.png</t>
  </si>
  <si>
    <t>test_feb17_no_metal/FES/6ZKD_FES_300_FES_2_-158_-23_-168.png</t>
  </si>
  <si>
    <t>test_feb17_no_metal/FES/7B0N_FES_803_FES_G_-12_-72_164.png</t>
  </si>
  <si>
    <t>test_feb17_no_metal/FES/7ODR_FES_201_FES_r_177_-63_-144.png</t>
  </si>
  <si>
    <t>test_feb17_no_metal/Rieske/1G8K_Rieske_5206_FES_F_-56_11_129.png</t>
  </si>
  <si>
    <t>test_feb17_no_metal/Rieske/5KLI_Rieske_1001_FES_Q_63_-86_53.png</t>
  </si>
  <si>
    <t>test_feb17_no_metal/Rieske/7D6V_Rieske_303_FES_C_-98_-71_54.png</t>
  </si>
  <si>
    <t>test_feb17_no_metal/Rieske/7D6V_Rieske_303_FES_C_155_-13_-16.png</t>
  </si>
  <si>
    <t>test_feb17_no_metal/Rieske/7D6V_Rieske_303_FES_C_4_18_-162.png</t>
  </si>
  <si>
    <t>test_feb17_no_metal/Rieske/7D6X_Rieske_302_FES_C_-65_-12_51.png</t>
  </si>
  <si>
    <t>Total Fe</t>
  </si>
  <si>
    <t>unique id's</t>
  </si>
  <si>
    <t>7 time the same id's used in different groups, but of course with different clusters (fe vs rieske vs standard). Test and train always have different ids in the same clusters</t>
  </si>
  <si>
    <t>total</t>
  </si>
  <si>
    <t>Recall</t>
  </si>
  <si>
    <t>Precision</t>
  </si>
  <si>
    <r>
      <t>Amino Acid</t>
    </r>
    <r>
      <rPr>
        <sz val="12"/>
        <color theme="1"/>
        <rFont val="Arial"/>
        <family val="2"/>
      </rPr>
      <t> </t>
    </r>
  </si>
  <si>
    <r>
      <t>ResNet</t>
    </r>
    <r>
      <rPr>
        <sz val="12"/>
        <color theme="1"/>
        <rFont val="Arial"/>
        <family val="2"/>
      </rPr>
      <t> </t>
    </r>
  </si>
  <si>
    <r>
      <t>DenseNet</t>
    </r>
    <r>
      <rPr>
        <sz val="12"/>
        <color theme="1"/>
        <rFont val="Arial"/>
        <family val="2"/>
      </rPr>
      <t> </t>
    </r>
  </si>
  <si>
    <r>
      <t>Inception</t>
    </r>
    <r>
      <rPr>
        <sz val="12"/>
        <color theme="1"/>
        <rFont val="Arial"/>
        <family val="2"/>
      </rPr>
      <t> </t>
    </r>
  </si>
  <si>
    <r>
      <t>Alexnet</t>
    </r>
    <r>
      <rPr>
        <sz val="12"/>
        <color theme="1"/>
        <rFont val="Arial"/>
        <family val="2"/>
      </rPr>
      <t> </t>
    </r>
  </si>
  <si>
    <r>
      <t>VGG</t>
    </r>
    <r>
      <rPr>
        <sz val="12"/>
        <color theme="1"/>
        <rFont val="Arial"/>
        <family val="2"/>
      </rPr>
      <t> </t>
    </r>
  </si>
  <si>
    <r>
      <t>SqueezeNet</t>
    </r>
    <r>
      <rPr>
        <sz val="12"/>
        <color theme="1"/>
        <rFont val="Arial"/>
        <family val="2"/>
      </rPr>
      <t> </t>
    </r>
  </si>
  <si>
    <r>
      <t>ALA</t>
    </r>
    <r>
      <rPr>
        <sz val="12"/>
        <color theme="1"/>
        <rFont val="Arial"/>
        <family val="2"/>
      </rPr>
      <t> </t>
    </r>
  </si>
  <si>
    <r>
      <t>ARG</t>
    </r>
    <r>
      <rPr>
        <sz val="12"/>
        <color theme="1"/>
        <rFont val="Arial"/>
        <family val="2"/>
      </rPr>
      <t> </t>
    </r>
  </si>
  <si>
    <r>
      <t>ASN</t>
    </r>
    <r>
      <rPr>
        <sz val="12"/>
        <color theme="1"/>
        <rFont val="Arial"/>
        <family val="2"/>
      </rPr>
      <t> </t>
    </r>
  </si>
  <si>
    <r>
      <t>ASP</t>
    </r>
    <r>
      <rPr>
        <sz val="12"/>
        <color theme="1"/>
        <rFont val="Arial"/>
        <family val="2"/>
      </rPr>
      <t> </t>
    </r>
  </si>
  <si>
    <r>
      <t>CYS</t>
    </r>
    <r>
      <rPr>
        <sz val="12"/>
        <color theme="1"/>
        <rFont val="Arial"/>
        <family val="2"/>
      </rPr>
      <t> </t>
    </r>
  </si>
  <si>
    <r>
      <t>GLN</t>
    </r>
    <r>
      <rPr>
        <sz val="12"/>
        <color theme="1"/>
        <rFont val="Arial"/>
        <family val="2"/>
      </rPr>
      <t> </t>
    </r>
  </si>
  <si>
    <r>
      <t>GLU</t>
    </r>
    <r>
      <rPr>
        <sz val="12"/>
        <color theme="1"/>
        <rFont val="Arial"/>
        <family val="2"/>
      </rPr>
      <t> </t>
    </r>
  </si>
  <si>
    <r>
      <t>GLY</t>
    </r>
    <r>
      <rPr>
        <sz val="12"/>
        <color theme="1"/>
        <rFont val="Arial"/>
        <family val="2"/>
      </rPr>
      <t> </t>
    </r>
  </si>
  <si>
    <r>
      <t>HIS</t>
    </r>
    <r>
      <rPr>
        <sz val="12"/>
        <color theme="1"/>
        <rFont val="Arial"/>
        <family val="2"/>
      </rPr>
      <t> </t>
    </r>
  </si>
  <si>
    <r>
      <t>ILE</t>
    </r>
    <r>
      <rPr>
        <sz val="12"/>
        <color theme="1"/>
        <rFont val="Arial"/>
        <family val="2"/>
      </rPr>
      <t> </t>
    </r>
  </si>
  <si>
    <r>
      <t>LEU</t>
    </r>
    <r>
      <rPr>
        <sz val="12"/>
        <color theme="1"/>
        <rFont val="Arial"/>
        <family val="2"/>
      </rPr>
      <t> </t>
    </r>
  </si>
  <si>
    <r>
      <t>LYS</t>
    </r>
    <r>
      <rPr>
        <sz val="12"/>
        <color theme="1"/>
        <rFont val="Arial"/>
        <family val="2"/>
      </rPr>
      <t> </t>
    </r>
  </si>
  <si>
    <r>
      <t>MET</t>
    </r>
    <r>
      <rPr>
        <sz val="12"/>
        <color theme="1"/>
        <rFont val="Arial"/>
        <family val="2"/>
      </rPr>
      <t> </t>
    </r>
  </si>
  <si>
    <r>
      <t>PHE</t>
    </r>
    <r>
      <rPr>
        <sz val="12"/>
        <color theme="1"/>
        <rFont val="Arial"/>
        <family val="2"/>
      </rPr>
      <t> </t>
    </r>
  </si>
  <si>
    <r>
      <t>PRO</t>
    </r>
    <r>
      <rPr>
        <sz val="12"/>
        <color theme="1"/>
        <rFont val="Arial"/>
        <family val="2"/>
      </rPr>
      <t> </t>
    </r>
  </si>
  <si>
    <r>
      <t>SER</t>
    </r>
    <r>
      <rPr>
        <sz val="12"/>
        <color theme="1"/>
        <rFont val="Arial"/>
        <family val="2"/>
      </rPr>
      <t> </t>
    </r>
  </si>
  <si>
    <r>
      <t>THR</t>
    </r>
    <r>
      <rPr>
        <sz val="12"/>
        <color theme="1"/>
        <rFont val="Arial"/>
        <family val="2"/>
      </rPr>
      <t> </t>
    </r>
  </si>
  <si>
    <r>
      <t>TRP</t>
    </r>
    <r>
      <rPr>
        <sz val="12"/>
        <color theme="1"/>
        <rFont val="Arial"/>
        <family val="2"/>
      </rPr>
      <t> </t>
    </r>
  </si>
  <si>
    <r>
      <t>TYR</t>
    </r>
    <r>
      <rPr>
        <sz val="12"/>
        <color theme="1"/>
        <rFont val="Arial"/>
        <family val="2"/>
      </rPr>
      <t> </t>
    </r>
  </si>
  <si>
    <r>
      <t>VAL</t>
    </r>
    <r>
      <rPr>
        <sz val="12"/>
        <color theme="1"/>
        <rFont val="Arial"/>
        <family val="2"/>
      </rPr>
      <t> </t>
    </r>
  </si>
  <si>
    <t>precision</t>
  </si>
  <si>
    <t>Acccuracy</t>
  </si>
  <si>
    <t>recall</t>
  </si>
  <si>
    <t>Average Percision</t>
  </si>
  <si>
    <r>
      <t>Accuracy</t>
    </r>
    <r>
      <rPr>
        <sz val="12"/>
        <color theme="1"/>
        <rFont val="Arial"/>
        <family val="2"/>
      </rPr>
      <t> and Average Recall</t>
    </r>
  </si>
  <si>
    <t>Class</t>
  </si>
  <si>
    <t>Average</t>
  </si>
  <si>
    <t>Std Dev</t>
  </si>
  <si>
    <t>Accuracy</t>
  </si>
  <si>
    <t>Precison</t>
  </si>
  <si>
    <t>sum</t>
  </si>
  <si>
    <t>Average FeS  Group</t>
  </si>
  <si>
    <t>Testset  resNet</t>
  </si>
  <si>
    <t>Testset resNet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</si>
</sst>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Courier New"/>
      <family val="1"/>
    </font>
    <font>
      <sz val="14"/>
      <color rgb="FF000000"/>
      <name val="Courier New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164" fontId="0" fillId="0" borderId="0" xfId="0" applyNumberFormat="1"/>
    <xf numFmtId="9" fontId="0" fillId="0" borderId="0" xfId="1" applyFont="1"/>
    <xf numFmtId="0" fontId="16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164" fontId="23" fillId="0" borderId="0" xfId="1" applyNumberFormat="1" applyFont="1" applyAlignment="1">
      <alignment horizontal="center"/>
    </xf>
    <xf numFmtId="10" fontId="23" fillId="0" borderId="0" xfId="1" applyNumberFormat="1" applyFont="1" applyAlignment="1">
      <alignment horizontal="center"/>
    </xf>
    <xf numFmtId="164" fontId="22" fillId="0" borderId="0" xfId="1" applyNumberFormat="1" applyFont="1" applyAlignment="1">
      <alignment horizontal="center"/>
    </xf>
    <xf numFmtId="164" fontId="0" fillId="0" borderId="0" xfId="1" applyNumberFormat="1" applyFont="1"/>
    <xf numFmtId="10" fontId="22" fillId="0" borderId="0" xfId="1" applyNumberFormat="1" applyFont="1" applyAlignment="1">
      <alignment horizontal="center"/>
    </xf>
    <xf numFmtId="9" fontId="0" fillId="0" borderId="0" xfId="0" applyNumberFormat="1"/>
    <xf numFmtId="9" fontId="22" fillId="0" borderId="0" xfId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9441-1D2D-4442-9D2C-2CA5938CDFE1}">
  <dimension ref="A1:K723"/>
  <sheetViews>
    <sheetView workbookViewId="0">
      <selection activeCell="B33" sqref="B33"/>
    </sheetView>
  </sheetViews>
  <sheetFormatPr baseColWidth="10" defaultColWidth="11" defaultRowHeight="16" x14ac:dyDescent="0.2"/>
  <sheetData>
    <row r="1" spans="1:11" x14ac:dyDescent="0.2">
      <c r="A1" t="s">
        <v>1004</v>
      </c>
      <c r="B1">
        <f>SUM(B2,C2)</f>
        <v>120</v>
      </c>
      <c r="D1">
        <f>SUM(D2,E2)</f>
        <v>474</v>
      </c>
      <c r="F1">
        <f>SUM(F2,G2)</f>
        <v>253</v>
      </c>
      <c r="J1">
        <v>839</v>
      </c>
    </row>
    <row r="2" spans="1:11" x14ac:dyDescent="0.2">
      <c r="A2" t="s">
        <v>1002</v>
      </c>
      <c r="B2">
        <v>78</v>
      </c>
      <c r="C2">
        <v>42</v>
      </c>
      <c r="D2">
        <v>308</v>
      </c>
      <c r="E2">
        <v>166</v>
      </c>
      <c r="F2">
        <v>164</v>
      </c>
      <c r="G2">
        <v>89</v>
      </c>
      <c r="I2">
        <v>120</v>
      </c>
      <c r="J2">
        <v>720</v>
      </c>
      <c r="K2" t="s">
        <v>1003</v>
      </c>
    </row>
    <row r="3" spans="1:11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I3" t="s">
        <v>1001</v>
      </c>
      <c r="J3" t="s">
        <v>866</v>
      </c>
    </row>
    <row r="4" spans="1:11" x14ac:dyDescent="0.2"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I4" t="s">
        <v>8</v>
      </c>
      <c r="J4" t="s">
        <v>10</v>
      </c>
    </row>
    <row r="5" spans="1:11" x14ac:dyDescent="0.2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I5" t="s">
        <v>14</v>
      </c>
      <c r="J5" t="s">
        <v>16</v>
      </c>
    </row>
    <row r="6" spans="1:11" x14ac:dyDescent="0.2">
      <c r="B6" t="s">
        <v>20</v>
      </c>
      <c r="C6" t="s">
        <v>21</v>
      </c>
      <c r="D6" t="s">
        <v>22</v>
      </c>
      <c r="E6" t="s">
        <v>23</v>
      </c>
      <c r="F6" t="s">
        <v>24</v>
      </c>
      <c r="G6">
        <v>1.9999999999999999E+74</v>
      </c>
      <c r="I6" t="s">
        <v>20</v>
      </c>
      <c r="J6" t="s">
        <v>22</v>
      </c>
    </row>
    <row r="7" spans="1:11" x14ac:dyDescent="0.2">
      <c r="B7" t="s">
        <v>25</v>
      </c>
      <c r="C7" t="s">
        <v>26</v>
      </c>
      <c r="D7" t="s">
        <v>27</v>
      </c>
      <c r="E7" t="s">
        <v>28</v>
      </c>
      <c r="F7" t="s">
        <v>29</v>
      </c>
      <c r="G7" t="s">
        <v>30</v>
      </c>
      <c r="I7" t="s">
        <v>25</v>
      </c>
      <c r="J7" t="s">
        <v>27</v>
      </c>
    </row>
    <row r="8" spans="1:11" x14ac:dyDescent="0.2">
      <c r="B8" t="s">
        <v>31</v>
      </c>
      <c r="C8" t="s">
        <v>32</v>
      </c>
      <c r="D8" t="s">
        <v>33</v>
      </c>
      <c r="E8" t="s">
        <v>34</v>
      </c>
      <c r="F8" t="s">
        <v>35</v>
      </c>
      <c r="G8" t="s">
        <v>36</v>
      </c>
      <c r="I8" t="s">
        <v>31</v>
      </c>
      <c r="J8" t="s">
        <v>33</v>
      </c>
    </row>
    <row r="9" spans="1:11" x14ac:dyDescent="0.2">
      <c r="B9" t="s">
        <v>37</v>
      </c>
      <c r="C9" t="s">
        <v>38</v>
      </c>
      <c r="D9" t="s">
        <v>39</v>
      </c>
      <c r="E9" t="s">
        <v>40</v>
      </c>
      <c r="F9" t="s">
        <v>41</v>
      </c>
      <c r="G9" t="s">
        <v>42</v>
      </c>
      <c r="I9" t="s">
        <v>37</v>
      </c>
      <c r="J9" t="s">
        <v>39</v>
      </c>
    </row>
    <row r="10" spans="1:11" x14ac:dyDescent="0.2">
      <c r="B10" t="s">
        <v>43</v>
      </c>
      <c r="C10" t="s">
        <v>44</v>
      </c>
      <c r="D10" t="s">
        <v>45</v>
      </c>
      <c r="E10" t="s">
        <v>46</v>
      </c>
      <c r="F10" t="s">
        <v>47</v>
      </c>
      <c r="G10" t="s">
        <v>48</v>
      </c>
      <c r="I10" t="s">
        <v>43</v>
      </c>
      <c r="J10" t="s">
        <v>45</v>
      </c>
    </row>
    <row r="11" spans="1:11" x14ac:dyDescent="0.2">
      <c r="B11" t="s">
        <v>49</v>
      </c>
      <c r="C11" t="s">
        <v>50</v>
      </c>
      <c r="D11" t="s">
        <v>51</v>
      </c>
      <c r="E11" t="s">
        <v>52</v>
      </c>
      <c r="F11" t="s">
        <v>53</v>
      </c>
      <c r="G11" t="s">
        <v>54</v>
      </c>
      <c r="I11" t="s">
        <v>49</v>
      </c>
      <c r="J11" t="s">
        <v>51</v>
      </c>
    </row>
    <row r="12" spans="1:11" x14ac:dyDescent="0.2">
      <c r="B12" t="s">
        <v>55</v>
      </c>
      <c r="C12" t="s">
        <v>56</v>
      </c>
      <c r="D12" t="s">
        <v>57</v>
      </c>
      <c r="E12" t="s">
        <v>58</v>
      </c>
      <c r="F12" t="s">
        <v>59</v>
      </c>
      <c r="G12" t="s">
        <v>60</v>
      </c>
      <c r="I12" t="s">
        <v>55</v>
      </c>
      <c r="J12" t="s">
        <v>57</v>
      </c>
    </row>
    <row r="13" spans="1:11" x14ac:dyDescent="0.2">
      <c r="B13" t="s">
        <v>61</v>
      </c>
      <c r="C13" t="s">
        <v>62</v>
      </c>
      <c r="D13" t="s">
        <v>63</v>
      </c>
      <c r="E13" t="s">
        <v>64</v>
      </c>
      <c r="F13" t="s">
        <v>65</v>
      </c>
      <c r="G13" t="s">
        <v>66</v>
      </c>
      <c r="I13" t="s">
        <v>61</v>
      </c>
      <c r="J13" t="s">
        <v>63</v>
      </c>
    </row>
    <row r="14" spans="1:11" x14ac:dyDescent="0.2">
      <c r="B14" t="s">
        <v>67</v>
      </c>
      <c r="C14" t="s">
        <v>68</v>
      </c>
      <c r="D14" t="s">
        <v>69</v>
      </c>
      <c r="E14" t="s">
        <v>70</v>
      </c>
      <c r="F14" t="s">
        <v>71</v>
      </c>
      <c r="G14" t="s">
        <v>72</v>
      </c>
      <c r="I14" t="s">
        <v>67</v>
      </c>
      <c r="J14" t="s">
        <v>69</v>
      </c>
    </row>
    <row r="15" spans="1:11" x14ac:dyDescent="0.2">
      <c r="B15" t="s">
        <v>73</v>
      </c>
      <c r="C15" t="s">
        <v>74</v>
      </c>
      <c r="D15" t="s">
        <v>75</v>
      </c>
      <c r="E15" t="s">
        <v>76</v>
      </c>
      <c r="F15" t="s">
        <v>77</v>
      </c>
      <c r="G15" t="s">
        <v>78</v>
      </c>
      <c r="I15" t="s">
        <v>73</v>
      </c>
      <c r="J15" t="s">
        <v>75</v>
      </c>
    </row>
    <row r="16" spans="1:11" x14ac:dyDescent="0.2">
      <c r="B16" t="s">
        <v>79</v>
      </c>
      <c r="C16" t="s">
        <v>80</v>
      </c>
      <c r="D16" t="s">
        <v>81</v>
      </c>
      <c r="E16" t="s">
        <v>82</v>
      </c>
      <c r="F16" t="s">
        <v>83</v>
      </c>
      <c r="G16" t="s">
        <v>84</v>
      </c>
      <c r="I16" t="s">
        <v>79</v>
      </c>
      <c r="J16" t="s">
        <v>81</v>
      </c>
    </row>
    <row r="17" spans="2:10" x14ac:dyDescent="0.2">
      <c r="B17" t="s">
        <v>85</v>
      </c>
      <c r="C17" t="s">
        <v>86</v>
      </c>
      <c r="D17" t="s">
        <v>87</v>
      </c>
      <c r="E17" t="s">
        <v>88</v>
      </c>
      <c r="F17" t="s">
        <v>89</v>
      </c>
      <c r="G17" t="s">
        <v>90</v>
      </c>
      <c r="I17" t="s">
        <v>85</v>
      </c>
      <c r="J17" t="s">
        <v>87</v>
      </c>
    </row>
    <row r="18" spans="2:10" x14ac:dyDescent="0.2">
      <c r="B18" t="s">
        <v>91</v>
      </c>
      <c r="C18" t="s">
        <v>92</v>
      </c>
      <c r="D18" t="s">
        <v>93</v>
      </c>
      <c r="E18" t="s">
        <v>94</v>
      </c>
      <c r="F18" t="s">
        <v>95</v>
      </c>
      <c r="G18" t="s">
        <v>96</v>
      </c>
      <c r="I18" t="s">
        <v>91</v>
      </c>
      <c r="J18" t="s">
        <v>93</v>
      </c>
    </row>
    <row r="19" spans="2:10" x14ac:dyDescent="0.2">
      <c r="B19" t="s">
        <v>97</v>
      </c>
      <c r="C19" t="s">
        <v>98</v>
      </c>
      <c r="D19" t="s">
        <v>99</v>
      </c>
      <c r="E19" t="s">
        <v>100</v>
      </c>
      <c r="F19" t="s">
        <v>101</v>
      </c>
      <c r="G19" t="s">
        <v>102</v>
      </c>
      <c r="I19" t="s">
        <v>97</v>
      </c>
      <c r="J19" t="s">
        <v>99</v>
      </c>
    </row>
    <row r="20" spans="2:10" x14ac:dyDescent="0.2">
      <c r="B20" t="s">
        <v>103</v>
      </c>
      <c r="C20" t="s">
        <v>104</v>
      </c>
      <c r="D20" t="s">
        <v>105</v>
      </c>
      <c r="E20" t="s">
        <v>106</v>
      </c>
      <c r="F20" t="s">
        <v>107</v>
      </c>
      <c r="G20" t="s">
        <v>108</v>
      </c>
      <c r="I20" t="s">
        <v>103</v>
      </c>
      <c r="J20" t="s">
        <v>105</v>
      </c>
    </row>
    <row r="21" spans="2:10" x14ac:dyDescent="0.2">
      <c r="B21" t="s">
        <v>109</v>
      </c>
      <c r="C21" t="s">
        <v>110</v>
      </c>
      <c r="D21" t="s">
        <v>111</v>
      </c>
      <c r="E21" t="s">
        <v>112</v>
      </c>
      <c r="F21" t="s">
        <v>113</v>
      </c>
      <c r="G21" t="s">
        <v>114</v>
      </c>
      <c r="I21" t="s">
        <v>109</v>
      </c>
      <c r="J21" t="s">
        <v>111</v>
      </c>
    </row>
    <row r="22" spans="2:10" x14ac:dyDescent="0.2">
      <c r="B22" t="s">
        <v>115</v>
      </c>
      <c r="C22" t="s">
        <v>116</v>
      </c>
      <c r="D22" t="s">
        <v>117</v>
      </c>
      <c r="E22" t="s">
        <v>118</v>
      </c>
      <c r="F22" t="s">
        <v>119</v>
      </c>
      <c r="G22" t="s">
        <v>120</v>
      </c>
      <c r="I22" t="s">
        <v>115</v>
      </c>
      <c r="J22" t="s">
        <v>117</v>
      </c>
    </row>
    <row r="23" spans="2:10" x14ac:dyDescent="0.2">
      <c r="B23" t="s">
        <v>121</v>
      </c>
      <c r="C23" t="s">
        <v>122</v>
      </c>
      <c r="D23" t="s">
        <v>123</v>
      </c>
      <c r="E23" t="s">
        <v>124</v>
      </c>
      <c r="F23" t="s">
        <v>125</v>
      </c>
      <c r="G23" t="s">
        <v>126</v>
      </c>
      <c r="I23" t="s">
        <v>121</v>
      </c>
      <c r="J23" t="s">
        <v>123</v>
      </c>
    </row>
    <row r="24" spans="2:10" x14ac:dyDescent="0.2">
      <c r="B24" t="s">
        <v>127</v>
      </c>
      <c r="C24" t="s">
        <v>128</v>
      </c>
      <c r="D24" t="s">
        <v>129</v>
      </c>
      <c r="E24" t="s">
        <v>130</v>
      </c>
      <c r="F24" t="s">
        <v>131</v>
      </c>
      <c r="G24" t="s">
        <v>132</v>
      </c>
      <c r="I24" t="s">
        <v>127</v>
      </c>
      <c r="J24" t="s">
        <v>129</v>
      </c>
    </row>
    <row r="25" spans="2:10" x14ac:dyDescent="0.2">
      <c r="B25" t="s">
        <v>133</v>
      </c>
      <c r="C25" t="s">
        <v>134</v>
      </c>
      <c r="D25" t="s">
        <v>135</v>
      </c>
      <c r="E25" t="s">
        <v>136</v>
      </c>
      <c r="F25" t="s">
        <v>137</v>
      </c>
      <c r="G25" t="s">
        <v>138</v>
      </c>
      <c r="I25" t="s">
        <v>133</v>
      </c>
      <c r="J25" t="s">
        <v>135</v>
      </c>
    </row>
    <row r="26" spans="2:10" x14ac:dyDescent="0.2">
      <c r="B26" t="s">
        <v>139</v>
      </c>
      <c r="C26" t="s">
        <v>140</v>
      </c>
      <c r="D26" t="s">
        <v>141</v>
      </c>
      <c r="E26" t="s">
        <v>142</v>
      </c>
      <c r="F26" t="s">
        <v>143</v>
      </c>
      <c r="G26" t="s">
        <v>144</v>
      </c>
      <c r="I26" t="s">
        <v>139</v>
      </c>
      <c r="J26" t="s">
        <v>141</v>
      </c>
    </row>
    <row r="27" spans="2:10" x14ac:dyDescent="0.2">
      <c r="B27" t="s">
        <v>145</v>
      </c>
      <c r="C27" t="s">
        <v>146</v>
      </c>
      <c r="D27" t="s">
        <v>147</v>
      </c>
      <c r="E27" t="s">
        <v>148</v>
      </c>
      <c r="F27" t="s">
        <v>149</v>
      </c>
      <c r="G27" t="s">
        <v>150</v>
      </c>
      <c r="I27" t="s">
        <v>145</v>
      </c>
      <c r="J27" t="s">
        <v>147</v>
      </c>
    </row>
    <row r="28" spans="2:10" x14ac:dyDescent="0.2">
      <c r="B28" t="s">
        <v>151</v>
      </c>
      <c r="C28" t="s">
        <v>152</v>
      </c>
      <c r="D28" t="s">
        <v>153</v>
      </c>
      <c r="E28" t="s">
        <v>154</v>
      </c>
      <c r="F28" t="s">
        <v>155</v>
      </c>
      <c r="G28" t="s">
        <v>156</v>
      </c>
      <c r="I28" t="s">
        <v>151</v>
      </c>
      <c r="J28" t="s">
        <v>153</v>
      </c>
    </row>
    <row r="29" spans="2:10" x14ac:dyDescent="0.2">
      <c r="B29" t="s">
        <v>157</v>
      </c>
      <c r="C29" t="s">
        <v>158</v>
      </c>
      <c r="D29" t="s">
        <v>159</v>
      </c>
      <c r="E29" t="s">
        <v>160</v>
      </c>
      <c r="F29" t="s">
        <v>161</v>
      </c>
      <c r="G29" t="s">
        <v>162</v>
      </c>
      <c r="I29" t="s">
        <v>157</v>
      </c>
      <c r="J29" t="s">
        <v>159</v>
      </c>
    </row>
    <row r="30" spans="2:10" x14ac:dyDescent="0.2">
      <c r="B30" t="s">
        <v>163</v>
      </c>
      <c r="C30" t="s">
        <v>164</v>
      </c>
      <c r="D30" t="s">
        <v>165</v>
      </c>
      <c r="E30" t="s">
        <v>166</v>
      </c>
      <c r="F30" t="s">
        <v>167</v>
      </c>
      <c r="G30" t="s">
        <v>168</v>
      </c>
      <c r="I30" t="s">
        <v>163</v>
      </c>
      <c r="J30" t="s">
        <v>165</v>
      </c>
    </row>
    <row r="31" spans="2:10" x14ac:dyDescent="0.2">
      <c r="B31" t="s">
        <v>169</v>
      </c>
      <c r="C31" t="s">
        <v>170</v>
      </c>
      <c r="D31" t="s">
        <v>171</v>
      </c>
      <c r="E31" t="s">
        <v>172</v>
      </c>
      <c r="F31" t="s">
        <v>173</v>
      </c>
      <c r="G31" t="s">
        <v>174</v>
      </c>
      <c r="I31" t="s">
        <v>169</v>
      </c>
      <c r="J31" t="s">
        <v>171</v>
      </c>
    </row>
    <row r="32" spans="2:10" x14ac:dyDescent="0.2">
      <c r="B32" t="s">
        <v>175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I32" t="s">
        <v>175</v>
      </c>
      <c r="J32" t="s">
        <v>177</v>
      </c>
    </row>
    <row r="33" spans="2:10" x14ac:dyDescent="0.2">
      <c r="B33" t="s">
        <v>181</v>
      </c>
      <c r="C33" t="s">
        <v>182</v>
      </c>
      <c r="D33" t="s">
        <v>183</v>
      </c>
      <c r="E33" t="s">
        <v>184</v>
      </c>
      <c r="F33" t="s">
        <v>185</v>
      </c>
      <c r="G33" t="s">
        <v>186</v>
      </c>
      <c r="I33" t="s">
        <v>181</v>
      </c>
      <c r="J33" t="s">
        <v>183</v>
      </c>
    </row>
    <row r="34" spans="2:10" x14ac:dyDescent="0.2">
      <c r="B34" t="s">
        <v>187</v>
      </c>
      <c r="C34" t="s">
        <v>188</v>
      </c>
      <c r="D34" t="s">
        <v>189</v>
      </c>
      <c r="E34" t="s">
        <v>190</v>
      </c>
      <c r="F34" t="s">
        <v>191</v>
      </c>
      <c r="G34" t="s">
        <v>192</v>
      </c>
      <c r="I34" t="s">
        <v>187</v>
      </c>
      <c r="J34" t="s">
        <v>189</v>
      </c>
    </row>
    <row r="35" spans="2:10" x14ac:dyDescent="0.2">
      <c r="B35" t="s">
        <v>193</v>
      </c>
      <c r="C35" t="s">
        <v>194</v>
      </c>
      <c r="D35" t="s">
        <v>195</v>
      </c>
      <c r="E35" t="s">
        <v>196</v>
      </c>
      <c r="F35" t="s">
        <v>197</v>
      </c>
      <c r="G35" t="s">
        <v>198</v>
      </c>
      <c r="I35" t="s">
        <v>193</v>
      </c>
      <c r="J35" t="s">
        <v>195</v>
      </c>
    </row>
    <row r="36" spans="2:10" x14ac:dyDescent="0.2">
      <c r="B36" t="s">
        <v>199</v>
      </c>
      <c r="C36" t="s">
        <v>200</v>
      </c>
      <c r="D36" t="s">
        <v>201</v>
      </c>
      <c r="E36" t="s">
        <v>202</v>
      </c>
      <c r="F36" t="s">
        <v>203</v>
      </c>
      <c r="G36" t="s">
        <v>204</v>
      </c>
      <c r="I36" t="s">
        <v>199</v>
      </c>
      <c r="J36" t="s">
        <v>201</v>
      </c>
    </row>
    <row r="37" spans="2:10" x14ac:dyDescent="0.2">
      <c r="B37" t="s">
        <v>205</v>
      </c>
      <c r="C37" t="s">
        <v>206</v>
      </c>
      <c r="D37" t="s">
        <v>207</v>
      </c>
      <c r="E37" t="s">
        <v>208</v>
      </c>
      <c r="F37" t="s">
        <v>209</v>
      </c>
      <c r="G37" t="s">
        <v>210</v>
      </c>
      <c r="I37" t="s">
        <v>205</v>
      </c>
      <c r="J37" t="s">
        <v>207</v>
      </c>
    </row>
    <row r="38" spans="2:10" x14ac:dyDescent="0.2">
      <c r="B38" t="s">
        <v>211</v>
      </c>
      <c r="C38" t="s">
        <v>212</v>
      </c>
      <c r="D38" t="s">
        <v>213</v>
      </c>
      <c r="E38" t="s">
        <v>214</v>
      </c>
      <c r="F38" t="s">
        <v>215</v>
      </c>
      <c r="G38" t="s">
        <v>216</v>
      </c>
      <c r="I38" t="s">
        <v>211</v>
      </c>
      <c r="J38" t="s">
        <v>213</v>
      </c>
    </row>
    <row r="39" spans="2:10" x14ac:dyDescent="0.2">
      <c r="B39" t="s">
        <v>217</v>
      </c>
      <c r="C39" t="s">
        <v>218</v>
      </c>
      <c r="D39" t="s">
        <v>219</v>
      </c>
      <c r="E39" t="s">
        <v>220</v>
      </c>
      <c r="F39" t="s">
        <v>221</v>
      </c>
      <c r="G39" t="s">
        <v>222</v>
      </c>
      <c r="I39" t="s">
        <v>217</v>
      </c>
      <c r="J39" t="s">
        <v>219</v>
      </c>
    </row>
    <row r="40" spans="2:10" x14ac:dyDescent="0.2">
      <c r="B40" t="s">
        <v>223</v>
      </c>
      <c r="C40" t="s">
        <v>224</v>
      </c>
      <c r="D40" t="s">
        <v>225</v>
      </c>
      <c r="E40" t="s">
        <v>226</v>
      </c>
      <c r="F40" t="s">
        <v>227</v>
      </c>
      <c r="G40" t="s">
        <v>228</v>
      </c>
      <c r="I40" t="s">
        <v>223</v>
      </c>
      <c r="J40" t="s">
        <v>225</v>
      </c>
    </row>
    <row r="41" spans="2:10" x14ac:dyDescent="0.2">
      <c r="B41" t="s">
        <v>229</v>
      </c>
      <c r="C41" t="s">
        <v>230</v>
      </c>
      <c r="D41" t="s">
        <v>231</v>
      </c>
      <c r="E41" t="s">
        <v>232</v>
      </c>
      <c r="F41" t="s">
        <v>233</v>
      </c>
      <c r="G41" t="s">
        <v>234</v>
      </c>
      <c r="I41" t="s">
        <v>229</v>
      </c>
      <c r="J41" t="s">
        <v>231</v>
      </c>
    </row>
    <row r="42" spans="2:10" x14ac:dyDescent="0.2">
      <c r="B42" t="s">
        <v>235</v>
      </c>
      <c r="C42" t="s">
        <v>236</v>
      </c>
      <c r="D42" t="s">
        <v>237</v>
      </c>
      <c r="E42" t="s">
        <v>238</v>
      </c>
      <c r="F42" t="s">
        <v>239</v>
      </c>
      <c r="G42" t="s">
        <v>240</v>
      </c>
      <c r="I42" t="s">
        <v>235</v>
      </c>
      <c r="J42" t="s">
        <v>237</v>
      </c>
    </row>
    <row r="43" spans="2:10" x14ac:dyDescent="0.2">
      <c r="B43" t="s">
        <v>241</v>
      </c>
      <c r="C43" t="s">
        <v>242</v>
      </c>
      <c r="D43" t="s">
        <v>243</v>
      </c>
      <c r="E43" t="s">
        <v>244</v>
      </c>
      <c r="F43" t="s">
        <v>245</v>
      </c>
      <c r="G43" t="s">
        <v>246</v>
      </c>
      <c r="I43" t="s">
        <v>241</v>
      </c>
      <c r="J43" t="s">
        <v>243</v>
      </c>
    </row>
    <row r="44" spans="2:10" x14ac:dyDescent="0.2">
      <c r="B44" t="s">
        <v>247</v>
      </c>
      <c r="C44" t="s">
        <v>248</v>
      </c>
      <c r="D44" t="s">
        <v>249</v>
      </c>
      <c r="E44" t="s">
        <v>250</v>
      </c>
      <c r="F44" t="s">
        <v>251</v>
      </c>
      <c r="G44" t="s">
        <v>252</v>
      </c>
      <c r="I44" t="s">
        <v>247</v>
      </c>
      <c r="J44" t="s">
        <v>249</v>
      </c>
    </row>
    <row r="45" spans="2:10" x14ac:dyDescent="0.2">
      <c r="B45" t="s">
        <v>253</v>
      </c>
      <c r="C45" t="s">
        <v>254</v>
      </c>
      <c r="D45" t="s">
        <v>255</v>
      </c>
      <c r="E45" t="s">
        <v>256</v>
      </c>
      <c r="F45" t="s">
        <v>257</v>
      </c>
      <c r="G45" t="s">
        <v>258</v>
      </c>
      <c r="I45" t="s">
        <v>253</v>
      </c>
      <c r="J45" t="s">
        <v>255</v>
      </c>
    </row>
    <row r="46" spans="2:10" x14ac:dyDescent="0.2">
      <c r="B46" t="s">
        <v>259</v>
      </c>
      <c r="D46" t="s">
        <v>260</v>
      </c>
      <c r="E46" t="s">
        <v>261</v>
      </c>
      <c r="F46" t="s">
        <v>262</v>
      </c>
      <c r="G46" t="s">
        <v>263</v>
      </c>
      <c r="I46" t="s">
        <v>259</v>
      </c>
      <c r="J46" t="s">
        <v>260</v>
      </c>
    </row>
    <row r="47" spans="2:10" x14ac:dyDescent="0.2">
      <c r="B47" t="s">
        <v>264</v>
      </c>
      <c r="D47" t="s">
        <v>265</v>
      </c>
      <c r="E47" t="s">
        <v>266</v>
      </c>
      <c r="F47" t="s">
        <v>267</v>
      </c>
      <c r="G47" t="s">
        <v>268</v>
      </c>
      <c r="I47" t="s">
        <v>264</v>
      </c>
      <c r="J47" t="s">
        <v>265</v>
      </c>
    </row>
    <row r="48" spans="2:10" x14ac:dyDescent="0.2">
      <c r="B48" t="s">
        <v>269</v>
      </c>
      <c r="D48" t="s">
        <v>270</v>
      </c>
      <c r="E48" t="s">
        <v>271</v>
      </c>
      <c r="F48" t="s">
        <v>272</v>
      </c>
      <c r="G48" t="s">
        <v>273</v>
      </c>
      <c r="I48" t="s">
        <v>269</v>
      </c>
      <c r="J48" t="s">
        <v>270</v>
      </c>
    </row>
    <row r="49" spans="2:10" x14ac:dyDescent="0.2">
      <c r="B49" t="s">
        <v>274</v>
      </c>
      <c r="D49" t="s">
        <v>275</v>
      </c>
      <c r="E49" t="s">
        <v>276</v>
      </c>
      <c r="F49" t="s">
        <v>277</v>
      </c>
      <c r="G49" t="s">
        <v>278</v>
      </c>
      <c r="I49" t="s">
        <v>274</v>
      </c>
      <c r="J49" t="s">
        <v>275</v>
      </c>
    </row>
    <row r="50" spans="2:10" x14ac:dyDescent="0.2">
      <c r="B50" t="s">
        <v>279</v>
      </c>
      <c r="D50" t="s">
        <v>280</v>
      </c>
      <c r="E50" t="s">
        <v>281</v>
      </c>
      <c r="F50" t="s">
        <v>282</v>
      </c>
      <c r="G50" t="s">
        <v>283</v>
      </c>
      <c r="I50" t="s">
        <v>279</v>
      </c>
      <c r="J50" t="s">
        <v>280</v>
      </c>
    </row>
    <row r="51" spans="2:10" x14ac:dyDescent="0.2">
      <c r="B51" t="s">
        <v>284</v>
      </c>
      <c r="D51" t="s">
        <v>285</v>
      </c>
      <c r="E51" t="s">
        <v>286</v>
      </c>
      <c r="F51" t="s">
        <v>287</v>
      </c>
      <c r="G51" t="s">
        <v>288</v>
      </c>
      <c r="I51" t="s">
        <v>284</v>
      </c>
      <c r="J51" t="s">
        <v>285</v>
      </c>
    </row>
    <row r="52" spans="2:10" x14ac:dyDescent="0.2">
      <c r="B52" t="s">
        <v>289</v>
      </c>
      <c r="D52" t="s">
        <v>290</v>
      </c>
      <c r="E52" t="s">
        <v>291</v>
      </c>
      <c r="F52" t="s">
        <v>292</v>
      </c>
      <c r="G52" t="s">
        <v>293</v>
      </c>
      <c r="I52" t="s">
        <v>289</v>
      </c>
      <c r="J52" t="s">
        <v>290</v>
      </c>
    </row>
    <row r="53" spans="2:10" x14ac:dyDescent="0.2">
      <c r="B53" t="s">
        <v>294</v>
      </c>
      <c r="D53" t="s">
        <v>295</v>
      </c>
      <c r="E53" t="s">
        <v>296</v>
      </c>
      <c r="F53" t="s">
        <v>297</v>
      </c>
      <c r="G53" t="s">
        <v>298</v>
      </c>
      <c r="I53" t="s">
        <v>294</v>
      </c>
      <c r="J53" t="s">
        <v>295</v>
      </c>
    </row>
    <row r="54" spans="2:10" x14ac:dyDescent="0.2">
      <c r="B54" t="s">
        <v>299</v>
      </c>
      <c r="D54" t="s">
        <v>300</v>
      </c>
      <c r="E54" t="s">
        <v>301</v>
      </c>
      <c r="F54" t="s">
        <v>255</v>
      </c>
      <c r="G54" t="s">
        <v>302</v>
      </c>
      <c r="I54" t="s">
        <v>299</v>
      </c>
      <c r="J54" t="s">
        <v>300</v>
      </c>
    </row>
    <row r="55" spans="2:10" x14ac:dyDescent="0.2">
      <c r="B55" t="s">
        <v>303</v>
      </c>
      <c r="D55" t="s">
        <v>304</v>
      </c>
      <c r="E55" t="s">
        <v>305</v>
      </c>
      <c r="F55" t="s">
        <v>306</v>
      </c>
      <c r="G55" t="s">
        <v>307</v>
      </c>
      <c r="I55" t="s">
        <v>303</v>
      </c>
      <c r="J55" t="s">
        <v>304</v>
      </c>
    </row>
    <row r="56" spans="2:10" x14ac:dyDescent="0.2">
      <c r="B56" t="s">
        <v>308</v>
      </c>
      <c r="D56" t="s">
        <v>309</v>
      </c>
      <c r="E56" t="s">
        <v>310</v>
      </c>
      <c r="F56" t="s">
        <v>311</v>
      </c>
      <c r="G56" t="s">
        <v>312</v>
      </c>
      <c r="I56" t="s">
        <v>308</v>
      </c>
      <c r="J56" t="s">
        <v>309</v>
      </c>
    </row>
    <row r="57" spans="2:10" x14ac:dyDescent="0.2">
      <c r="B57" t="s">
        <v>313</v>
      </c>
      <c r="D57" t="s">
        <v>314</v>
      </c>
      <c r="E57" t="s">
        <v>315</v>
      </c>
      <c r="F57" t="s">
        <v>316</v>
      </c>
      <c r="G57" t="s">
        <v>317</v>
      </c>
      <c r="I57" t="s">
        <v>313</v>
      </c>
      <c r="J57" t="s">
        <v>314</v>
      </c>
    </row>
    <row r="58" spans="2:10" x14ac:dyDescent="0.2">
      <c r="B58" t="s">
        <v>318</v>
      </c>
      <c r="D58" t="s">
        <v>319</v>
      </c>
      <c r="E58">
        <v>10000000000</v>
      </c>
      <c r="F58" t="s">
        <v>320</v>
      </c>
      <c r="G58" t="s">
        <v>321</v>
      </c>
      <c r="I58" t="s">
        <v>318</v>
      </c>
      <c r="J58" t="s">
        <v>319</v>
      </c>
    </row>
    <row r="59" spans="2:10" x14ac:dyDescent="0.2">
      <c r="B59" t="s">
        <v>322</v>
      </c>
      <c r="D59" t="s">
        <v>323</v>
      </c>
      <c r="E59" t="s">
        <v>324</v>
      </c>
      <c r="F59" t="s">
        <v>325</v>
      </c>
      <c r="G59" t="s">
        <v>326</v>
      </c>
      <c r="I59" t="s">
        <v>322</v>
      </c>
      <c r="J59" t="s">
        <v>323</v>
      </c>
    </row>
    <row r="60" spans="2:10" x14ac:dyDescent="0.2">
      <c r="B60" t="s">
        <v>327</v>
      </c>
      <c r="D60" t="s">
        <v>328</v>
      </c>
      <c r="E60" t="s">
        <v>329</v>
      </c>
      <c r="F60" t="s">
        <v>330</v>
      </c>
      <c r="G60">
        <v>1.9999999999999999E+75</v>
      </c>
      <c r="I60" t="s">
        <v>327</v>
      </c>
      <c r="J60" t="s">
        <v>328</v>
      </c>
    </row>
    <row r="61" spans="2:10" x14ac:dyDescent="0.2">
      <c r="B61" t="s">
        <v>331</v>
      </c>
      <c r="D61" t="s">
        <v>332</v>
      </c>
      <c r="E61" t="s">
        <v>333</v>
      </c>
      <c r="F61" t="s">
        <v>334</v>
      </c>
      <c r="G61" t="s">
        <v>335</v>
      </c>
      <c r="I61" t="s">
        <v>331</v>
      </c>
      <c r="J61" t="s">
        <v>332</v>
      </c>
    </row>
    <row r="62" spans="2:10" x14ac:dyDescent="0.2">
      <c r="B62" t="s">
        <v>336</v>
      </c>
      <c r="D62" t="s">
        <v>337</v>
      </c>
      <c r="E62" t="s">
        <v>338</v>
      </c>
      <c r="F62" t="s">
        <v>339</v>
      </c>
      <c r="G62" t="s">
        <v>340</v>
      </c>
      <c r="I62" t="s">
        <v>336</v>
      </c>
      <c r="J62" t="s">
        <v>337</v>
      </c>
    </row>
    <row r="63" spans="2:10" x14ac:dyDescent="0.2">
      <c r="B63" t="s">
        <v>341</v>
      </c>
      <c r="D63" t="s">
        <v>342</v>
      </c>
      <c r="E63" t="s">
        <v>343</v>
      </c>
      <c r="F63" t="s">
        <v>344</v>
      </c>
      <c r="G63" t="s">
        <v>345</v>
      </c>
      <c r="I63" t="s">
        <v>341</v>
      </c>
      <c r="J63" t="s">
        <v>342</v>
      </c>
    </row>
    <row r="64" spans="2:10" x14ac:dyDescent="0.2">
      <c r="B64" t="s">
        <v>346</v>
      </c>
      <c r="D64" t="s">
        <v>347</v>
      </c>
      <c r="E64" t="s">
        <v>348</v>
      </c>
      <c r="F64" t="s">
        <v>349</v>
      </c>
      <c r="G64" t="s">
        <v>350</v>
      </c>
      <c r="I64" t="s">
        <v>346</v>
      </c>
      <c r="J64" t="s">
        <v>347</v>
      </c>
    </row>
    <row r="65" spans="2:10" x14ac:dyDescent="0.2">
      <c r="B65" t="s">
        <v>351</v>
      </c>
      <c r="D65" t="s">
        <v>352</v>
      </c>
      <c r="E65" t="s">
        <v>353</v>
      </c>
      <c r="F65" t="s">
        <v>354</v>
      </c>
      <c r="G65" t="s">
        <v>355</v>
      </c>
      <c r="I65" t="s">
        <v>351</v>
      </c>
      <c r="J65" t="s">
        <v>352</v>
      </c>
    </row>
    <row r="66" spans="2:10" x14ac:dyDescent="0.2">
      <c r="B66" t="s">
        <v>356</v>
      </c>
      <c r="D66" t="s">
        <v>357</v>
      </c>
      <c r="E66" t="s">
        <v>358</v>
      </c>
      <c r="F66" t="s">
        <v>359</v>
      </c>
      <c r="G66" t="s">
        <v>360</v>
      </c>
      <c r="I66" t="s">
        <v>356</v>
      </c>
      <c r="J66" t="s">
        <v>357</v>
      </c>
    </row>
    <row r="67" spans="2:10" x14ac:dyDescent="0.2">
      <c r="B67" t="s">
        <v>361</v>
      </c>
      <c r="D67" t="s">
        <v>362</v>
      </c>
      <c r="E67" t="s">
        <v>363</v>
      </c>
      <c r="F67" t="s">
        <v>364</v>
      </c>
      <c r="G67" t="s">
        <v>365</v>
      </c>
      <c r="I67" t="s">
        <v>361</v>
      </c>
      <c r="J67" t="s">
        <v>362</v>
      </c>
    </row>
    <row r="68" spans="2:10" x14ac:dyDescent="0.2">
      <c r="B68" t="s">
        <v>366</v>
      </c>
      <c r="D68" t="s">
        <v>367</v>
      </c>
      <c r="E68" t="s">
        <v>368</v>
      </c>
      <c r="F68" t="s">
        <v>369</v>
      </c>
      <c r="G68" t="s">
        <v>370</v>
      </c>
      <c r="I68" t="s">
        <v>366</v>
      </c>
      <c r="J68" t="s">
        <v>367</v>
      </c>
    </row>
    <row r="69" spans="2:10" x14ac:dyDescent="0.2">
      <c r="B69" t="s">
        <v>371</v>
      </c>
      <c r="D69" t="s">
        <v>372</v>
      </c>
      <c r="E69" t="s">
        <v>373</v>
      </c>
      <c r="F69" t="s">
        <v>374</v>
      </c>
      <c r="G69" t="s">
        <v>375</v>
      </c>
      <c r="I69" t="s">
        <v>371</v>
      </c>
      <c r="J69" t="s">
        <v>372</v>
      </c>
    </row>
    <row r="70" spans="2:10" x14ac:dyDescent="0.2">
      <c r="B70" t="s">
        <v>376</v>
      </c>
      <c r="D70" t="s">
        <v>377</v>
      </c>
      <c r="E70" t="s">
        <v>378</v>
      </c>
      <c r="F70" t="s">
        <v>379</v>
      </c>
      <c r="G70" t="s">
        <v>380</v>
      </c>
      <c r="I70" t="s">
        <v>376</v>
      </c>
      <c r="J70" t="s">
        <v>377</v>
      </c>
    </row>
    <row r="71" spans="2:10" x14ac:dyDescent="0.2">
      <c r="B71" t="s">
        <v>381</v>
      </c>
      <c r="D71" t="s">
        <v>382</v>
      </c>
      <c r="E71" t="s">
        <v>383</v>
      </c>
      <c r="F71" t="s">
        <v>384</v>
      </c>
      <c r="G71" t="s">
        <v>385</v>
      </c>
      <c r="I71" t="s">
        <v>381</v>
      </c>
      <c r="J71" t="s">
        <v>382</v>
      </c>
    </row>
    <row r="72" spans="2:10" x14ac:dyDescent="0.2">
      <c r="B72" t="s">
        <v>386</v>
      </c>
      <c r="D72" t="s">
        <v>387</v>
      </c>
      <c r="E72" t="s">
        <v>388</v>
      </c>
      <c r="F72" t="s">
        <v>389</v>
      </c>
      <c r="G72" t="s">
        <v>390</v>
      </c>
      <c r="I72" t="s">
        <v>386</v>
      </c>
      <c r="J72" t="s">
        <v>387</v>
      </c>
    </row>
    <row r="73" spans="2:10" x14ac:dyDescent="0.2">
      <c r="B73" t="s">
        <v>391</v>
      </c>
      <c r="D73" t="s">
        <v>392</v>
      </c>
      <c r="E73" t="s">
        <v>393</v>
      </c>
      <c r="F73" t="s">
        <v>394</v>
      </c>
      <c r="G73" t="s">
        <v>395</v>
      </c>
      <c r="I73" t="s">
        <v>391</v>
      </c>
      <c r="J73" t="s">
        <v>392</v>
      </c>
    </row>
    <row r="74" spans="2:10" x14ac:dyDescent="0.2">
      <c r="B74" t="s">
        <v>396</v>
      </c>
      <c r="D74" t="s">
        <v>397</v>
      </c>
      <c r="E74" t="s">
        <v>398</v>
      </c>
      <c r="F74" t="s">
        <v>399</v>
      </c>
      <c r="G74" t="s">
        <v>400</v>
      </c>
      <c r="I74" t="s">
        <v>396</v>
      </c>
      <c r="J74" t="s">
        <v>397</v>
      </c>
    </row>
    <row r="75" spans="2:10" x14ac:dyDescent="0.2">
      <c r="B75" t="s">
        <v>401</v>
      </c>
      <c r="D75" t="s">
        <v>402</v>
      </c>
      <c r="E75" t="s">
        <v>403</v>
      </c>
      <c r="F75" t="s">
        <v>404</v>
      </c>
      <c r="G75" t="s">
        <v>405</v>
      </c>
      <c r="I75" t="s">
        <v>401</v>
      </c>
      <c r="J75" t="s">
        <v>402</v>
      </c>
    </row>
    <row r="76" spans="2:10" x14ac:dyDescent="0.2">
      <c r="B76" t="s">
        <v>406</v>
      </c>
      <c r="D76" t="s">
        <v>407</v>
      </c>
      <c r="E76" t="s">
        <v>408</v>
      </c>
      <c r="F76" t="s">
        <v>409</v>
      </c>
      <c r="G76" t="s">
        <v>410</v>
      </c>
      <c r="I76" t="s">
        <v>406</v>
      </c>
      <c r="J76" t="s">
        <v>407</v>
      </c>
    </row>
    <row r="77" spans="2:10" x14ac:dyDescent="0.2">
      <c r="B77" t="s">
        <v>411</v>
      </c>
      <c r="D77" t="s">
        <v>412</v>
      </c>
      <c r="E77" t="s">
        <v>413</v>
      </c>
      <c r="F77" t="s">
        <v>414</v>
      </c>
      <c r="G77" t="s">
        <v>415</v>
      </c>
      <c r="I77" t="s">
        <v>411</v>
      </c>
      <c r="J77" t="s">
        <v>412</v>
      </c>
    </row>
    <row r="78" spans="2:10" x14ac:dyDescent="0.2">
      <c r="B78" t="s">
        <v>416</v>
      </c>
      <c r="D78" t="s">
        <v>417</v>
      </c>
      <c r="E78" t="s">
        <v>418</v>
      </c>
      <c r="F78" t="s">
        <v>419</v>
      </c>
      <c r="G78" t="s">
        <v>420</v>
      </c>
      <c r="I78" t="s">
        <v>416</v>
      </c>
      <c r="J78" t="s">
        <v>417</v>
      </c>
    </row>
    <row r="79" spans="2:10" x14ac:dyDescent="0.2">
      <c r="B79" t="s">
        <v>421</v>
      </c>
      <c r="D79" t="s">
        <v>422</v>
      </c>
      <c r="E79" t="s">
        <v>423</v>
      </c>
      <c r="F79" t="s">
        <v>424</v>
      </c>
      <c r="G79" t="s">
        <v>425</v>
      </c>
      <c r="I79" t="s">
        <v>421</v>
      </c>
      <c r="J79" t="s">
        <v>422</v>
      </c>
    </row>
    <row r="80" spans="2:10" x14ac:dyDescent="0.2">
      <c r="B80" t="s">
        <v>426</v>
      </c>
      <c r="D80" t="s">
        <v>427</v>
      </c>
      <c r="E80" t="s">
        <v>428</v>
      </c>
      <c r="F80" t="s">
        <v>429</v>
      </c>
      <c r="G80" t="s">
        <v>430</v>
      </c>
      <c r="I80" t="s">
        <v>426</v>
      </c>
      <c r="J80" t="s">
        <v>427</v>
      </c>
    </row>
    <row r="81" spans="2:10" x14ac:dyDescent="0.2">
      <c r="B81" t="s">
        <v>431</v>
      </c>
      <c r="D81" t="s">
        <v>432</v>
      </c>
      <c r="E81" t="s">
        <v>433</v>
      </c>
      <c r="F81" t="s">
        <v>434</v>
      </c>
      <c r="G81" t="s">
        <v>435</v>
      </c>
      <c r="I81" t="s">
        <v>431</v>
      </c>
      <c r="J81" t="s">
        <v>432</v>
      </c>
    </row>
    <row r="82" spans="2:10" x14ac:dyDescent="0.2">
      <c r="D82" t="s">
        <v>436</v>
      </c>
      <c r="E82" t="s">
        <v>437</v>
      </c>
      <c r="F82" t="s">
        <v>438</v>
      </c>
      <c r="G82" t="s">
        <v>439</v>
      </c>
      <c r="I82" t="s">
        <v>9</v>
      </c>
      <c r="J82" t="s">
        <v>436</v>
      </c>
    </row>
    <row r="83" spans="2:10" x14ac:dyDescent="0.2">
      <c r="D83" t="s">
        <v>440</v>
      </c>
      <c r="E83" t="s">
        <v>441</v>
      </c>
      <c r="F83" t="s">
        <v>442</v>
      </c>
      <c r="G83" t="s">
        <v>443</v>
      </c>
      <c r="I83" t="s">
        <v>15</v>
      </c>
      <c r="J83" t="s">
        <v>440</v>
      </c>
    </row>
    <row r="84" spans="2:10" x14ac:dyDescent="0.2">
      <c r="D84" t="s">
        <v>444</v>
      </c>
      <c r="E84" t="s">
        <v>445</v>
      </c>
      <c r="F84" t="s">
        <v>446</v>
      </c>
      <c r="G84" t="s">
        <v>447</v>
      </c>
      <c r="I84" t="s">
        <v>21</v>
      </c>
      <c r="J84" t="s">
        <v>444</v>
      </c>
    </row>
    <row r="85" spans="2:10" x14ac:dyDescent="0.2">
      <c r="D85" t="s">
        <v>448</v>
      </c>
      <c r="E85" t="s">
        <v>449</v>
      </c>
      <c r="F85" t="s">
        <v>450</v>
      </c>
      <c r="G85" t="s">
        <v>451</v>
      </c>
      <c r="I85" t="s">
        <v>26</v>
      </c>
      <c r="J85" t="s">
        <v>448</v>
      </c>
    </row>
    <row r="86" spans="2:10" x14ac:dyDescent="0.2">
      <c r="D86" t="s">
        <v>452</v>
      </c>
      <c r="E86" t="s">
        <v>453</v>
      </c>
      <c r="F86" t="s">
        <v>454</v>
      </c>
      <c r="G86" t="s">
        <v>455</v>
      </c>
      <c r="I86" t="s">
        <v>32</v>
      </c>
      <c r="J86" t="s">
        <v>452</v>
      </c>
    </row>
    <row r="87" spans="2:10" x14ac:dyDescent="0.2">
      <c r="D87" t="s">
        <v>456</v>
      </c>
      <c r="E87" t="s">
        <v>457</v>
      </c>
      <c r="F87" t="s">
        <v>458</v>
      </c>
      <c r="G87" t="s">
        <v>459</v>
      </c>
      <c r="I87" t="s">
        <v>38</v>
      </c>
      <c r="J87" t="s">
        <v>456</v>
      </c>
    </row>
    <row r="88" spans="2:10" x14ac:dyDescent="0.2">
      <c r="D88" t="s">
        <v>460</v>
      </c>
      <c r="E88" t="s">
        <v>461</v>
      </c>
      <c r="F88" t="s">
        <v>462</v>
      </c>
      <c r="G88" t="s">
        <v>463</v>
      </c>
      <c r="I88" t="s">
        <v>44</v>
      </c>
      <c r="J88" t="s">
        <v>460</v>
      </c>
    </row>
    <row r="89" spans="2:10" x14ac:dyDescent="0.2">
      <c r="D89" t="s">
        <v>464</v>
      </c>
      <c r="E89" t="s">
        <v>465</v>
      </c>
      <c r="F89" t="s">
        <v>466</v>
      </c>
      <c r="G89" t="s">
        <v>467</v>
      </c>
      <c r="I89" t="s">
        <v>50</v>
      </c>
      <c r="J89" t="s">
        <v>464</v>
      </c>
    </row>
    <row r="90" spans="2:10" x14ac:dyDescent="0.2">
      <c r="D90" t="s">
        <v>468</v>
      </c>
      <c r="E90" t="s">
        <v>469</v>
      </c>
      <c r="F90" t="s">
        <v>470</v>
      </c>
      <c r="G90" t="s">
        <v>471</v>
      </c>
      <c r="I90" t="s">
        <v>56</v>
      </c>
      <c r="J90" t="s">
        <v>468</v>
      </c>
    </row>
    <row r="91" spans="2:10" x14ac:dyDescent="0.2">
      <c r="D91" t="s">
        <v>472</v>
      </c>
      <c r="E91" t="s">
        <v>473</v>
      </c>
      <c r="F91">
        <v>2.0000000000000001E+76</v>
      </c>
      <c r="G91" t="s">
        <v>474</v>
      </c>
      <c r="I91" t="s">
        <v>62</v>
      </c>
      <c r="J91" t="s">
        <v>472</v>
      </c>
    </row>
    <row r="92" spans="2:10" x14ac:dyDescent="0.2">
      <c r="D92" t="s">
        <v>475</v>
      </c>
      <c r="E92" t="s">
        <v>476</v>
      </c>
      <c r="F92" t="s">
        <v>477</v>
      </c>
      <c r="G92" t="s">
        <v>478</v>
      </c>
      <c r="I92" t="s">
        <v>68</v>
      </c>
      <c r="J92" t="s">
        <v>475</v>
      </c>
    </row>
    <row r="93" spans="2:10" x14ac:dyDescent="0.2">
      <c r="D93" t="s">
        <v>479</v>
      </c>
      <c r="E93" t="s">
        <v>480</v>
      </c>
      <c r="F93" t="s">
        <v>481</v>
      </c>
      <c r="I93" t="s">
        <v>74</v>
      </c>
      <c r="J93" t="s">
        <v>479</v>
      </c>
    </row>
    <row r="94" spans="2:10" x14ac:dyDescent="0.2">
      <c r="D94" t="s">
        <v>482</v>
      </c>
      <c r="E94" t="s">
        <v>483</v>
      </c>
      <c r="F94" t="s">
        <v>484</v>
      </c>
      <c r="I94" t="s">
        <v>80</v>
      </c>
      <c r="J94" t="s">
        <v>482</v>
      </c>
    </row>
    <row r="95" spans="2:10" x14ac:dyDescent="0.2">
      <c r="D95" t="s">
        <v>485</v>
      </c>
      <c r="E95" t="s">
        <v>486</v>
      </c>
      <c r="F95" t="s">
        <v>487</v>
      </c>
      <c r="I95" t="s">
        <v>86</v>
      </c>
      <c r="J95" t="s">
        <v>485</v>
      </c>
    </row>
    <row r="96" spans="2:10" x14ac:dyDescent="0.2">
      <c r="D96" t="s">
        <v>488</v>
      </c>
      <c r="E96" t="s">
        <v>489</v>
      </c>
      <c r="F96" t="s">
        <v>490</v>
      </c>
      <c r="I96" t="s">
        <v>92</v>
      </c>
      <c r="J96" t="s">
        <v>488</v>
      </c>
    </row>
    <row r="97" spans="4:10" x14ac:dyDescent="0.2">
      <c r="D97" t="s">
        <v>491</v>
      </c>
      <c r="E97" t="s">
        <v>492</v>
      </c>
      <c r="F97" t="s">
        <v>493</v>
      </c>
      <c r="I97" t="s">
        <v>98</v>
      </c>
      <c r="J97" t="s">
        <v>491</v>
      </c>
    </row>
    <row r="98" spans="4:10" x14ac:dyDescent="0.2">
      <c r="D98" t="s">
        <v>494</v>
      </c>
      <c r="E98" t="s">
        <v>495</v>
      </c>
      <c r="F98" t="s">
        <v>496</v>
      </c>
      <c r="I98" t="s">
        <v>104</v>
      </c>
      <c r="J98" t="s">
        <v>494</v>
      </c>
    </row>
    <row r="99" spans="4:10" x14ac:dyDescent="0.2">
      <c r="D99" t="s">
        <v>497</v>
      </c>
      <c r="E99" t="s">
        <v>498</v>
      </c>
      <c r="F99" t="s">
        <v>499</v>
      </c>
      <c r="I99" t="s">
        <v>110</v>
      </c>
      <c r="J99" t="s">
        <v>497</v>
      </c>
    </row>
    <row r="100" spans="4:10" x14ac:dyDescent="0.2">
      <c r="D100" t="s">
        <v>500</v>
      </c>
      <c r="E100" t="s">
        <v>501</v>
      </c>
      <c r="F100" t="s">
        <v>502</v>
      </c>
      <c r="I100" t="s">
        <v>116</v>
      </c>
      <c r="J100" t="s">
        <v>500</v>
      </c>
    </row>
    <row r="101" spans="4:10" x14ac:dyDescent="0.2">
      <c r="D101" t="s">
        <v>503</v>
      </c>
      <c r="E101" t="s">
        <v>504</v>
      </c>
      <c r="F101" t="s">
        <v>505</v>
      </c>
      <c r="I101" t="s">
        <v>122</v>
      </c>
      <c r="J101" t="s">
        <v>503</v>
      </c>
    </row>
    <row r="102" spans="4:10" x14ac:dyDescent="0.2">
      <c r="D102" t="s">
        <v>506</v>
      </c>
      <c r="E102" t="s">
        <v>507</v>
      </c>
      <c r="F102" t="s">
        <v>508</v>
      </c>
      <c r="I102" t="s">
        <v>128</v>
      </c>
      <c r="J102" t="s">
        <v>506</v>
      </c>
    </row>
    <row r="103" spans="4:10" x14ac:dyDescent="0.2">
      <c r="D103" t="s">
        <v>509</v>
      </c>
      <c r="E103" t="s">
        <v>510</v>
      </c>
      <c r="F103" t="s">
        <v>511</v>
      </c>
      <c r="I103" t="s">
        <v>134</v>
      </c>
      <c r="J103" t="s">
        <v>509</v>
      </c>
    </row>
    <row r="104" spans="4:10" x14ac:dyDescent="0.2">
      <c r="D104" t="s">
        <v>512</v>
      </c>
      <c r="E104" t="s">
        <v>513</v>
      </c>
      <c r="F104" t="s">
        <v>514</v>
      </c>
      <c r="I104" t="s">
        <v>140</v>
      </c>
      <c r="J104" t="s">
        <v>512</v>
      </c>
    </row>
    <row r="105" spans="4:10" x14ac:dyDescent="0.2">
      <c r="D105" t="s">
        <v>515</v>
      </c>
      <c r="E105" t="s">
        <v>516</v>
      </c>
      <c r="F105" t="s">
        <v>517</v>
      </c>
      <c r="I105" t="s">
        <v>146</v>
      </c>
      <c r="J105" t="s">
        <v>515</v>
      </c>
    </row>
    <row r="106" spans="4:10" x14ac:dyDescent="0.2">
      <c r="D106" t="s">
        <v>518</v>
      </c>
      <c r="E106" t="s">
        <v>519</v>
      </c>
      <c r="F106" t="s">
        <v>520</v>
      </c>
      <c r="I106" t="s">
        <v>152</v>
      </c>
      <c r="J106" t="s">
        <v>518</v>
      </c>
    </row>
    <row r="107" spans="4:10" x14ac:dyDescent="0.2">
      <c r="D107" t="s">
        <v>521</v>
      </c>
      <c r="E107" t="s">
        <v>522</v>
      </c>
      <c r="F107" t="s">
        <v>523</v>
      </c>
      <c r="I107" t="s">
        <v>158</v>
      </c>
      <c r="J107" t="s">
        <v>521</v>
      </c>
    </row>
    <row r="108" spans="4:10" x14ac:dyDescent="0.2">
      <c r="D108" t="s">
        <v>524</v>
      </c>
      <c r="E108" t="s">
        <v>525</v>
      </c>
      <c r="F108" t="s">
        <v>526</v>
      </c>
      <c r="I108" t="s">
        <v>164</v>
      </c>
      <c r="J108" t="s">
        <v>524</v>
      </c>
    </row>
    <row r="109" spans="4:10" x14ac:dyDescent="0.2">
      <c r="D109" t="s">
        <v>527</v>
      </c>
      <c r="E109" t="s">
        <v>528</v>
      </c>
      <c r="F109" t="s">
        <v>529</v>
      </c>
      <c r="I109" t="s">
        <v>170</v>
      </c>
      <c r="J109" t="s">
        <v>527</v>
      </c>
    </row>
    <row r="110" spans="4:10" x14ac:dyDescent="0.2">
      <c r="D110" t="s">
        <v>530</v>
      </c>
      <c r="E110" t="s">
        <v>531</v>
      </c>
      <c r="F110" t="s">
        <v>532</v>
      </c>
      <c r="I110" t="s">
        <v>176</v>
      </c>
      <c r="J110" t="s">
        <v>530</v>
      </c>
    </row>
    <row r="111" spans="4:10" x14ac:dyDescent="0.2">
      <c r="D111" t="s">
        <v>533</v>
      </c>
      <c r="E111" t="s">
        <v>534</v>
      </c>
      <c r="F111" t="s">
        <v>535</v>
      </c>
      <c r="I111" t="s">
        <v>182</v>
      </c>
      <c r="J111" t="s">
        <v>533</v>
      </c>
    </row>
    <row r="112" spans="4:10" x14ac:dyDescent="0.2">
      <c r="D112" t="s">
        <v>536</v>
      </c>
      <c r="E112" t="s">
        <v>537</v>
      </c>
      <c r="F112" t="s">
        <v>538</v>
      </c>
      <c r="I112" t="s">
        <v>188</v>
      </c>
      <c r="J112" t="s">
        <v>536</v>
      </c>
    </row>
    <row r="113" spans="4:10" x14ac:dyDescent="0.2">
      <c r="D113" t="s">
        <v>539</v>
      </c>
      <c r="E113" t="s">
        <v>540</v>
      </c>
      <c r="F113" t="s">
        <v>266</v>
      </c>
      <c r="I113" t="s">
        <v>194</v>
      </c>
      <c r="J113" t="s">
        <v>539</v>
      </c>
    </row>
    <row r="114" spans="4:10" x14ac:dyDescent="0.2">
      <c r="D114" t="s">
        <v>541</v>
      </c>
      <c r="E114" t="s">
        <v>542</v>
      </c>
      <c r="F114" t="s">
        <v>543</v>
      </c>
      <c r="I114" t="s">
        <v>200</v>
      </c>
      <c r="J114" t="s">
        <v>541</v>
      </c>
    </row>
    <row r="115" spans="4:10" x14ac:dyDescent="0.2">
      <c r="D115" t="s">
        <v>544</v>
      </c>
      <c r="E115" t="s">
        <v>545</v>
      </c>
      <c r="F115" t="s">
        <v>546</v>
      </c>
      <c r="I115" t="s">
        <v>206</v>
      </c>
      <c r="J115" t="s">
        <v>544</v>
      </c>
    </row>
    <row r="116" spans="4:10" x14ac:dyDescent="0.2">
      <c r="D116" t="s">
        <v>547</v>
      </c>
      <c r="E116" t="s">
        <v>548</v>
      </c>
      <c r="F116" t="s">
        <v>549</v>
      </c>
      <c r="I116" t="s">
        <v>212</v>
      </c>
      <c r="J116" t="s">
        <v>547</v>
      </c>
    </row>
    <row r="117" spans="4:10" x14ac:dyDescent="0.2">
      <c r="D117" t="s">
        <v>550</v>
      </c>
      <c r="E117" t="s">
        <v>551</v>
      </c>
      <c r="F117" t="s">
        <v>552</v>
      </c>
      <c r="I117" t="s">
        <v>218</v>
      </c>
      <c r="J117" t="s">
        <v>550</v>
      </c>
    </row>
    <row r="118" spans="4:10" x14ac:dyDescent="0.2">
      <c r="D118" t="s">
        <v>553</v>
      </c>
      <c r="E118" t="s">
        <v>554</v>
      </c>
      <c r="F118" t="s">
        <v>555</v>
      </c>
      <c r="I118" t="s">
        <v>224</v>
      </c>
      <c r="J118" t="s">
        <v>553</v>
      </c>
    </row>
    <row r="119" spans="4:10" x14ac:dyDescent="0.2">
      <c r="D119" t="s">
        <v>556</v>
      </c>
      <c r="E119" t="s">
        <v>557</v>
      </c>
      <c r="F119" t="s">
        <v>558</v>
      </c>
      <c r="I119" t="s">
        <v>230</v>
      </c>
      <c r="J119" t="s">
        <v>556</v>
      </c>
    </row>
    <row r="120" spans="4:10" x14ac:dyDescent="0.2">
      <c r="D120" t="s">
        <v>559</v>
      </c>
      <c r="E120" t="s">
        <v>560</v>
      </c>
      <c r="F120" t="s">
        <v>561</v>
      </c>
      <c r="I120" t="s">
        <v>236</v>
      </c>
      <c r="J120" t="s">
        <v>559</v>
      </c>
    </row>
    <row r="121" spans="4:10" x14ac:dyDescent="0.2">
      <c r="D121" t="s">
        <v>562</v>
      </c>
      <c r="E121" t="s">
        <v>563</v>
      </c>
      <c r="F121" t="s">
        <v>564</v>
      </c>
      <c r="I121" t="s">
        <v>242</v>
      </c>
      <c r="J121" t="s">
        <v>562</v>
      </c>
    </row>
    <row r="122" spans="4:10" x14ac:dyDescent="0.2">
      <c r="D122" t="s">
        <v>565</v>
      </c>
      <c r="E122" t="s">
        <v>566</v>
      </c>
      <c r="F122" t="s">
        <v>567</v>
      </c>
      <c r="I122" t="s">
        <v>248</v>
      </c>
      <c r="J122" t="s">
        <v>565</v>
      </c>
    </row>
    <row r="123" spans="4:10" x14ac:dyDescent="0.2">
      <c r="D123" t="s">
        <v>568</v>
      </c>
      <c r="E123" t="s">
        <v>569</v>
      </c>
      <c r="F123" t="s">
        <v>570</v>
      </c>
      <c r="I123" t="s">
        <v>254</v>
      </c>
      <c r="J123" t="s">
        <v>568</v>
      </c>
    </row>
    <row r="124" spans="4:10" x14ac:dyDescent="0.2">
      <c r="D124" t="s">
        <v>571</v>
      </c>
      <c r="E124" t="s">
        <v>572</v>
      </c>
      <c r="F124" t="s">
        <v>573</v>
      </c>
      <c r="J124" t="s">
        <v>571</v>
      </c>
    </row>
    <row r="125" spans="4:10" x14ac:dyDescent="0.2">
      <c r="D125" t="s">
        <v>574</v>
      </c>
      <c r="E125" t="s">
        <v>575</v>
      </c>
      <c r="F125" t="s">
        <v>576</v>
      </c>
      <c r="J125" t="s">
        <v>574</v>
      </c>
    </row>
    <row r="126" spans="4:10" x14ac:dyDescent="0.2">
      <c r="D126" t="s">
        <v>577</v>
      </c>
      <c r="E126" t="s">
        <v>578</v>
      </c>
      <c r="F126" t="s">
        <v>579</v>
      </c>
      <c r="J126" t="s">
        <v>577</v>
      </c>
    </row>
    <row r="127" spans="4:10" x14ac:dyDescent="0.2">
      <c r="D127" t="s">
        <v>580</v>
      </c>
      <c r="E127" t="s">
        <v>581</v>
      </c>
      <c r="F127" t="s">
        <v>582</v>
      </c>
      <c r="J127" t="s">
        <v>580</v>
      </c>
    </row>
    <row r="128" spans="4:10" x14ac:dyDescent="0.2">
      <c r="D128" t="s">
        <v>583</v>
      </c>
      <c r="E128" t="s">
        <v>584</v>
      </c>
      <c r="F128" t="s">
        <v>585</v>
      </c>
      <c r="J128" t="s">
        <v>583</v>
      </c>
    </row>
    <row r="129" spans="4:10" x14ac:dyDescent="0.2">
      <c r="D129" t="s">
        <v>586</v>
      </c>
      <c r="E129" t="s">
        <v>587</v>
      </c>
      <c r="F129" t="s">
        <v>588</v>
      </c>
      <c r="J129" t="s">
        <v>586</v>
      </c>
    </row>
    <row r="130" spans="4:10" x14ac:dyDescent="0.2">
      <c r="D130" t="s">
        <v>589</v>
      </c>
      <c r="E130" t="s">
        <v>590</v>
      </c>
      <c r="F130" t="s">
        <v>591</v>
      </c>
      <c r="J130" t="s">
        <v>589</v>
      </c>
    </row>
    <row r="131" spans="4:10" x14ac:dyDescent="0.2">
      <c r="D131" t="s">
        <v>592</v>
      </c>
      <c r="E131" t="s">
        <v>593</v>
      </c>
      <c r="F131" t="s">
        <v>594</v>
      </c>
      <c r="J131" t="s">
        <v>592</v>
      </c>
    </row>
    <row r="132" spans="4:10" x14ac:dyDescent="0.2">
      <c r="D132" t="s">
        <v>595</v>
      </c>
      <c r="E132" t="s">
        <v>596</v>
      </c>
      <c r="F132" t="s">
        <v>597</v>
      </c>
      <c r="J132" t="s">
        <v>595</v>
      </c>
    </row>
    <row r="133" spans="4:10" x14ac:dyDescent="0.2">
      <c r="D133" t="s">
        <v>598</v>
      </c>
      <c r="E133" t="s">
        <v>599</v>
      </c>
      <c r="F133" t="s">
        <v>600</v>
      </c>
      <c r="J133" t="s">
        <v>598</v>
      </c>
    </row>
    <row r="134" spans="4:10" x14ac:dyDescent="0.2">
      <c r="D134" t="s">
        <v>601</v>
      </c>
      <c r="E134" t="s">
        <v>602</v>
      </c>
      <c r="F134" t="s">
        <v>603</v>
      </c>
      <c r="J134" t="s">
        <v>601</v>
      </c>
    </row>
    <row r="135" spans="4:10" x14ac:dyDescent="0.2">
      <c r="D135" t="s">
        <v>604</v>
      </c>
      <c r="E135" t="s">
        <v>605</v>
      </c>
      <c r="F135" t="s">
        <v>606</v>
      </c>
      <c r="J135" t="s">
        <v>604</v>
      </c>
    </row>
    <row r="136" spans="4:10" x14ac:dyDescent="0.2">
      <c r="D136" t="s">
        <v>607</v>
      </c>
      <c r="E136" t="s">
        <v>608</v>
      </c>
      <c r="F136" t="s">
        <v>609</v>
      </c>
      <c r="J136" t="s">
        <v>607</v>
      </c>
    </row>
    <row r="137" spans="4:10" x14ac:dyDescent="0.2">
      <c r="D137" t="s">
        <v>610</v>
      </c>
      <c r="E137" t="s">
        <v>611</v>
      </c>
      <c r="F137" t="s">
        <v>612</v>
      </c>
      <c r="J137" t="s">
        <v>610</v>
      </c>
    </row>
    <row r="138" spans="4:10" x14ac:dyDescent="0.2">
      <c r="D138" t="s">
        <v>613</v>
      </c>
      <c r="E138" t="s">
        <v>614</v>
      </c>
      <c r="F138" t="s">
        <v>615</v>
      </c>
      <c r="J138" t="s">
        <v>613</v>
      </c>
    </row>
    <row r="139" spans="4:10" x14ac:dyDescent="0.2">
      <c r="D139" t="s">
        <v>616</v>
      </c>
      <c r="E139" t="s">
        <v>617</v>
      </c>
      <c r="F139" t="s">
        <v>618</v>
      </c>
      <c r="J139" t="s">
        <v>616</v>
      </c>
    </row>
    <row r="140" spans="4:10" x14ac:dyDescent="0.2">
      <c r="D140" t="s">
        <v>619</v>
      </c>
      <c r="E140" t="s">
        <v>620</v>
      </c>
      <c r="F140" t="s">
        <v>621</v>
      </c>
      <c r="J140" t="s">
        <v>619</v>
      </c>
    </row>
    <row r="141" spans="4:10" x14ac:dyDescent="0.2">
      <c r="D141" t="s">
        <v>622</v>
      </c>
      <c r="E141" t="s">
        <v>623</v>
      </c>
      <c r="F141" t="s">
        <v>624</v>
      </c>
      <c r="J141" t="s">
        <v>622</v>
      </c>
    </row>
    <row r="142" spans="4:10" x14ac:dyDescent="0.2">
      <c r="D142" t="s">
        <v>625</v>
      </c>
      <c r="E142" t="s">
        <v>626</v>
      </c>
      <c r="F142" t="s">
        <v>627</v>
      </c>
      <c r="J142" t="s">
        <v>625</v>
      </c>
    </row>
    <row r="143" spans="4:10" x14ac:dyDescent="0.2">
      <c r="D143" t="s">
        <v>628</v>
      </c>
      <c r="E143" t="s">
        <v>629</v>
      </c>
      <c r="F143" t="s">
        <v>630</v>
      </c>
      <c r="J143" t="s">
        <v>628</v>
      </c>
    </row>
    <row r="144" spans="4:10" x14ac:dyDescent="0.2">
      <c r="D144" t="s">
        <v>631</v>
      </c>
      <c r="E144" t="s">
        <v>632</v>
      </c>
      <c r="F144" t="s">
        <v>633</v>
      </c>
      <c r="J144" t="s">
        <v>631</v>
      </c>
    </row>
    <row r="145" spans="4:10" x14ac:dyDescent="0.2">
      <c r="D145" t="s">
        <v>634</v>
      </c>
      <c r="E145" t="s">
        <v>635</v>
      </c>
      <c r="F145" t="s">
        <v>636</v>
      </c>
      <c r="J145" t="s">
        <v>634</v>
      </c>
    </row>
    <row r="146" spans="4:10" x14ac:dyDescent="0.2">
      <c r="D146" t="s">
        <v>637</v>
      </c>
      <c r="E146" t="s">
        <v>638</v>
      </c>
      <c r="F146" t="s">
        <v>639</v>
      </c>
      <c r="J146" t="s">
        <v>637</v>
      </c>
    </row>
    <row r="147" spans="4:10" x14ac:dyDescent="0.2">
      <c r="D147" t="s">
        <v>90</v>
      </c>
      <c r="E147" t="s">
        <v>640</v>
      </c>
      <c r="F147" t="s">
        <v>641</v>
      </c>
      <c r="J147" t="s">
        <v>90</v>
      </c>
    </row>
    <row r="148" spans="4:10" x14ac:dyDescent="0.2">
      <c r="D148" t="s">
        <v>642</v>
      </c>
      <c r="E148" t="s">
        <v>643</v>
      </c>
      <c r="F148" t="s">
        <v>644</v>
      </c>
      <c r="J148" t="s">
        <v>642</v>
      </c>
    </row>
    <row r="149" spans="4:10" x14ac:dyDescent="0.2">
      <c r="D149" t="s">
        <v>645</v>
      </c>
      <c r="E149" t="s">
        <v>646</v>
      </c>
      <c r="F149" t="s">
        <v>647</v>
      </c>
      <c r="J149" t="s">
        <v>645</v>
      </c>
    </row>
    <row r="150" spans="4:10" x14ac:dyDescent="0.2">
      <c r="D150" t="s">
        <v>648</v>
      </c>
      <c r="E150" t="s">
        <v>649</v>
      </c>
      <c r="F150" t="s">
        <v>650</v>
      </c>
      <c r="J150" t="s">
        <v>648</v>
      </c>
    </row>
    <row r="151" spans="4:10" x14ac:dyDescent="0.2">
      <c r="D151" t="s">
        <v>651</v>
      </c>
      <c r="E151" t="s">
        <v>652</v>
      </c>
      <c r="F151" t="s">
        <v>653</v>
      </c>
      <c r="J151" t="s">
        <v>651</v>
      </c>
    </row>
    <row r="152" spans="4:10" x14ac:dyDescent="0.2">
      <c r="D152" t="s">
        <v>654</v>
      </c>
      <c r="E152" t="s">
        <v>655</v>
      </c>
      <c r="F152" t="s">
        <v>656</v>
      </c>
      <c r="J152" t="s">
        <v>654</v>
      </c>
    </row>
    <row r="153" spans="4:10" x14ac:dyDescent="0.2">
      <c r="D153" t="s">
        <v>657</v>
      </c>
      <c r="E153" t="s">
        <v>658</v>
      </c>
      <c r="F153" t="s">
        <v>659</v>
      </c>
      <c r="J153" t="s">
        <v>657</v>
      </c>
    </row>
    <row r="154" spans="4:10" x14ac:dyDescent="0.2">
      <c r="D154" t="s">
        <v>660</v>
      </c>
      <c r="E154" t="s">
        <v>661</v>
      </c>
      <c r="F154" t="s">
        <v>662</v>
      </c>
      <c r="J154" t="s">
        <v>660</v>
      </c>
    </row>
    <row r="155" spans="4:10" x14ac:dyDescent="0.2">
      <c r="D155" t="s">
        <v>663</v>
      </c>
      <c r="E155" t="s">
        <v>664</v>
      </c>
      <c r="F155" t="s">
        <v>665</v>
      </c>
      <c r="J155" t="s">
        <v>663</v>
      </c>
    </row>
    <row r="156" spans="4:10" x14ac:dyDescent="0.2">
      <c r="D156" t="s">
        <v>666</v>
      </c>
      <c r="E156" t="s">
        <v>667</v>
      </c>
      <c r="F156" t="s">
        <v>668</v>
      </c>
      <c r="J156" t="s">
        <v>666</v>
      </c>
    </row>
    <row r="157" spans="4:10" x14ac:dyDescent="0.2">
      <c r="D157" t="s">
        <v>669</v>
      </c>
      <c r="E157" t="s">
        <v>670</v>
      </c>
      <c r="F157" t="s">
        <v>671</v>
      </c>
      <c r="J157" t="s">
        <v>669</v>
      </c>
    </row>
    <row r="158" spans="4:10" x14ac:dyDescent="0.2">
      <c r="D158" t="s">
        <v>672</v>
      </c>
      <c r="E158" t="s">
        <v>673</v>
      </c>
      <c r="F158" t="s">
        <v>17</v>
      </c>
      <c r="J158" t="s">
        <v>672</v>
      </c>
    </row>
    <row r="159" spans="4:10" x14ac:dyDescent="0.2">
      <c r="D159" t="s">
        <v>674</v>
      </c>
      <c r="E159" t="s">
        <v>675</v>
      </c>
      <c r="F159" t="s">
        <v>676</v>
      </c>
      <c r="J159" t="s">
        <v>674</v>
      </c>
    </row>
    <row r="160" spans="4:10" x14ac:dyDescent="0.2">
      <c r="D160" t="s">
        <v>677</v>
      </c>
      <c r="E160" t="s">
        <v>678</v>
      </c>
      <c r="F160" t="s">
        <v>679</v>
      </c>
      <c r="J160" t="s">
        <v>677</v>
      </c>
    </row>
    <row r="161" spans="4:10" x14ac:dyDescent="0.2">
      <c r="D161" t="s">
        <v>680</v>
      </c>
      <c r="E161" t="s">
        <v>681</v>
      </c>
      <c r="F161" t="s">
        <v>682</v>
      </c>
      <c r="J161" t="s">
        <v>680</v>
      </c>
    </row>
    <row r="162" spans="4:10" x14ac:dyDescent="0.2">
      <c r="D162" t="s">
        <v>683</v>
      </c>
      <c r="E162" t="s">
        <v>684</v>
      </c>
      <c r="F162" t="s">
        <v>685</v>
      </c>
      <c r="J162" t="s">
        <v>683</v>
      </c>
    </row>
    <row r="163" spans="4:10" x14ac:dyDescent="0.2">
      <c r="D163" t="s">
        <v>686</v>
      </c>
      <c r="E163" t="s">
        <v>687</v>
      </c>
      <c r="F163" t="s">
        <v>688</v>
      </c>
      <c r="J163" t="s">
        <v>686</v>
      </c>
    </row>
    <row r="164" spans="4:10" x14ac:dyDescent="0.2">
      <c r="D164" t="s">
        <v>689</v>
      </c>
      <c r="E164" t="s">
        <v>690</v>
      </c>
      <c r="F164" t="s">
        <v>691</v>
      </c>
      <c r="J164" t="s">
        <v>689</v>
      </c>
    </row>
    <row r="165" spans="4:10" x14ac:dyDescent="0.2">
      <c r="D165" t="s">
        <v>692</v>
      </c>
      <c r="E165" t="s">
        <v>693</v>
      </c>
      <c r="F165" t="s">
        <v>694</v>
      </c>
      <c r="J165" t="s">
        <v>692</v>
      </c>
    </row>
    <row r="166" spans="4:10" x14ac:dyDescent="0.2">
      <c r="D166" t="s">
        <v>695</v>
      </c>
      <c r="E166" t="s">
        <v>696</v>
      </c>
      <c r="F166" t="s">
        <v>697</v>
      </c>
      <c r="J166" t="s">
        <v>695</v>
      </c>
    </row>
    <row r="167" spans="4:10" x14ac:dyDescent="0.2">
      <c r="D167" t="s">
        <v>698</v>
      </c>
      <c r="E167" t="s">
        <v>699</v>
      </c>
      <c r="F167" t="s">
        <v>700</v>
      </c>
      <c r="J167" t="s">
        <v>698</v>
      </c>
    </row>
    <row r="168" spans="4:10" x14ac:dyDescent="0.2">
      <c r="D168" t="s">
        <v>701</v>
      </c>
      <c r="E168" t="s">
        <v>702</v>
      </c>
      <c r="J168" t="s">
        <v>701</v>
      </c>
    </row>
    <row r="169" spans="4:10" x14ac:dyDescent="0.2">
      <c r="D169" t="s">
        <v>703</v>
      </c>
      <c r="E169" t="s">
        <v>704</v>
      </c>
      <c r="J169" t="s">
        <v>703</v>
      </c>
    </row>
    <row r="170" spans="4:10" x14ac:dyDescent="0.2">
      <c r="D170" t="s">
        <v>705</v>
      </c>
      <c r="J170" t="s">
        <v>705</v>
      </c>
    </row>
    <row r="171" spans="4:10" x14ac:dyDescent="0.2">
      <c r="D171" t="s">
        <v>706</v>
      </c>
      <c r="J171" t="s">
        <v>706</v>
      </c>
    </row>
    <row r="172" spans="4:10" x14ac:dyDescent="0.2">
      <c r="D172" t="s">
        <v>707</v>
      </c>
      <c r="J172" t="s">
        <v>707</v>
      </c>
    </row>
    <row r="173" spans="4:10" x14ac:dyDescent="0.2">
      <c r="D173" t="s">
        <v>708</v>
      </c>
      <c r="J173" t="s">
        <v>708</v>
      </c>
    </row>
    <row r="174" spans="4:10" x14ac:dyDescent="0.2">
      <c r="D174" t="s">
        <v>709</v>
      </c>
      <c r="J174" t="s">
        <v>709</v>
      </c>
    </row>
    <row r="175" spans="4:10" x14ac:dyDescent="0.2">
      <c r="D175" t="s">
        <v>710</v>
      </c>
      <c r="J175" t="s">
        <v>710</v>
      </c>
    </row>
    <row r="176" spans="4:10" x14ac:dyDescent="0.2">
      <c r="D176" t="s">
        <v>711</v>
      </c>
      <c r="J176" t="s">
        <v>711</v>
      </c>
    </row>
    <row r="177" spans="4:10" x14ac:dyDescent="0.2">
      <c r="D177" t="s">
        <v>712</v>
      </c>
      <c r="J177" t="s">
        <v>712</v>
      </c>
    </row>
    <row r="178" spans="4:10" x14ac:dyDescent="0.2">
      <c r="D178" t="s">
        <v>713</v>
      </c>
      <c r="J178" t="s">
        <v>713</v>
      </c>
    </row>
    <row r="179" spans="4:10" x14ac:dyDescent="0.2">
      <c r="D179" t="s">
        <v>714</v>
      </c>
      <c r="J179" t="s">
        <v>714</v>
      </c>
    </row>
    <row r="180" spans="4:10" x14ac:dyDescent="0.2">
      <c r="D180" t="s">
        <v>715</v>
      </c>
      <c r="J180" t="s">
        <v>715</v>
      </c>
    </row>
    <row r="181" spans="4:10" x14ac:dyDescent="0.2">
      <c r="D181" t="s">
        <v>716</v>
      </c>
      <c r="J181" t="s">
        <v>716</v>
      </c>
    </row>
    <row r="182" spans="4:10" x14ac:dyDescent="0.2">
      <c r="D182" t="s">
        <v>717</v>
      </c>
      <c r="J182" t="s">
        <v>717</v>
      </c>
    </row>
    <row r="183" spans="4:10" x14ac:dyDescent="0.2">
      <c r="D183" t="s">
        <v>718</v>
      </c>
      <c r="J183" t="s">
        <v>718</v>
      </c>
    </row>
    <row r="184" spans="4:10" x14ac:dyDescent="0.2">
      <c r="D184" t="s">
        <v>719</v>
      </c>
      <c r="J184" t="s">
        <v>719</v>
      </c>
    </row>
    <row r="185" spans="4:10" x14ac:dyDescent="0.2">
      <c r="D185" t="s">
        <v>720</v>
      </c>
      <c r="J185" t="s">
        <v>720</v>
      </c>
    </row>
    <row r="186" spans="4:10" x14ac:dyDescent="0.2">
      <c r="D186" t="s">
        <v>721</v>
      </c>
      <c r="J186" t="s">
        <v>721</v>
      </c>
    </row>
    <row r="187" spans="4:10" x14ac:dyDescent="0.2">
      <c r="D187" t="s">
        <v>722</v>
      </c>
      <c r="J187" t="s">
        <v>722</v>
      </c>
    </row>
    <row r="188" spans="4:10" x14ac:dyDescent="0.2">
      <c r="D188" t="s">
        <v>723</v>
      </c>
      <c r="J188" t="s">
        <v>723</v>
      </c>
    </row>
    <row r="189" spans="4:10" x14ac:dyDescent="0.2">
      <c r="D189" t="s">
        <v>724</v>
      </c>
      <c r="J189" t="s">
        <v>724</v>
      </c>
    </row>
    <row r="190" spans="4:10" x14ac:dyDescent="0.2">
      <c r="D190" t="s">
        <v>725</v>
      </c>
      <c r="J190" t="s">
        <v>725</v>
      </c>
    </row>
    <row r="191" spans="4:10" x14ac:dyDescent="0.2">
      <c r="D191" t="s">
        <v>726</v>
      </c>
      <c r="J191" t="s">
        <v>726</v>
      </c>
    </row>
    <row r="192" spans="4:10" x14ac:dyDescent="0.2">
      <c r="D192" t="s">
        <v>727</v>
      </c>
      <c r="J192" t="s">
        <v>727</v>
      </c>
    </row>
    <row r="193" spans="4:10" x14ac:dyDescent="0.2">
      <c r="D193" t="s">
        <v>728</v>
      </c>
      <c r="J193" t="s">
        <v>728</v>
      </c>
    </row>
    <row r="194" spans="4:10" x14ac:dyDescent="0.2">
      <c r="D194" t="s">
        <v>729</v>
      </c>
      <c r="J194" t="s">
        <v>729</v>
      </c>
    </row>
    <row r="195" spans="4:10" x14ac:dyDescent="0.2">
      <c r="D195" t="s">
        <v>730</v>
      </c>
      <c r="J195" t="s">
        <v>730</v>
      </c>
    </row>
    <row r="196" spans="4:10" x14ac:dyDescent="0.2">
      <c r="D196" t="s">
        <v>731</v>
      </c>
      <c r="J196" t="s">
        <v>731</v>
      </c>
    </row>
    <row r="197" spans="4:10" x14ac:dyDescent="0.2">
      <c r="D197" t="s">
        <v>732</v>
      </c>
      <c r="J197" t="s">
        <v>732</v>
      </c>
    </row>
    <row r="198" spans="4:10" x14ac:dyDescent="0.2">
      <c r="D198" t="s">
        <v>733</v>
      </c>
      <c r="J198" t="s">
        <v>733</v>
      </c>
    </row>
    <row r="199" spans="4:10" x14ac:dyDescent="0.2">
      <c r="D199" t="s">
        <v>734</v>
      </c>
      <c r="J199" t="s">
        <v>734</v>
      </c>
    </row>
    <row r="200" spans="4:10" x14ac:dyDescent="0.2">
      <c r="D200" t="s">
        <v>735</v>
      </c>
      <c r="J200" t="s">
        <v>735</v>
      </c>
    </row>
    <row r="201" spans="4:10" x14ac:dyDescent="0.2">
      <c r="D201" t="s">
        <v>736</v>
      </c>
      <c r="J201" t="s">
        <v>736</v>
      </c>
    </row>
    <row r="202" spans="4:10" x14ac:dyDescent="0.2">
      <c r="D202" t="s">
        <v>737</v>
      </c>
      <c r="J202" t="s">
        <v>737</v>
      </c>
    </row>
    <row r="203" spans="4:10" x14ac:dyDescent="0.2">
      <c r="D203" t="s">
        <v>738</v>
      </c>
      <c r="J203" t="s">
        <v>738</v>
      </c>
    </row>
    <row r="204" spans="4:10" x14ac:dyDescent="0.2">
      <c r="D204" t="s">
        <v>739</v>
      </c>
      <c r="J204" t="s">
        <v>739</v>
      </c>
    </row>
    <row r="205" spans="4:10" x14ac:dyDescent="0.2">
      <c r="D205" t="s">
        <v>740</v>
      </c>
      <c r="J205" t="s">
        <v>740</v>
      </c>
    </row>
    <row r="206" spans="4:10" x14ac:dyDescent="0.2">
      <c r="D206" t="s">
        <v>741</v>
      </c>
      <c r="J206" t="s">
        <v>741</v>
      </c>
    </row>
    <row r="207" spans="4:10" x14ac:dyDescent="0.2">
      <c r="D207" t="s">
        <v>742</v>
      </c>
      <c r="J207" t="s">
        <v>742</v>
      </c>
    </row>
    <row r="208" spans="4:10" x14ac:dyDescent="0.2">
      <c r="D208" t="s">
        <v>743</v>
      </c>
      <c r="J208" t="s">
        <v>743</v>
      </c>
    </row>
    <row r="209" spans="4:10" x14ac:dyDescent="0.2">
      <c r="D209" t="s">
        <v>744</v>
      </c>
      <c r="J209" t="s">
        <v>744</v>
      </c>
    </row>
    <row r="210" spans="4:10" x14ac:dyDescent="0.2">
      <c r="D210" t="s">
        <v>745</v>
      </c>
      <c r="J210" t="s">
        <v>745</v>
      </c>
    </row>
    <row r="211" spans="4:10" x14ac:dyDescent="0.2">
      <c r="D211" t="s">
        <v>746</v>
      </c>
      <c r="J211" t="s">
        <v>746</v>
      </c>
    </row>
    <row r="212" spans="4:10" x14ac:dyDescent="0.2">
      <c r="D212" t="s">
        <v>747</v>
      </c>
      <c r="J212" t="s">
        <v>747</v>
      </c>
    </row>
    <row r="213" spans="4:10" x14ac:dyDescent="0.2">
      <c r="D213" t="s">
        <v>748</v>
      </c>
      <c r="J213" t="s">
        <v>748</v>
      </c>
    </row>
    <row r="214" spans="4:10" x14ac:dyDescent="0.2">
      <c r="D214" t="s">
        <v>749</v>
      </c>
      <c r="J214" t="s">
        <v>749</v>
      </c>
    </row>
    <row r="215" spans="4:10" x14ac:dyDescent="0.2">
      <c r="D215" t="s">
        <v>750</v>
      </c>
      <c r="J215" t="s">
        <v>750</v>
      </c>
    </row>
    <row r="216" spans="4:10" x14ac:dyDescent="0.2">
      <c r="D216" t="s">
        <v>751</v>
      </c>
      <c r="J216" t="s">
        <v>751</v>
      </c>
    </row>
    <row r="217" spans="4:10" x14ac:dyDescent="0.2">
      <c r="D217" t="s">
        <v>752</v>
      </c>
      <c r="J217" t="s">
        <v>752</v>
      </c>
    </row>
    <row r="218" spans="4:10" x14ac:dyDescent="0.2">
      <c r="D218" t="s">
        <v>753</v>
      </c>
      <c r="J218" t="s">
        <v>753</v>
      </c>
    </row>
    <row r="219" spans="4:10" x14ac:dyDescent="0.2">
      <c r="D219" t="s">
        <v>754</v>
      </c>
      <c r="J219" t="s">
        <v>754</v>
      </c>
    </row>
    <row r="220" spans="4:10" x14ac:dyDescent="0.2">
      <c r="D220" t="s">
        <v>755</v>
      </c>
      <c r="J220" t="s">
        <v>755</v>
      </c>
    </row>
    <row r="221" spans="4:10" x14ac:dyDescent="0.2">
      <c r="D221" t="s">
        <v>756</v>
      </c>
      <c r="J221" t="s">
        <v>756</v>
      </c>
    </row>
    <row r="222" spans="4:10" x14ac:dyDescent="0.2">
      <c r="D222" t="s">
        <v>757</v>
      </c>
      <c r="J222" t="s">
        <v>757</v>
      </c>
    </row>
    <row r="223" spans="4:10" x14ac:dyDescent="0.2">
      <c r="D223" t="s">
        <v>758</v>
      </c>
      <c r="J223" t="s">
        <v>758</v>
      </c>
    </row>
    <row r="224" spans="4:10" x14ac:dyDescent="0.2">
      <c r="D224" t="s">
        <v>759</v>
      </c>
      <c r="J224" t="s">
        <v>759</v>
      </c>
    </row>
    <row r="225" spans="4:10" x14ac:dyDescent="0.2">
      <c r="D225" t="s">
        <v>760</v>
      </c>
      <c r="J225" t="s">
        <v>760</v>
      </c>
    </row>
    <row r="226" spans="4:10" x14ac:dyDescent="0.2">
      <c r="D226" t="s">
        <v>761</v>
      </c>
      <c r="J226" t="s">
        <v>761</v>
      </c>
    </row>
    <row r="227" spans="4:10" x14ac:dyDescent="0.2">
      <c r="D227" t="s">
        <v>762</v>
      </c>
      <c r="J227" t="s">
        <v>762</v>
      </c>
    </row>
    <row r="228" spans="4:10" x14ac:dyDescent="0.2">
      <c r="D228" t="s">
        <v>763</v>
      </c>
      <c r="J228" t="s">
        <v>763</v>
      </c>
    </row>
    <row r="229" spans="4:10" x14ac:dyDescent="0.2">
      <c r="D229" t="s">
        <v>764</v>
      </c>
      <c r="J229" t="s">
        <v>764</v>
      </c>
    </row>
    <row r="230" spans="4:10" x14ac:dyDescent="0.2">
      <c r="D230" t="s">
        <v>765</v>
      </c>
      <c r="J230" t="s">
        <v>765</v>
      </c>
    </row>
    <row r="231" spans="4:10" x14ac:dyDescent="0.2">
      <c r="D231" t="s">
        <v>766</v>
      </c>
      <c r="J231" t="s">
        <v>766</v>
      </c>
    </row>
    <row r="232" spans="4:10" x14ac:dyDescent="0.2">
      <c r="D232" t="s">
        <v>767</v>
      </c>
      <c r="J232" t="s">
        <v>767</v>
      </c>
    </row>
    <row r="233" spans="4:10" x14ac:dyDescent="0.2">
      <c r="D233" t="s">
        <v>768</v>
      </c>
      <c r="J233" t="s">
        <v>768</v>
      </c>
    </row>
    <row r="234" spans="4:10" x14ac:dyDescent="0.2">
      <c r="D234" t="s">
        <v>769</v>
      </c>
      <c r="J234" t="s">
        <v>769</v>
      </c>
    </row>
    <row r="235" spans="4:10" x14ac:dyDescent="0.2">
      <c r="D235" t="s">
        <v>770</v>
      </c>
      <c r="J235" t="s">
        <v>770</v>
      </c>
    </row>
    <row r="236" spans="4:10" x14ac:dyDescent="0.2">
      <c r="D236" t="s">
        <v>771</v>
      </c>
      <c r="J236" t="s">
        <v>771</v>
      </c>
    </row>
    <row r="237" spans="4:10" x14ac:dyDescent="0.2">
      <c r="D237" t="s">
        <v>772</v>
      </c>
      <c r="J237" t="s">
        <v>772</v>
      </c>
    </row>
    <row r="238" spans="4:10" x14ac:dyDescent="0.2">
      <c r="D238" t="s">
        <v>773</v>
      </c>
      <c r="J238" t="s">
        <v>773</v>
      </c>
    </row>
    <row r="239" spans="4:10" x14ac:dyDescent="0.2">
      <c r="D239" t="s">
        <v>774</v>
      </c>
      <c r="J239" t="s">
        <v>774</v>
      </c>
    </row>
    <row r="240" spans="4:10" x14ac:dyDescent="0.2">
      <c r="D240" t="s">
        <v>775</v>
      </c>
      <c r="J240" t="s">
        <v>775</v>
      </c>
    </row>
    <row r="241" spans="4:10" x14ac:dyDescent="0.2">
      <c r="D241" t="s">
        <v>20</v>
      </c>
      <c r="J241" t="s">
        <v>20</v>
      </c>
    </row>
    <row r="242" spans="4:10" x14ac:dyDescent="0.2">
      <c r="D242" t="s">
        <v>776</v>
      </c>
      <c r="J242" t="s">
        <v>776</v>
      </c>
    </row>
    <row r="243" spans="4:10" x14ac:dyDescent="0.2">
      <c r="D243" t="s">
        <v>777</v>
      </c>
      <c r="J243" t="s">
        <v>777</v>
      </c>
    </row>
    <row r="244" spans="4:10" x14ac:dyDescent="0.2">
      <c r="D244" t="s">
        <v>778</v>
      </c>
      <c r="J244" t="s">
        <v>778</v>
      </c>
    </row>
    <row r="245" spans="4:10" x14ac:dyDescent="0.2">
      <c r="D245" t="s">
        <v>779</v>
      </c>
      <c r="J245" t="s">
        <v>779</v>
      </c>
    </row>
    <row r="246" spans="4:10" x14ac:dyDescent="0.2">
      <c r="D246" t="s">
        <v>780</v>
      </c>
      <c r="J246" t="s">
        <v>780</v>
      </c>
    </row>
    <row r="247" spans="4:10" x14ac:dyDescent="0.2">
      <c r="D247" t="s">
        <v>781</v>
      </c>
      <c r="J247" t="s">
        <v>781</v>
      </c>
    </row>
    <row r="248" spans="4:10" x14ac:dyDescent="0.2">
      <c r="D248" t="s">
        <v>782</v>
      </c>
      <c r="J248" t="s">
        <v>782</v>
      </c>
    </row>
    <row r="249" spans="4:10" x14ac:dyDescent="0.2">
      <c r="D249" t="s">
        <v>783</v>
      </c>
      <c r="J249" t="s">
        <v>783</v>
      </c>
    </row>
    <row r="250" spans="4:10" x14ac:dyDescent="0.2">
      <c r="D250" t="s">
        <v>784</v>
      </c>
      <c r="J250" t="s">
        <v>784</v>
      </c>
    </row>
    <row r="251" spans="4:10" x14ac:dyDescent="0.2">
      <c r="D251" t="s">
        <v>785</v>
      </c>
      <c r="J251" t="s">
        <v>785</v>
      </c>
    </row>
    <row r="252" spans="4:10" x14ac:dyDescent="0.2">
      <c r="D252" t="s">
        <v>786</v>
      </c>
      <c r="J252" t="s">
        <v>786</v>
      </c>
    </row>
    <row r="253" spans="4:10" x14ac:dyDescent="0.2">
      <c r="D253" t="s">
        <v>787</v>
      </c>
      <c r="J253" t="s">
        <v>787</v>
      </c>
    </row>
    <row r="254" spans="4:10" x14ac:dyDescent="0.2">
      <c r="D254" t="s">
        <v>788</v>
      </c>
      <c r="J254" t="s">
        <v>788</v>
      </c>
    </row>
    <row r="255" spans="4:10" x14ac:dyDescent="0.2">
      <c r="D255" t="s">
        <v>789</v>
      </c>
      <c r="J255" t="s">
        <v>789</v>
      </c>
    </row>
    <row r="256" spans="4:10" x14ac:dyDescent="0.2">
      <c r="D256" t="s">
        <v>790</v>
      </c>
      <c r="J256" t="s">
        <v>790</v>
      </c>
    </row>
    <row r="257" spans="4:10" x14ac:dyDescent="0.2">
      <c r="D257" t="s">
        <v>791</v>
      </c>
      <c r="J257" t="s">
        <v>791</v>
      </c>
    </row>
    <row r="258" spans="4:10" x14ac:dyDescent="0.2">
      <c r="D258" t="s">
        <v>792</v>
      </c>
      <c r="J258" t="s">
        <v>792</v>
      </c>
    </row>
    <row r="259" spans="4:10" x14ac:dyDescent="0.2">
      <c r="D259" t="s">
        <v>793</v>
      </c>
      <c r="J259" t="s">
        <v>793</v>
      </c>
    </row>
    <row r="260" spans="4:10" x14ac:dyDescent="0.2">
      <c r="D260" t="s">
        <v>794</v>
      </c>
      <c r="J260" t="s">
        <v>794</v>
      </c>
    </row>
    <row r="261" spans="4:10" x14ac:dyDescent="0.2">
      <c r="D261" t="s">
        <v>795</v>
      </c>
      <c r="J261" t="s">
        <v>795</v>
      </c>
    </row>
    <row r="262" spans="4:10" x14ac:dyDescent="0.2">
      <c r="D262" t="s">
        <v>796</v>
      </c>
      <c r="J262" t="s">
        <v>796</v>
      </c>
    </row>
    <row r="263" spans="4:10" x14ac:dyDescent="0.2">
      <c r="D263" t="s">
        <v>797</v>
      </c>
      <c r="J263" t="s">
        <v>797</v>
      </c>
    </row>
    <row r="264" spans="4:10" x14ac:dyDescent="0.2">
      <c r="D264" t="s">
        <v>798</v>
      </c>
      <c r="J264" t="s">
        <v>798</v>
      </c>
    </row>
    <row r="265" spans="4:10" x14ac:dyDescent="0.2">
      <c r="D265" t="s">
        <v>799</v>
      </c>
      <c r="J265" t="s">
        <v>799</v>
      </c>
    </row>
    <row r="266" spans="4:10" x14ac:dyDescent="0.2">
      <c r="D266" t="s">
        <v>800</v>
      </c>
      <c r="J266" t="s">
        <v>800</v>
      </c>
    </row>
    <row r="267" spans="4:10" x14ac:dyDescent="0.2">
      <c r="D267" t="s">
        <v>801</v>
      </c>
      <c r="J267" t="s">
        <v>801</v>
      </c>
    </row>
    <row r="268" spans="4:10" x14ac:dyDescent="0.2">
      <c r="D268" t="s">
        <v>802</v>
      </c>
      <c r="J268" t="s">
        <v>802</v>
      </c>
    </row>
    <row r="269" spans="4:10" x14ac:dyDescent="0.2">
      <c r="D269" t="s">
        <v>803</v>
      </c>
      <c r="J269" t="s">
        <v>803</v>
      </c>
    </row>
    <row r="270" spans="4:10" x14ac:dyDescent="0.2">
      <c r="D270" t="s">
        <v>804</v>
      </c>
      <c r="J270" t="s">
        <v>804</v>
      </c>
    </row>
    <row r="271" spans="4:10" x14ac:dyDescent="0.2">
      <c r="D271" t="s">
        <v>805</v>
      </c>
      <c r="J271" t="s">
        <v>805</v>
      </c>
    </row>
    <row r="272" spans="4:10" x14ac:dyDescent="0.2">
      <c r="D272" t="s">
        <v>806</v>
      </c>
      <c r="J272" t="s">
        <v>806</v>
      </c>
    </row>
    <row r="273" spans="4:10" x14ac:dyDescent="0.2">
      <c r="D273" t="s">
        <v>807</v>
      </c>
      <c r="J273" t="s">
        <v>807</v>
      </c>
    </row>
    <row r="274" spans="4:10" x14ac:dyDescent="0.2">
      <c r="D274" t="s">
        <v>808</v>
      </c>
      <c r="J274" t="s">
        <v>808</v>
      </c>
    </row>
    <row r="275" spans="4:10" x14ac:dyDescent="0.2">
      <c r="D275" t="s">
        <v>192</v>
      </c>
      <c r="J275" t="s">
        <v>192</v>
      </c>
    </row>
    <row r="276" spans="4:10" x14ac:dyDescent="0.2">
      <c r="D276" t="s">
        <v>809</v>
      </c>
      <c r="J276" t="s">
        <v>809</v>
      </c>
    </row>
    <row r="277" spans="4:10" x14ac:dyDescent="0.2">
      <c r="D277" t="s">
        <v>810</v>
      </c>
      <c r="J277" t="s">
        <v>810</v>
      </c>
    </row>
    <row r="278" spans="4:10" x14ac:dyDescent="0.2">
      <c r="D278" t="s">
        <v>811</v>
      </c>
      <c r="J278" t="s">
        <v>811</v>
      </c>
    </row>
    <row r="279" spans="4:10" x14ac:dyDescent="0.2">
      <c r="D279" t="s">
        <v>812</v>
      </c>
      <c r="J279" t="s">
        <v>812</v>
      </c>
    </row>
    <row r="280" spans="4:10" x14ac:dyDescent="0.2">
      <c r="D280" t="s">
        <v>813</v>
      </c>
      <c r="J280" t="s">
        <v>813</v>
      </c>
    </row>
    <row r="281" spans="4:10" x14ac:dyDescent="0.2">
      <c r="D281" t="s">
        <v>814</v>
      </c>
      <c r="J281" t="s">
        <v>814</v>
      </c>
    </row>
    <row r="282" spans="4:10" x14ac:dyDescent="0.2">
      <c r="D282" t="s">
        <v>815</v>
      </c>
      <c r="J282" t="s">
        <v>815</v>
      </c>
    </row>
    <row r="283" spans="4:10" x14ac:dyDescent="0.2">
      <c r="D283" t="s">
        <v>816</v>
      </c>
      <c r="J283" t="s">
        <v>816</v>
      </c>
    </row>
    <row r="284" spans="4:10" x14ac:dyDescent="0.2">
      <c r="D284" t="s">
        <v>817</v>
      </c>
      <c r="J284" t="s">
        <v>817</v>
      </c>
    </row>
    <row r="285" spans="4:10" x14ac:dyDescent="0.2">
      <c r="D285" t="s">
        <v>818</v>
      </c>
      <c r="J285" t="s">
        <v>818</v>
      </c>
    </row>
    <row r="286" spans="4:10" x14ac:dyDescent="0.2">
      <c r="D286" t="s">
        <v>819</v>
      </c>
      <c r="J286" t="s">
        <v>819</v>
      </c>
    </row>
    <row r="287" spans="4:10" x14ac:dyDescent="0.2">
      <c r="D287" t="s">
        <v>820</v>
      </c>
      <c r="J287" t="s">
        <v>820</v>
      </c>
    </row>
    <row r="288" spans="4:10" x14ac:dyDescent="0.2">
      <c r="D288" t="s">
        <v>821</v>
      </c>
      <c r="J288" t="s">
        <v>821</v>
      </c>
    </row>
    <row r="289" spans="4:10" x14ac:dyDescent="0.2">
      <c r="D289" t="s">
        <v>822</v>
      </c>
      <c r="J289" t="s">
        <v>822</v>
      </c>
    </row>
    <row r="290" spans="4:10" x14ac:dyDescent="0.2">
      <c r="D290" t="s">
        <v>823</v>
      </c>
      <c r="J290" t="s">
        <v>823</v>
      </c>
    </row>
    <row r="291" spans="4:10" x14ac:dyDescent="0.2">
      <c r="D291" t="s">
        <v>824</v>
      </c>
      <c r="J291" t="s">
        <v>824</v>
      </c>
    </row>
    <row r="292" spans="4:10" x14ac:dyDescent="0.2">
      <c r="D292" t="s">
        <v>825</v>
      </c>
      <c r="J292" t="s">
        <v>825</v>
      </c>
    </row>
    <row r="293" spans="4:10" x14ac:dyDescent="0.2">
      <c r="D293" t="s">
        <v>120</v>
      </c>
      <c r="J293" t="s">
        <v>120</v>
      </c>
    </row>
    <row r="294" spans="4:10" x14ac:dyDescent="0.2">
      <c r="D294" t="s">
        <v>826</v>
      </c>
      <c r="J294" t="s">
        <v>826</v>
      </c>
    </row>
    <row r="295" spans="4:10" x14ac:dyDescent="0.2">
      <c r="D295" t="s">
        <v>827</v>
      </c>
      <c r="J295" t="s">
        <v>827</v>
      </c>
    </row>
    <row r="296" spans="4:10" x14ac:dyDescent="0.2">
      <c r="D296" t="s">
        <v>828</v>
      </c>
      <c r="J296" t="s">
        <v>828</v>
      </c>
    </row>
    <row r="297" spans="4:10" x14ac:dyDescent="0.2">
      <c r="D297" t="s">
        <v>829</v>
      </c>
      <c r="J297" t="s">
        <v>829</v>
      </c>
    </row>
    <row r="298" spans="4:10" x14ac:dyDescent="0.2">
      <c r="D298" t="s">
        <v>830</v>
      </c>
      <c r="J298" t="s">
        <v>830</v>
      </c>
    </row>
    <row r="299" spans="4:10" x14ac:dyDescent="0.2">
      <c r="D299" t="s">
        <v>831</v>
      </c>
      <c r="J299" t="s">
        <v>831</v>
      </c>
    </row>
    <row r="300" spans="4:10" x14ac:dyDescent="0.2">
      <c r="D300" t="s">
        <v>832</v>
      </c>
      <c r="J300" t="s">
        <v>832</v>
      </c>
    </row>
    <row r="301" spans="4:10" x14ac:dyDescent="0.2">
      <c r="D301" t="s">
        <v>833</v>
      </c>
      <c r="J301" t="s">
        <v>833</v>
      </c>
    </row>
    <row r="302" spans="4:10" x14ac:dyDescent="0.2">
      <c r="D302" t="s">
        <v>834</v>
      </c>
      <c r="J302" t="s">
        <v>834</v>
      </c>
    </row>
    <row r="303" spans="4:10" x14ac:dyDescent="0.2">
      <c r="D303" t="s">
        <v>340</v>
      </c>
      <c r="J303" t="s">
        <v>340</v>
      </c>
    </row>
    <row r="304" spans="4:10" x14ac:dyDescent="0.2">
      <c r="D304" t="s">
        <v>835</v>
      </c>
      <c r="J304" t="s">
        <v>835</v>
      </c>
    </row>
    <row r="305" spans="4:10" x14ac:dyDescent="0.2">
      <c r="D305" t="s">
        <v>836</v>
      </c>
      <c r="J305" t="s">
        <v>836</v>
      </c>
    </row>
    <row r="306" spans="4:10" x14ac:dyDescent="0.2">
      <c r="D306" t="s">
        <v>837</v>
      </c>
      <c r="J306" t="s">
        <v>837</v>
      </c>
    </row>
    <row r="307" spans="4:10" x14ac:dyDescent="0.2">
      <c r="D307" t="s">
        <v>838</v>
      </c>
      <c r="J307" t="s">
        <v>838</v>
      </c>
    </row>
    <row r="308" spans="4:10" x14ac:dyDescent="0.2">
      <c r="D308" t="s">
        <v>839</v>
      </c>
      <c r="J308" t="s">
        <v>839</v>
      </c>
    </row>
    <row r="309" spans="4:10" x14ac:dyDescent="0.2">
      <c r="D309" t="s">
        <v>840</v>
      </c>
      <c r="J309" t="s">
        <v>840</v>
      </c>
    </row>
    <row r="310" spans="4:10" x14ac:dyDescent="0.2">
      <c r="D310" t="s">
        <v>841</v>
      </c>
      <c r="J310" t="s">
        <v>841</v>
      </c>
    </row>
    <row r="311" spans="4:10" x14ac:dyDescent="0.2">
      <c r="D311" t="s">
        <v>842</v>
      </c>
      <c r="J311" t="s">
        <v>842</v>
      </c>
    </row>
    <row r="312" spans="4:10" x14ac:dyDescent="0.2">
      <c r="J312" t="s">
        <v>11</v>
      </c>
    </row>
    <row r="313" spans="4:10" x14ac:dyDescent="0.2">
      <c r="J313" t="s">
        <v>17</v>
      </c>
    </row>
    <row r="314" spans="4:10" x14ac:dyDescent="0.2">
      <c r="J314" t="s">
        <v>23</v>
      </c>
    </row>
    <row r="315" spans="4:10" x14ac:dyDescent="0.2">
      <c r="J315" t="s">
        <v>28</v>
      </c>
    </row>
    <row r="316" spans="4:10" x14ac:dyDescent="0.2">
      <c r="J316" t="s">
        <v>34</v>
      </c>
    </row>
    <row r="317" spans="4:10" x14ac:dyDescent="0.2">
      <c r="J317" t="s">
        <v>40</v>
      </c>
    </row>
    <row r="318" spans="4:10" x14ac:dyDescent="0.2">
      <c r="J318" t="s">
        <v>46</v>
      </c>
    </row>
    <row r="319" spans="4:10" x14ac:dyDescent="0.2">
      <c r="J319" t="s">
        <v>52</v>
      </c>
    </row>
    <row r="320" spans="4:10" x14ac:dyDescent="0.2">
      <c r="J320" t="s">
        <v>58</v>
      </c>
    </row>
    <row r="321" spans="10:10" x14ac:dyDescent="0.2">
      <c r="J321" t="s">
        <v>64</v>
      </c>
    </row>
    <row r="322" spans="10:10" x14ac:dyDescent="0.2">
      <c r="J322" t="s">
        <v>70</v>
      </c>
    </row>
    <row r="323" spans="10:10" x14ac:dyDescent="0.2">
      <c r="J323" t="s">
        <v>76</v>
      </c>
    </row>
    <row r="324" spans="10:10" x14ac:dyDescent="0.2">
      <c r="J324" t="s">
        <v>82</v>
      </c>
    </row>
    <row r="325" spans="10:10" x14ac:dyDescent="0.2">
      <c r="J325" t="s">
        <v>88</v>
      </c>
    </row>
    <row r="326" spans="10:10" x14ac:dyDescent="0.2">
      <c r="J326" t="s">
        <v>94</v>
      </c>
    </row>
    <row r="327" spans="10:10" x14ac:dyDescent="0.2">
      <c r="J327" t="s">
        <v>100</v>
      </c>
    </row>
    <row r="328" spans="10:10" x14ac:dyDescent="0.2">
      <c r="J328" t="s">
        <v>106</v>
      </c>
    </row>
    <row r="329" spans="10:10" x14ac:dyDescent="0.2">
      <c r="J329" t="s">
        <v>112</v>
      </c>
    </row>
    <row r="330" spans="10:10" x14ac:dyDescent="0.2">
      <c r="J330" t="s">
        <v>118</v>
      </c>
    </row>
    <row r="331" spans="10:10" x14ac:dyDescent="0.2">
      <c r="J331" t="s">
        <v>124</v>
      </c>
    </row>
    <row r="332" spans="10:10" x14ac:dyDescent="0.2">
      <c r="J332" t="s">
        <v>130</v>
      </c>
    </row>
    <row r="333" spans="10:10" x14ac:dyDescent="0.2">
      <c r="J333" t="s">
        <v>136</v>
      </c>
    </row>
    <row r="334" spans="10:10" x14ac:dyDescent="0.2">
      <c r="J334" t="s">
        <v>142</v>
      </c>
    </row>
    <row r="335" spans="10:10" x14ac:dyDescent="0.2">
      <c r="J335" t="s">
        <v>148</v>
      </c>
    </row>
    <row r="336" spans="10:10" x14ac:dyDescent="0.2">
      <c r="J336" t="s">
        <v>154</v>
      </c>
    </row>
    <row r="337" spans="10:10" x14ac:dyDescent="0.2">
      <c r="J337" t="s">
        <v>160</v>
      </c>
    </row>
    <row r="338" spans="10:10" x14ac:dyDescent="0.2">
      <c r="J338" t="s">
        <v>166</v>
      </c>
    </row>
    <row r="339" spans="10:10" x14ac:dyDescent="0.2">
      <c r="J339" t="s">
        <v>172</v>
      </c>
    </row>
    <row r="340" spans="10:10" x14ac:dyDescent="0.2">
      <c r="J340" t="s">
        <v>178</v>
      </c>
    </row>
    <row r="341" spans="10:10" x14ac:dyDescent="0.2">
      <c r="J341" t="s">
        <v>184</v>
      </c>
    </row>
    <row r="342" spans="10:10" x14ac:dyDescent="0.2">
      <c r="J342" t="s">
        <v>190</v>
      </c>
    </row>
    <row r="343" spans="10:10" x14ac:dyDescent="0.2">
      <c r="J343" t="s">
        <v>196</v>
      </c>
    </row>
    <row r="344" spans="10:10" x14ac:dyDescent="0.2">
      <c r="J344" t="s">
        <v>202</v>
      </c>
    </row>
    <row r="345" spans="10:10" x14ac:dyDescent="0.2">
      <c r="J345" t="s">
        <v>208</v>
      </c>
    </row>
    <row r="346" spans="10:10" x14ac:dyDescent="0.2">
      <c r="J346" t="s">
        <v>214</v>
      </c>
    </row>
    <row r="347" spans="10:10" x14ac:dyDescent="0.2">
      <c r="J347" t="s">
        <v>220</v>
      </c>
    </row>
    <row r="348" spans="10:10" x14ac:dyDescent="0.2">
      <c r="J348" t="s">
        <v>226</v>
      </c>
    </row>
    <row r="349" spans="10:10" x14ac:dyDescent="0.2">
      <c r="J349" t="s">
        <v>232</v>
      </c>
    </row>
    <row r="350" spans="10:10" x14ac:dyDescent="0.2">
      <c r="J350" t="s">
        <v>238</v>
      </c>
    </row>
    <row r="351" spans="10:10" x14ac:dyDescent="0.2">
      <c r="J351" t="s">
        <v>244</v>
      </c>
    </row>
    <row r="352" spans="10:10" x14ac:dyDescent="0.2">
      <c r="J352" t="s">
        <v>250</v>
      </c>
    </row>
    <row r="353" spans="10:10" x14ac:dyDescent="0.2">
      <c r="J353" t="s">
        <v>256</v>
      </c>
    </row>
    <row r="354" spans="10:10" x14ac:dyDescent="0.2">
      <c r="J354" t="s">
        <v>261</v>
      </c>
    </row>
    <row r="355" spans="10:10" x14ac:dyDescent="0.2">
      <c r="J355" t="s">
        <v>266</v>
      </c>
    </row>
    <row r="356" spans="10:10" x14ac:dyDescent="0.2">
      <c r="J356" t="s">
        <v>271</v>
      </c>
    </row>
    <row r="357" spans="10:10" x14ac:dyDescent="0.2">
      <c r="J357" t="s">
        <v>276</v>
      </c>
    </row>
    <row r="358" spans="10:10" x14ac:dyDescent="0.2">
      <c r="J358" t="s">
        <v>281</v>
      </c>
    </row>
    <row r="359" spans="10:10" x14ac:dyDescent="0.2">
      <c r="J359" t="s">
        <v>286</v>
      </c>
    </row>
    <row r="360" spans="10:10" x14ac:dyDescent="0.2">
      <c r="J360" t="s">
        <v>291</v>
      </c>
    </row>
    <row r="361" spans="10:10" x14ac:dyDescent="0.2">
      <c r="J361" t="s">
        <v>296</v>
      </c>
    </row>
    <row r="362" spans="10:10" x14ac:dyDescent="0.2">
      <c r="J362" t="s">
        <v>301</v>
      </c>
    </row>
    <row r="363" spans="10:10" x14ac:dyDescent="0.2">
      <c r="J363" t="s">
        <v>305</v>
      </c>
    </row>
    <row r="364" spans="10:10" x14ac:dyDescent="0.2">
      <c r="J364" t="s">
        <v>310</v>
      </c>
    </row>
    <row r="365" spans="10:10" x14ac:dyDescent="0.2">
      <c r="J365" t="s">
        <v>315</v>
      </c>
    </row>
    <row r="366" spans="10:10" x14ac:dyDescent="0.2">
      <c r="J366">
        <v>10000000000</v>
      </c>
    </row>
    <row r="367" spans="10:10" x14ac:dyDescent="0.2">
      <c r="J367" t="s">
        <v>324</v>
      </c>
    </row>
    <row r="368" spans="10:10" x14ac:dyDescent="0.2">
      <c r="J368" t="s">
        <v>329</v>
      </c>
    </row>
    <row r="369" spans="10:10" x14ac:dyDescent="0.2">
      <c r="J369" t="s">
        <v>333</v>
      </c>
    </row>
    <row r="370" spans="10:10" x14ac:dyDescent="0.2">
      <c r="J370" t="s">
        <v>338</v>
      </c>
    </row>
    <row r="371" spans="10:10" x14ac:dyDescent="0.2">
      <c r="J371" t="s">
        <v>343</v>
      </c>
    </row>
    <row r="372" spans="10:10" x14ac:dyDescent="0.2">
      <c r="J372" t="s">
        <v>348</v>
      </c>
    </row>
    <row r="373" spans="10:10" x14ac:dyDescent="0.2">
      <c r="J373" t="s">
        <v>353</v>
      </c>
    </row>
    <row r="374" spans="10:10" x14ac:dyDescent="0.2">
      <c r="J374" t="s">
        <v>358</v>
      </c>
    </row>
    <row r="375" spans="10:10" x14ac:dyDescent="0.2">
      <c r="J375" t="s">
        <v>363</v>
      </c>
    </row>
    <row r="376" spans="10:10" x14ac:dyDescent="0.2">
      <c r="J376" t="s">
        <v>368</v>
      </c>
    </row>
    <row r="377" spans="10:10" x14ac:dyDescent="0.2">
      <c r="J377" t="s">
        <v>373</v>
      </c>
    </row>
    <row r="378" spans="10:10" x14ac:dyDescent="0.2">
      <c r="J378" t="s">
        <v>378</v>
      </c>
    </row>
    <row r="379" spans="10:10" x14ac:dyDescent="0.2">
      <c r="J379" t="s">
        <v>383</v>
      </c>
    </row>
    <row r="380" spans="10:10" x14ac:dyDescent="0.2">
      <c r="J380" t="s">
        <v>388</v>
      </c>
    </row>
    <row r="381" spans="10:10" x14ac:dyDescent="0.2">
      <c r="J381" t="s">
        <v>393</v>
      </c>
    </row>
    <row r="382" spans="10:10" x14ac:dyDescent="0.2">
      <c r="J382" t="s">
        <v>398</v>
      </c>
    </row>
    <row r="383" spans="10:10" x14ac:dyDescent="0.2">
      <c r="J383" t="s">
        <v>403</v>
      </c>
    </row>
    <row r="384" spans="10:10" x14ac:dyDescent="0.2">
      <c r="J384" t="s">
        <v>408</v>
      </c>
    </row>
    <row r="385" spans="10:10" x14ac:dyDescent="0.2">
      <c r="J385" t="s">
        <v>413</v>
      </c>
    </row>
    <row r="386" spans="10:10" x14ac:dyDescent="0.2">
      <c r="J386" t="s">
        <v>418</v>
      </c>
    </row>
    <row r="387" spans="10:10" x14ac:dyDescent="0.2">
      <c r="J387" t="s">
        <v>423</v>
      </c>
    </row>
    <row r="388" spans="10:10" x14ac:dyDescent="0.2">
      <c r="J388" t="s">
        <v>428</v>
      </c>
    </row>
    <row r="389" spans="10:10" x14ac:dyDescent="0.2">
      <c r="J389" t="s">
        <v>433</v>
      </c>
    </row>
    <row r="390" spans="10:10" x14ac:dyDescent="0.2">
      <c r="J390" t="s">
        <v>437</v>
      </c>
    </row>
    <row r="391" spans="10:10" x14ac:dyDescent="0.2">
      <c r="J391" t="s">
        <v>441</v>
      </c>
    </row>
    <row r="392" spans="10:10" x14ac:dyDescent="0.2">
      <c r="J392" t="s">
        <v>445</v>
      </c>
    </row>
    <row r="393" spans="10:10" x14ac:dyDescent="0.2">
      <c r="J393" t="s">
        <v>449</v>
      </c>
    </row>
    <row r="394" spans="10:10" x14ac:dyDescent="0.2">
      <c r="J394" t="s">
        <v>453</v>
      </c>
    </row>
    <row r="395" spans="10:10" x14ac:dyDescent="0.2">
      <c r="J395" t="s">
        <v>457</v>
      </c>
    </row>
    <row r="396" spans="10:10" x14ac:dyDescent="0.2">
      <c r="J396" t="s">
        <v>461</v>
      </c>
    </row>
    <row r="397" spans="10:10" x14ac:dyDescent="0.2">
      <c r="J397" t="s">
        <v>465</v>
      </c>
    </row>
    <row r="398" spans="10:10" x14ac:dyDescent="0.2">
      <c r="J398" t="s">
        <v>469</v>
      </c>
    </row>
    <row r="399" spans="10:10" x14ac:dyDescent="0.2">
      <c r="J399" t="s">
        <v>473</v>
      </c>
    </row>
    <row r="400" spans="10:10" x14ac:dyDescent="0.2">
      <c r="J400" t="s">
        <v>476</v>
      </c>
    </row>
    <row r="401" spans="10:10" x14ac:dyDescent="0.2">
      <c r="J401" t="s">
        <v>480</v>
      </c>
    </row>
    <row r="402" spans="10:10" x14ac:dyDescent="0.2">
      <c r="J402" t="s">
        <v>483</v>
      </c>
    </row>
    <row r="403" spans="10:10" x14ac:dyDescent="0.2">
      <c r="J403" t="s">
        <v>486</v>
      </c>
    </row>
    <row r="404" spans="10:10" x14ac:dyDescent="0.2">
      <c r="J404" t="s">
        <v>489</v>
      </c>
    </row>
    <row r="405" spans="10:10" x14ac:dyDescent="0.2">
      <c r="J405" t="s">
        <v>492</v>
      </c>
    </row>
    <row r="406" spans="10:10" x14ac:dyDescent="0.2">
      <c r="J406" t="s">
        <v>495</v>
      </c>
    </row>
    <row r="407" spans="10:10" x14ac:dyDescent="0.2">
      <c r="J407" t="s">
        <v>498</v>
      </c>
    </row>
    <row r="408" spans="10:10" x14ac:dyDescent="0.2">
      <c r="J408" t="s">
        <v>501</v>
      </c>
    </row>
    <row r="409" spans="10:10" x14ac:dyDescent="0.2">
      <c r="J409" t="s">
        <v>504</v>
      </c>
    </row>
    <row r="410" spans="10:10" x14ac:dyDescent="0.2">
      <c r="J410" t="s">
        <v>507</v>
      </c>
    </row>
    <row r="411" spans="10:10" x14ac:dyDescent="0.2">
      <c r="J411" t="s">
        <v>510</v>
      </c>
    </row>
    <row r="412" spans="10:10" x14ac:dyDescent="0.2">
      <c r="J412" t="s">
        <v>513</v>
      </c>
    </row>
    <row r="413" spans="10:10" x14ac:dyDescent="0.2">
      <c r="J413" t="s">
        <v>516</v>
      </c>
    </row>
    <row r="414" spans="10:10" x14ac:dyDescent="0.2">
      <c r="J414" t="s">
        <v>519</v>
      </c>
    </row>
    <row r="415" spans="10:10" x14ac:dyDescent="0.2">
      <c r="J415" t="s">
        <v>522</v>
      </c>
    </row>
    <row r="416" spans="10:10" x14ac:dyDescent="0.2">
      <c r="J416" t="s">
        <v>525</v>
      </c>
    </row>
    <row r="417" spans="10:10" x14ac:dyDescent="0.2">
      <c r="J417" t="s">
        <v>528</v>
      </c>
    </row>
    <row r="418" spans="10:10" x14ac:dyDescent="0.2">
      <c r="J418" t="s">
        <v>531</v>
      </c>
    </row>
    <row r="419" spans="10:10" x14ac:dyDescent="0.2">
      <c r="J419" t="s">
        <v>534</v>
      </c>
    </row>
    <row r="420" spans="10:10" x14ac:dyDescent="0.2">
      <c r="J420" t="s">
        <v>537</v>
      </c>
    </row>
    <row r="421" spans="10:10" x14ac:dyDescent="0.2">
      <c r="J421" t="s">
        <v>540</v>
      </c>
    </row>
    <row r="422" spans="10:10" x14ac:dyDescent="0.2">
      <c r="J422" t="s">
        <v>542</v>
      </c>
    </row>
    <row r="423" spans="10:10" x14ac:dyDescent="0.2">
      <c r="J423" t="s">
        <v>545</v>
      </c>
    </row>
    <row r="424" spans="10:10" x14ac:dyDescent="0.2">
      <c r="J424" t="s">
        <v>548</v>
      </c>
    </row>
    <row r="425" spans="10:10" x14ac:dyDescent="0.2">
      <c r="J425" t="s">
        <v>551</v>
      </c>
    </row>
    <row r="426" spans="10:10" x14ac:dyDescent="0.2">
      <c r="J426" t="s">
        <v>554</v>
      </c>
    </row>
    <row r="427" spans="10:10" x14ac:dyDescent="0.2">
      <c r="J427" t="s">
        <v>557</v>
      </c>
    </row>
    <row r="428" spans="10:10" x14ac:dyDescent="0.2">
      <c r="J428" t="s">
        <v>560</v>
      </c>
    </row>
    <row r="429" spans="10:10" x14ac:dyDescent="0.2">
      <c r="J429" t="s">
        <v>563</v>
      </c>
    </row>
    <row r="430" spans="10:10" x14ac:dyDescent="0.2">
      <c r="J430" t="s">
        <v>566</v>
      </c>
    </row>
    <row r="431" spans="10:10" x14ac:dyDescent="0.2">
      <c r="J431" t="s">
        <v>569</v>
      </c>
    </row>
    <row r="432" spans="10:10" x14ac:dyDescent="0.2">
      <c r="J432" t="s">
        <v>572</v>
      </c>
    </row>
    <row r="433" spans="10:10" x14ac:dyDescent="0.2">
      <c r="J433" t="s">
        <v>575</v>
      </c>
    </row>
    <row r="434" spans="10:10" x14ac:dyDescent="0.2">
      <c r="J434" t="s">
        <v>578</v>
      </c>
    </row>
    <row r="435" spans="10:10" x14ac:dyDescent="0.2">
      <c r="J435" t="s">
        <v>581</v>
      </c>
    </row>
    <row r="436" spans="10:10" x14ac:dyDescent="0.2">
      <c r="J436" t="s">
        <v>584</v>
      </c>
    </row>
    <row r="437" spans="10:10" x14ac:dyDescent="0.2">
      <c r="J437" t="s">
        <v>587</v>
      </c>
    </row>
    <row r="438" spans="10:10" x14ac:dyDescent="0.2">
      <c r="J438" t="s">
        <v>590</v>
      </c>
    </row>
    <row r="439" spans="10:10" x14ac:dyDescent="0.2">
      <c r="J439" t="s">
        <v>593</v>
      </c>
    </row>
    <row r="440" spans="10:10" x14ac:dyDescent="0.2">
      <c r="J440" t="s">
        <v>596</v>
      </c>
    </row>
    <row r="441" spans="10:10" x14ac:dyDescent="0.2">
      <c r="J441" t="s">
        <v>599</v>
      </c>
    </row>
    <row r="442" spans="10:10" x14ac:dyDescent="0.2">
      <c r="J442" t="s">
        <v>602</v>
      </c>
    </row>
    <row r="443" spans="10:10" x14ac:dyDescent="0.2">
      <c r="J443" t="s">
        <v>605</v>
      </c>
    </row>
    <row r="444" spans="10:10" x14ac:dyDescent="0.2">
      <c r="J444" t="s">
        <v>608</v>
      </c>
    </row>
    <row r="445" spans="10:10" x14ac:dyDescent="0.2">
      <c r="J445" t="s">
        <v>611</v>
      </c>
    </row>
    <row r="446" spans="10:10" x14ac:dyDescent="0.2">
      <c r="J446" t="s">
        <v>614</v>
      </c>
    </row>
    <row r="447" spans="10:10" x14ac:dyDescent="0.2">
      <c r="J447" t="s">
        <v>617</v>
      </c>
    </row>
    <row r="448" spans="10:10" x14ac:dyDescent="0.2">
      <c r="J448" t="s">
        <v>620</v>
      </c>
    </row>
    <row r="449" spans="10:10" x14ac:dyDescent="0.2">
      <c r="J449" t="s">
        <v>623</v>
      </c>
    </row>
    <row r="450" spans="10:10" x14ac:dyDescent="0.2">
      <c r="J450" t="s">
        <v>626</v>
      </c>
    </row>
    <row r="451" spans="10:10" x14ac:dyDescent="0.2">
      <c r="J451" t="s">
        <v>629</v>
      </c>
    </row>
    <row r="452" spans="10:10" x14ac:dyDescent="0.2">
      <c r="J452" t="s">
        <v>632</v>
      </c>
    </row>
    <row r="453" spans="10:10" x14ac:dyDescent="0.2">
      <c r="J453" t="s">
        <v>635</v>
      </c>
    </row>
    <row r="454" spans="10:10" x14ac:dyDescent="0.2">
      <c r="J454" t="s">
        <v>638</v>
      </c>
    </row>
    <row r="455" spans="10:10" x14ac:dyDescent="0.2">
      <c r="J455" t="s">
        <v>640</v>
      </c>
    </row>
    <row r="456" spans="10:10" x14ac:dyDescent="0.2">
      <c r="J456" t="s">
        <v>643</v>
      </c>
    </row>
    <row r="457" spans="10:10" x14ac:dyDescent="0.2">
      <c r="J457" t="s">
        <v>646</v>
      </c>
    </row>
    <row r="458" spans="10:10" x14ac:dyDescent="0.2">
      <c r="J458" t="s">
        <v>649</v>
      </c>
    </row>
    <row r="459" spans="10:10" x14ac:dyDescent="0.2">
      <c r="J459" t="s">
        <v>652</v>
      </c>
    </row>
    <row r="460" spans="10:10" x14ac:dyDescent="0.2">
      <c r="J460" t="s">
        <v>655</v>
      </c>
    </row>
    <row r="461" spans="10:10" x14ac:dyDescent="0.2">
      <c r="J461" t="s">
        <v>658</v>
      </c>
    </row>
    <row r="462" spans="10:10" x14ac:dyDescent="0.2">
      <c r="J462" t="s">
        <v>661</v>
      </c>
    </row>
    <row r="463" spans="10:10" x14ac:dyDescent="0.2">
      <c r="J463" t="s">
        <v>664</v>
      </c>
    </row>
    <row r="464" spans="10:10" x14ac:dyDescent="0.2">
      <c r="J464" t="s">
        <v>667</v>
      </c>
    </row>
    <row r="465" spans="10:10" x14ac:dyDescent="0.2">
      <c r="J465" t="s">
        <v>670</v>
      </c>
    </row>
    <row r="466" spans="10:10" x14ac:dyDescent="0.2">
      <c r="J466" t="s">
        <v>673</v>
      </c>
    </row>
    <row r="467" spans="10:10" x14ac:dyDescent="0.2">
      <c r="J467" t="s">
        <v>675</v>
      </c>
    </row>
    <row r="468" spans="10:10" x14ac:dyDescent="0.2">
      <c r="J468" t="s">
        <v>678</v>
      </c>
    </row>
    <row r="469" spans="10:10" x14ac:dyDescent="0.2">
      <c r="J469" t="s">
        <v>681</v>
      </c>
    </row>
    <row r="470" spans="10:10" x14ac:dyDescent="0.2">
      <c r="J470" t="s">
        <v>684</v>
      </c>
    </row>
    <row r="471" spans="10:10" x14ac:dyDescent="0.2">
      <c r="J471" t="s">
        <v>687</v>
      </c>
    </row>
    <row r="472" spans="10:10" x14ac:dyDescent="0.2">
      <c r="J472" t="s">
        <v>690</v>
      </c>
    </row>
    <row r="473" spans="10:10" x14ac:dyDescent="0.2">
      <c r="J473" t="s">
        <v>693</v>
      </c>
    </row>
    <row r="474" spans="10:10" x14ac:dyDescent="0.2">
      <c r="J474" t="s">
        <v>696</v>
      </c>
    </row>
    <row r="475" spans="10:10" x14ac:dyDescent="0.2">
      <c r="J475" t="s">
        <v>699</v>
      </c>
    </row>
    <row r="476" spans="10:10" x14ac:dyDescent="0.2">
      <c r="J476" t="s">
        <v>702</v>
      </c>
    </row>
    <row r="477" spans="10:10" x14ac:dyDescent="0.2">
      <c r="J477" t="s">
        <v>704</v>
      </c>
    </row>
    <row r="478" spans="10:10" x14ac:dyDescent="0.2">
      <c r="J478" t="s">
        <v>12</v>
      </c>
    </row>
    <row r="479" spans="10:10" x14ac:dyDescent="0.2">
      <c r="J479" t="s">
        <v>18</v>
      </c>
    </row>
    <row r="480" spans="10:10" x14ac:dyDescent="0.2">
      <c r="J480" t="s">
        <v>24</v>
      </c>
    </row>
    <row r="481" spans="10:10" x14ac:dyDescent="0.2">
      <c r="J481" t="s">
        <v>29</v>
      </c>
    </row>
    <row r="482" spans="10:10" x14ac:dyDescent="0.2">
      <c r="J482" t="s">
        <v>35</v>
      </c>
    </row>
    <row r="483" spans="10:10" x14ac:dyDescent="0.2">
      <c r="J483" t="s">
        <v>41</v>
      </c>
    </row>
    <row r="484" spans="10:10" x14ac:dyDescent="0.2">
      <c r="J484" t="s">
        <v>47</v>
      </c>
    </row>
    <row r="485" spans="10:10" x14ac:dyDescent="0.2">
      <c r="J485" t="s">
        <v>53</v>
      </c>
    </row>
    <row r="486" spans="10:10" x14ac:dyDescent="0.2">
      <c r="J486" t="s">
        <v>59</v>
      </c>
    </row>
    <row r="487" spans="10:10" x14ac:dyDescent="0.2">
      <c r="J487" t="s">
        <v>65</v>
      </c>
    </row>
    <row r="488" spans="10:10" x14ac:dyDescent="0.2">
      <c r="J488" t="s">
        <v>71</v>
      </c>
    </row>
    <row r="489" spans="10:10" x14ac:dyDescent="0.2">
      <c r="J489" t="s">
        <v>77</v>
      </c>
    </row>
    <row r="490" spans="10:10" x14ac:dyDescent="0.2">
      <c r="J490" t="s">
        <v>83</v>
      </c>
    </row>
    <row r="491" spans="10:10" x14ac:dyDescent="0.2">
      <c r="J491" t="s">
        <v>89</v>
      </c>
    </row>
    <row r="492" spans="10:10" x14ac:dyDescent="0.2">
      <c r="J492" t="s">
        <v>95</v>
      </c>
    </row>
    <row r="493" spans="10:10" x14ac:dyDescent="0.2">
      <c r="J493" t="s">
        <v>101</v>
      </c>
    </row>
    <row r="494" spans="10:10" x14ac:dyDescent="0.2">
      <c r="J494" t="s">
        <v>107</v>
      </c>
    </row>
    <row r="495" spans="10:10" x14ac:dyDescent="0.2">
      <c r="J495" t="s">
        <v>113</v>
      </c>
    </row>
    <row r="496" spans="10:10" x14ac:dyDescent="0.2">
      <c r="J496" t="s">
        <v>119</v>
      </c>
    </row>
    <row r="497" spans="10:10" x14ac:dyDescent="0.2">
      <c r="J497" t="s">
        <v>125</v>
      </c>
    </row>
    <row r="498" spans="10:10" x14ac:dyDescent="0.2">
      <c r="J498" t="s">
        <v>131</v>
      </c>
    </row>
    <row r="499" spans="10:10" x14ac:dyDescent="0.2">
      <c r="J499" t="s">
        <v>137</v>
      </c>
    </row>
    <row r="500" spans="10:10" x14ac:dyDescent="0.2">
      <c r="J500" t="s">
        <v>143</v>
      </c>
    </row>
    <row r="501" spans="10:10" x14ac:dyDescent="0.2">
      <c r="J501" t="s">
        <v>149</v>
      </c>
    </row>
    <row r="502" spans="10:10" x14ac:dyDescent="0.2">
      <c r="J502" t="s">
        <v>155</v>
      </c>
    </row>
    <row r="503" spans="10:10" x14ac:dyDescent="0.2">
      <c r="J503" t="s">
        <v>161</v>
      </c>
    </row>
    <row r="504" spans="10:10" x14ac:dyDescent="0.2">
      <c r="J504" t="s">
        <v>167</v>
      </c>
    </row>
    <row r="505" spans="10:10" x14ac:dyDescent="0.2">
      <c r="J505" t="s">
        <v>173</v>
      </c>
    </row>
    <row r="506" spans="10:10" x14ac:dyDescent="0.2">
      <c r="J506" t="s">
        <v>179</v>
      </c>
    </row>
    <row r="507" spans="10:10" x14ac:dyDescent="0.2">
      <c r="J507" t="s">
        <v>185</v>
      </c>
    </row>
    <row r="508" spans="10:10" x14ac:dyDescent="0.2">
      <c r="J508" t="s">
        <v>191</v>
      </c>
    </row>
    <row r="509" spans="10:10" x14ac:dyDescent="0.2">
      <c r="J509" t="s">
        <v>197</v>
      </c>
    </row>
    <row r="510" spans="10:10" x14ac:dyDescent="0.2">
      <c r="J510" t="s">
        <v>203</v>
      </c>
    </row>
    <row r="511" spans="10:10" x14ac:dyDescent="0.2">
      <c r="J511" t="s">
        <v>209</v>
      </c>
    </row>
    <row r="512" spans="10:10" x14ac:dyDescent="0.2">
      <c r="J512" t="s">
        <v>215</v>
      </c>
    </row>
    <row r="513" spans="10:10" x14ac:dyDescent="0.2">
      <c r="J513" t="s">
        <v>221</v>
      </c>
    </row>
    <row r="514" spans="10:10" x14ac:dyDescent="0.2">
      <c r="J514" t="s">
        <v>227</v>
      </c>
    </row>
    <row r="515" spans="10:10" x14ac:dyDescent="0.2">
      <c r="J515" t="s">
        <v>233</v>
      </c>
    </row>
    <row r="516" spans="10:10" x14ac:dyDescent="0.2">
      <c r="J516" t="s">
        <v>239</v>
      </c>
    </row>
    <row r="517" spans="10:10" x14ac:dyDescent="0.2">
      <c r="J517" t="s">
        <v>245</v>
      </c>
    </row>
    <row r="518" spans="10:10" x14ac:dyDescent="0.2">
      <c r="J518" t="s">
        <v>251</v>
      </c>
    </row>
    <row r="519" spans="10:10" x14ac:dyDescent="0.2">
      <c r="J519" t="s">
        <v>257</v>
      </c>
    </row>
    <row r="520" spans="10:10" x14ac:dyDescent="0.2">
      <c r="J520" t="s">
        <v>262</v>
      </c>
    </row>
    <row r="521" spans="10:10" x14ac:dyDescent="0.2">
      <c r="J521" t="s">
        <v>267</v>
      </c>
    </row>
    <row r="522" spans="10:10" x14ac:dyDescent="0.2">
      <c r="J522" t="s">
        <v>272</v>
      </c>
    </row>
    <row r="523" spans="10:10" x14ac:dyDescent="0.2">
      <c r="J523" t="s">
        <v>277</v>
      </c>
    </row>
    <row r="524" spans="10:10" x14ac:dyDescent="0.2">
      <c r="J524" t="s">
        <v>282</v>
      </c>
    </row>
    <row r="525" spans="10:10" x14ac:dyDescent="0.2">
      <c r="J525" t="s">
        <v>287</v>
      </c>
    </row>
    <row r="526" spans="10:10" x14ac:dyDescent="0.2">
      <c r="J526" t="s">
        <v>292</v>
      </c>
    </row>
    <row r="527" spans="10:10" x14ac:dyDescent="0.2">
      <c r="J527" t="s">
        <v>297</v>
      </c>
    </row>
    <row r="528" spans="10:10" x14ac:dyDescent="0.2">
      <c r="J528" t="s">
        <v>306</v>
      </c>
    </row>
    <row r="529" spans="10:10" x14ac:dyDescent="0.2">
      <c r="J529" t="s">
        <v>311</v>
      </c>
    </row>
    <row r="530" spans="10:10" x14ac:dyDescent="0.2">
      <c r="J530" t="s">
        <v>316</v>
      </c>
    </row>
    <row r="531" spans="10:10" x14ac:dyDescent="0.2">
      <c r="J531" t="s">
        <v>320</v>
      </c>
    </row>
    <row r="532" spans="10:10" x14ac:dyDescent="0.2">
      <c r="J532" t="s">
        <v>325</v>
      </c>
    </row>
    <row r="533" spans="10:10" x14ac:dyDescent="0.2">
      <c r="J533" t="s">
        <v>330</v>
      </c>
    </row>
    <row r="534" spans="10:10" x14ac:dyDescent="0.2">
      <c r="J534" t="s">
        <v>334</v>
      </c>
    </row>
    <row r="535" spans="10:10" x14ac:dyDescent="0.2">
      <c r="J535" t="s">
        <v>339</v>
      </c>
    </row>
    <row r="536" spans="10:10" x14ac:dyDescent="0.2">
      <c r="J536" t="s">
        <v>344</v>
      </c>
    </row>
    <row r="537" spans="10:10" x14ac:dyDescent="0.2">
      <c r="J537" t="s">
        <v>349</v>
      </c>
    </row>
    <row r="538" spans="10:10" x14ac:dyDescent="0.2">
      <c r="J538" t="s">
        <v>354</v>
      </c>
    </row>
    <row r="539" spans="10:10" x14ac:dyDescent="0.2">
      <c r="J539" t="s">
        <v>359</v>
      </c>
    </row>
    <row r="540" spans="10:10" x14ac:dyDescent="0.2">
      <c r="J540" t="s">
        <v>364</v>
      </c>
    </row>
    <row r="541" spans="10:10" x14ac:dyDescent="0.2">
      <c r="J541" t="s">
        <v>369</v>
      </c>
    </row>
    <row r="542" spans="10:10" x14ac:dyDescent="0.2">
      <c r="J542" t="s">
        <v>374</v>
      </c>
    </row>
    <row r="543" spans="10:10" x14ac:dyDescent="0.2">
      <c r="J543" t="s">
        <v>379</v>
      </c>
    </row>
    <row r="544" spans="10:10" x14ac:dyDescent="0.2">
      <c r="J544" t="s">
        <v>384</v>
      </c>
    </row>
    <row r="545" spans="10:10" x14ac:dyDescent="0.2">
      <c r="J545" t="s">
        <v>389</v>
      </c>
    </row>
    <row r="546" spans="10:10" x14ac:dyDescent="0.2">
      <c r="J546" t="s">
        <v>394</v>
      </c>
    </row>
    <row r="547" spans="10:10" x14ac:dyDescent="0.2">
      <c r="J547" t="s">
        <v>399</v>
      </c>
    </row>
    <row r="548" spans="10:10" x14ac:dyDescent="0.2">
      <c r="J548" t="s">
        <v>404</v>
      </c>
    </row>
    <row r="549" spans="10:10" x14ac:dyDescent="0.2">
      <c r="J549" t="s">
        <v>409</v>
      </c>
    </row>
    <row r="550" spans="10:10" x14ac:dyDescent="0.2">
      <c r="J550" t="s">
        <v>414</v>
      </c>
    </row>
    <row r="551" spans="10:10" x14ac:dyDescent="0.2">
      <c r="J551" t="s">
        <v>419</v>
      </c>
    </row>
    <row r="552" spans="10:10" x14ac:dyDescent="0.2">
      <c r="J552" t="s">
        <v>424</v>
      </c>
    </row>
    <row r="553" spans="10:10" x14ac:dyDescent="0.2">
      <c r="J553" t="s">
        <v>429</v>
      </c>
    </row>
    <row r="554" spans="10:10" x14ac:dyDescent="0.2">
      <c r="J554" t="s">
        <v>434</v>
      </c>
    </row>
    <row r="555" spans="10:10" x14ac:dyDescent="0.2">
      <c r="J555" t="s">
        <v>438</v>
      </c>
    </row>
    <row r="556" spans="10:10" x14ac:dyDescent="0.2">
      <c r="J556" t="s">
        <v>442</v>
      </c>
    </row>
    <row r="557" spans="10:10" x14ac:dyDescent="0.2">
      <c r="J557" t="s">
        <v>446</v>
      </c>
    </row>
    <row r="558" spans="10:10" x14ac:dyDescent="0.2">
      <c r="J558" t="s">
        <v>450</v>
      </c>
    </row>
    <row r="559" spans="10:10" x14ac:dyDescent="0.2">
      <c r="J559" t="s">
        <v>454</v>
      </c>
    </row>
    <row r="560" spans="10:10" x14ac:dyDescent="0.2">
      <c r="J560" t="s">
        <v>458</v>
      </c>
    </row>
    <row r="561" spans="10:10" x14ac:dyDescent="0.2">
      <c r="J561" t="s">
        <v>462</v>
      </c>
    </row>
    <row r="562" spans="10:10" x14ac:dyDescent="0.2">
      <c r="J562" t="s">
        <v>466</v>
      </c>
    </row>
    <row r="563" spans="10:10" x14ac:dyDescent="0.2">
      <c r="J563" t="s">
        <v>470</v>
      </c>
    </row>
    <row r="564" spans="10:10" x14ac:dyDescent="0.2">
      <c r="J564">
        <v>2.0000000000000001E+76</v>
      </c>
    </row>
    <row r="565" spans="10:10" x14ac:dyDescent="0.2">
      <c r="J565" t="s">
        <v>477</v>
      </c>
    </row>
    <row r="566" spans="10:10" x14ac:dyDescent="0.2">
      <c r="J566" t="s">
        <v>481</v>
      </c>
    </row>
    <row r="567" spans="10:10" x14ac:dyDescent="0.2">
      <c r="J567" t="s">
        <v>484</v>
      </c>
    </row>
    <row r="568" spans="10:10" x14ac:dyDescent="0.2">
      <c r="J568" t="s">
        <v>487</v>
      </c>
    </row>
    <row r="569" spans="10:10" x14ac:dyDescent="0.2">
      <c r="J569" t="s">
        <v>490</v>
      </c>
    </row>
    <row r="570" spans="10:10" x14ac:dyDescent="0.2">
      <c r="J570" t="s">
        <v>493</v>
      </c>
    </row>
    <row r="571" spans="10:10" x14ac:dyDescent="0.2">
      <c r="J571" t="s">
        <v>496</v>
      </c>
    </row>
    <row r="572" spans="10:10" x14ac:dyDescent="0.2">
      <c r="J572" t="s">
        <v>499</v>
      </c>
    </row>
    <row r="573" spans="10:10" x14ac:dyDescent="0.2">
      <c r="J573" t="s">
        <v>502</v>
      </c>
    </row>
    <row r="574" spans="10:10" x14ac:dyDescent="0.2">
      <c r="J574" t="s">
        <v>505</v>
      </c>
    </row>
    <row r="575" spans="10:10" x14ac:dyDescent="0.2">
      <c r="J575" t="s">
        <v>508</v>
      </c>
    </row>
    <row r="576" spans="10:10" x14ac:dyDescent="0.2">
      <c r="J576" t="s">
        <v>511</v>
      </c>
    </row>
    <row r="577" spans="10:10" x14ac:dyDescent="0.2">
      <c r="J577" t="s">
        <v>514</v>
      </c>
    </row>
    <row r="578" spans="10:10" x14ac:dyDescent="0.2">
      <c r="J578" t="s">
        <v>517</v>
      </c>
    </row>
    <row r="579" spans="10:10" x14ac:dyDescent="0.2">
      <c r="J579" t="s">
        <v>520</v>
      </c>
    </row>
    <row r="580" spans="10:10" x14ac:dyDescent="0.2">
      <c r="J580" t="s">
        <v>523</v>
      </c>
    </row>
    <row r="581" spans="10:10" x14ac:dyDescent="0.2">
      <c r="J581" t="s">
        <v>526</v>
      </c>
    </row>
    <row r="582" spans="10:10" x14ac:dyDescent="0.2">
      <c r="J582" t="s">
        <v>529</v>
      </c>
    </row>
    <row r="583" spans="10:10" x14ac:dyDescent="0.2">
      <c r="J583" t="s">
        <v>532</v>
      </c>
    </row>
    <row r="584" spans="10:10" x14ac:dyDescent="0.2">
      <c r="J584" t="s">
        <v>535</v>
      </c>
    </row>
    <row r="585" spans="10:10" x14ac:dyDescent="0.2">
      <c r="J585" t="s">
        <v>538</v>
      </c>
    </row>
    <row r="586" spans="10:10" x14ac:dyDescent="0.2">
      <c r="J586" t="s">
        <v>543</v>
      </c>
    </row>
    <row r="587" spans="10:10" x14ac:dyDescent="0.2">
      <c r="J587" t="s">
        <v>546</v>
      </c>
    </row>
    <row r="588" spans="10:10" x14ac:dyDescent="0.2">
      <c r="J588" t="s">
        <v>549</v>
      </c>
    </row>
    <row r="589" spans="10:10" x14ac:dyDescent="0.2">
      <c r="J589" t="s">
        <v>552</v>
      </c>
    </row>
    <row r="590" spans="10:10" x14ac:dyDescent="0.2">
      <c r="J590" t="s">
        <v>555</v>
      </c>
    </row>
    <row r="591" spans="10:10" x14ac:dyDescent="0.2">
      <c r="J591" t="s">
        <v>558</v>
      </c>
    </row>
    <row r="592" spans="10:10" x14ac:dyDescent="0.2">
      <c r="J592" t="s">
        <v>561</v>
      </c>
    </row>
    <row r="593" spans="10:10" x14ac:dyDescent="0.2">
      <c r="J593" t="s">
        <v>564</v>
      </c>
    </row>
    <row r="594" spans="10:10" x14ac:dyDescent="0.2">
      <c r="J594" t="s">
        <v>567</v>
      </c>
    </row>
    <row r="595" spans="10:10" x14ac:dyDescent="0.2">
      <c r="J595" t="s">
        <v>570</v>
      </c>
    </row>
    <row r="596" spans="10:10" x14ac:dyDescent="0.2">
      <c r="J596" t="s">
        <v>573</v>
      </c>
    </row>
    <row r="597" spans="10:10" x14ac:dyDescent="0.2">
      <c r="J597" t="s">
        <v>576</v>
      </c>
    </row>
    <row r="598" spans="10:10" x14ac:dyDescent="0.2">
      <c r="J598" t="s">
        <v>579</v>
      </c>
    </row>
    <row r="599" spans="10:10" x14ac:dyDescent="0.2">
      <c r="J599" t="s">
        <v>582</v>
      </c>
    </row>
    <row r="600" spans="10:10" x14ac:dyDescent="0.2">
      <c r="J600" t="s">
        <v>585</v>
      </c>
    </row>
    <row r="601" spans="10:10" x14ac:dyDescent="0.2">
      <c r="J601" t="s">
        <v>588</v>
      </c>
    </row>
    <row r="602" spans="10:10" x14ac:dyDescent="0.2">
      <c r="J602" t="s">
        <v>591</v>
      </c>
    </row>
    <row r="603" spans="10:10" x14ac:dyDescent="0.2">
      <c r="J603" t="s">
        <v>594</v>
      </c>
    </row>
    <row r="604" spans="10:10" x14ac:dyDescent="0.2">
      <c r="J604" t="s">
        <v>597</v>
      </c>
    </row>
    <row r="605" spans="10:10" x14ac:dyDescent="0.2">
      <c r="J605" t="s">
        <v>600</v>
      </c>
    </row>
    <row r="606" spans="10:10" x14ac:dyDescent="0.2">
      <c r="J606" t="s">
        <v>603</v>
      </c>
    </row>
    <row r="607" spans="10:10" x14ac:dyDescent="0.2">
      <c r="J607" t="s">
        <v>606</v>
      </c>
    </row>
    <row r="608" spans="10:10" x14ac:dyDescent="0.2">
      <c r="J608" t="s">
        <v>609</v>
      </c>
    </row>
    <row r="609" spans="10:10" x14ac:dyDescent="0.2">
      <c r="J609" t="s">
        <v>612</v>
      </c>
    </row>
    <row r="610" spans="10:10" x14ac:dyDescent="0.2">
      <c r="J610" t="s">
        <v>615</v>
      </c>
    </row>
    <row r="611" spans="10:10" x14ac:dyDescent="0.2">
      <c r="J611" t="s">
        <v>618</v>
      </c>
    </row>
    <row r="612" spans="10:10" x14ac:dyDescent="0.2">
      <c r="J612" t="s">
        <v>621</v>
      </c>
    </row>
    <row r="613" spans="10:10" x14ac:dyDescent="0.2">
      <c r="J613" t="s">
        <v>624</v>
      </c>
    </row>
    <row r="614" spans="10:10" x14ac:dyDescent="0.2">
      <c r="J614" t="s">
        <v>627</v>
      </c>
    </row>
    <row r="615" spans="10:10" x14ac:dyDescent="0.2">
      <c r="J615" t="s">
        <v>630</v>
      </c>
    </row>
    <row r="616" spans="10:10" x14ac:dyDescent="0.2">
      <c r="J616" t="s">
        <v>633</v>
      </c>
    </row>
    <row r="617" spans="10:10" x14ac:dyDescent="0.2">
      <c r="J617" t="s">
        <v>636</v>
      </c>
    </row>
    <row r="618" spans="10:10" x14ac:dyDescent="0.2">
      <c r="J618" t="s">
        <v>639</v>
      </c>
    </row>
    <row r="619" spans="10:10" x14ac:dyDescent="0.2">
      <c r="J619" t="s">
        <v>641</v>
      </c>
    </row>
    <row r="620" spans="10:10" x14ac:dyDescent="0.2">
      <c r="J620" t="s">
        <v>644</v>
      </c>
    </row>
    <row r="621" spans="10:10" x14ac:dyDescent="0.2">
      <c r="J621" t="s">
        <v>647</v>
      </c>
    </row>
    <row r="622" spans="10:10" x14ac:dyDescent="0.2">
      <c r="J622" t="s">
        <v>650</v>
      </c>
    </row>
    <row r="623" spans="10:10" x14ac:dyDescent="0.2">
      <c r="J623" t="s">
        <v>653</v>
      </c>
    </row>
    <row r="624" spans="10:10" x14ac:dyDescent="0.2">
      <c r="J624" t="s">
        <v>656</v>
      </c>
    </row>
    <row r="625" spans="10:10" x14ac:dyDescent="0.2">
      <c r="J625" t="s">
        <v>659</v>
      </c>
    </row>
    <row r="626" spans="10:10" x14ac:dyDescent="0.2">
      <c r="J626" t="s">
        <v>662</v>
      </c>
    </row>
    <row r="627" spans="10:10" x14ac:dyDescent="0.2">
      <c r="J627" t="s">
        <v>665</v>
      </c>
    </row>
    <row r="628" spans="10:10" x14ac:dyDescent="0.2">
      <c r="J628" t="s">
        <v>668</v>
      </c>
    </row>
    <row r="629" spans="10:10" x14ac:dyDescent="0.2">
      <c r="J629" t="s">
        <v>671</v>
      </c>
    </row>
    <row r="630" spans="10:10" x14ac:dyDescent="0.2">
      <c r="J630" t="s">
        <v>676</v>
      </c>
    </row>
    <row r="631" spans="10:10" x14ac:dyDescent="0.2">
      <c r="J631" t="s">
        <v>679</v>
      </c>
    </row>
    <row r="632" spans="10:10" x14ac:dyDescent="0.2">
      <c r="J632" t="s">
        <v>682</v>
      </c>
    </row>
    <row r="633" spans="10:10" x14ac:dyDescent="0.2">
      <c r="J633" t="s">
        <v>685</v>
      </c>
    </row>
    <row r="634" spans="10:10" x14ac:dyDescent="0.2">
      <c r="J634" t="s">
        <v>688</v>
      </c>
    </row>
    <row r="635" spans="10:10" x14ac:dyDescent="0.2">
      <c r="J635" t="s">
        <v>691</v>
      </c>
    </row>
    <row r="636" spans="10:10" x14ac:dyDescent="0.2">
      <c r="J636" t="s">
        <v>694</v>
      </c>
    </row>
    <row r="637" spans="10:10" x14ac:dyDescent="0.2">
      <c r="J637" t="s">
        <v>697</v>
      </c>
    </row>
    <row r="638" spans="10:10" x14ac:dyDescent="0.2">
      <c r="J638" t="s">
        <v>700</v>
      </c>
    </row>
    <row r="639" spans="10:10" x14ac:dyDescent="0.2">
      <c r="J639" t="s">
        <v>13</v>
      </c>
    </row>
    <row r="640" spans="10:10" x14ac:dyDescent="0.2">
      <c r="J640" t="s">
        <v>19</v>
      </c>
    </row>
    <row r="641" spans="10:10" x14ac:dyDescent="0.2">
      <c r="J641">
        <v>1.9999999999999999E+74</v>
      </c>
    </row>
    <row r="642" spans="10:10" x14ac:dyDescent="0.2">
      <c r="J642" t="s">
        <v>30</v>
      </c>
    </row>
    <row r="643" spans="10:10" x14ac:dyDescent="0.2">
      <c r="J643" t="s">
        <v>36</v>
      </c>
    </row>
    <row r="644" spans="10:10" x14ac:dyDescent="0.2">
      <c r="J644" t="s">
        <v>42</v>
      </c>
    </row>
    <row r="645" spans="10:10" x14ac:dyDescent="0.2">
      <c r="J645" t="s">
        <v>48</v>
      </c>
    </row>
    <row r="646" spans="10:10" x14ac:dyDescent="0.2">
      <c r="J646" t="s">
        <v>54</v>
      </c>
    </row>
    <row r="647" spans="10:10" x14ac:dyDescent="0.2">
      <c r="J647" t="s">
        <v>60</v>
      </c>
    </row>
    <row r="648" spans="10:10" x14ac:dyDescent="0.2">
      <c r="J648" t="s">
        <v>66</v>
      </c>
    </row>
    <row r="649" spans="10:10" x14ac:dyDescent="0.2">
      <c r="J649" t="s">
        <v>72</v>
      </c>
    </row>
    <row r="650" spans="10:10" x14ac:dyDescent="0.2">
      <c r="J650" t="s">
        <v>78</v>
      </c>
    </row>
    <row r="651" spans="10:10" x14ac:dyDescent="0.2">
      <c r="J651" t="s">
        <v>84</v>
      </c>
    </row>
    <row r="652" spans="10:10" x14ac:dyDescent="0.2">
      <c r="J652" t="s">
        <v>96</v>
      </c>
    </row>
    <row r="653" spans="10:10" x14ac:dyDescent="0.2">
      <c r="J653" t="s">
        <v>102</v>
      </c>
    </row>
    <row r="654" spans="10:10" x14ac:dyDescent="0.2">
      <c r="J654" t="s">
        <v>108</v>
      </c>
    </row>
    <row r="655" spans="10:10" x14ac:dyDescent="0.2">
      <c r="J655" t="s">
        <v>114</v>
      </c>
    </row>
    <row r="656" spans="10:10" x14ac:dyDescent="0.2">
      <c r="J656" t="s">
        <v>126</v>
      </c>
    </row>
    <row r="657" spans="10:10" x14ac:dyDescent="0.2">
      <c r="J657" t="s">
        <v>132</v>
      </c>
    </row>
    <row r="658" spans="10:10" x14ac:dyDescent="0.2">
      <c r="J658" t="s">
        <v>138</v>
      </c>
    </row>
    <row r="659" spans="10:10" x14ac:dyDescent="0.2">
      <c r="J659" t="s">
        <v>144</v>
      </c>
    </row>
    <row r="660" spans="10:10" x14ac:dyDescent="0.2">
      <c r="J660" t="s">
        <v>150</v>
      </c>
    </row>
    <row r="661" spans="10:10" x14ac:dyDescent="0.2">
      <c r="J661" t="s">
        <v>156</v>
      </c>
    </row>
    <row r="662" spans="10:10" x14ac:dyDescent="0.2">
      <c r="J662" t="s">
        <v>162</v>
      </c>
    </row>
    <row r="663" spans="10:10" x14ac:dyDescent="0.2">
      <c r="J663" t="s">
        <v>168</v>
      </c>
    </row>
    <row r="664" spans="10:10" x14ac:dyDescent="0.2">
      <c r="J664" t="s">
        <v>174</v>
      </c>
    </row>
    <row r="665" spans="10:10" x14ac:dyDescent="0.2">
      <c r="J665" t="s">
        <v>180</v>
      </c>
    </row>
    <row r="666" spans="10:10" x14ac:dyDescent="0.2">
      <c r="J666" t="s">
        <v>186</v>
      </c>
    </row>
    <row r="667" spans="10:10" x14ac:dyDescent="0.2">
      <c r="J667" t="s">
        <v>198</v>
      </c>
    </row>
    <row r="668" spans="10:10" x14ac:dyDescent="0.2">
      <c r="J668" t="s">
        <v>204</v>
      </c>
    </row>
    <row r="669" spans="10:10" x14ac:dyDescent="0.2">
      <c r="J669" t="s">
        <v>210</v>
      </c>
    </row>
    <row r="670" spans="10:10" x14ac:dyDescent="0.2">
      <c r="J670" t="s">
        <v>216</v>
      </c>
    </row>
    <row r="671" spans="10:10" x14ac:dyDescent="0.2">
      <c r="J671" t="s">
        <v>222</v>
      </c>
    </row>
    <row r="672" spans="10:10" x14ac:dyDescent="0.2">
      <c r="J672" t="s">
        <v>228</v>
      </c>
    </row>
    <row r="673" spans="10:10" x14ac:dyDescent="0.2">
      <c r="J673" t="s">
        <v>234</v>
      </c>
    </row>
    <row r="674" spans="10:10" x14ac:dyDescent="0.2">
      <c r="J674" t="s">
        <v>240</v>
      </c>
    </row>
    <row r="675" spans="10:10" x14ac:dyDescent="0.2">
      <c r="J675" t="s">
        <v>246</v>
      </c>
    </row>
    <row r="676" spans="10:10" x14ac:dyDescent="0.2">
      <c r="J676" t="s">
        <v>252</v>
      </c>
    </row>
    <row r="677" spans="10:10" x14ac:dyDescent="0.2">
      <c r="J677" t="s">
        <v>258</v>
      </c>
    </row>
    <row r="678" spans="10:10" x14ac:dyDescent="0.2">
      <c r="J678" t="s">
        <v>263</v>
      </c>
    </row>
    <row r="679" spans="10:10" x14ac:dyDescent="0.2">
      <c r="J679" t="s">
        <v>268</v>
      </c>
    </row>
    <row r="680" spans="10:10" x14ac:dyDescent="0.2">
      <c r="J680" t="s">
        <v>273</v>
      </c>
    </row>
    <row r="681" spans="10:10" x14ac:dyDescent="0.2">
      <c r="J681" t="s">
        <v>278</v>
      </c>
    </row>
    <row r="682" spans="10:10" x14ac:dyDescent="0.2">
      <c r="J682" t="s">
        <v>283</v>
      </c>
    </row>
    <row r="683" spans="10:10" x14ac:dyDescent="0.2">
      <c r="J683" t="s">
        <v>288</v>
      </c>
    </row>
    <row r="684" spans="10:10" x14ac:dyDescent="0.2">
      <c r="J684" t="s">
        <v>293</v>
      </c>
    </row>
    <row r="685" spans="10:10" x14ac:dyDescent="0.2">
      <c r="J685" t="s">
        <v>298</v>
      </c>
    </row>
    <row r="686" spans="10:10" x14ac:dyDescent="0.2">
      <c r="J686" t="s">
        <v>302</v>
      </c>
    </row>
    <row r="687" spans="10:10" x14ac:dyDescent="0.2">
      <c r="J687" t="s">
        <v>307</v>
      </c>
    </row>
    <row r="688" spans="10:10" x14ac:dyDescent="0.2">
      <c r="J688" t="s">
        <v>312</v>
      </c>
    </row>
    <row r="689" spans="10:10" x14ac:dyDescent="0.2">
      <c r="J689" t="s">
        <v>317</v>
      </c>
    </row>
    <row r="690" spans="10:10" x14ac:dyDescent="0.2">
      <c r="J690" t="s">
        <v>321</v>
      </c>
    </row>
    <row r="691" spans="10:10" x14ac:dyDescent="0.2">
      <c r="J691" t="s">
        <v>326</v>
      </c>
    </row>
    <row r="692" spans="10:10" x14ac:dyDescent="0.2">
      <c r="J692">
        <v>1.9999999999999999E+75</v>
      </c>
    </row>
    <row r="693" spans="10:10" x14ac:dyDescent="0.2">
      <c r="J693" t="s">
        <v>335</v>
      </c>
    </row>
    <row r="694" spans="10:10" x14ac:dyDescent="0.2">
      <c r="J694" t="s">
        <v>345</v>
      </c>
    </row>
    <row r="695" spans="10:10" x14ac:dyDescent="0.2">
      <c r="J695" t="s">
        <v>350</v>
      </c>
    </row>
    <row r="696" spans="10:10" x14ac:dyDescent="0.2">
      <c r="J696" t="s">
        <v>355</v>
      </c>
    </row>
    <row r="697" spans="10:10" x14ac:dyDescent="0.2">
      <c r="J697" t="s">
        <v>360</v>
      </c>
    </row>
    <row r="698" spans="10:10" x14ac:dyDescent="0.2">
      <c r="J698" t="s">
        <v>365</v>
      </c>
    </row>
    <row r="699" spans="10:10" x14ac:dyDescent="0.2">
      <c r="J699" t="s">
        <v>370</v>
      </c>
    </row>
    <row r="700" spans="10:10" x14ac:dyDescent="0.2">
      <c r="J700" t="s">
        <v>375</v>
      </c>
    </row>
    <row r="701" spans="10:10" x14ac:dyDescent="0.2">
      <c r="J701" t="s">
        <v>380</v>
      </c>
    </row>
    <row r="702" spans="10:10" x14ac:dyDescent="0.2">
      <c r="J702" t="s">
        <v>385</v>
      </c>
    </row>
    <row r="703" spans="10:10" x14ac:dyDescent="0.2">
      <c r="J703" t="s">
        <v>390</v>
      </c>
    </row>
    <row r="704" spans="10:10" x14ac:dyDescent="0.2">
      <c r="J704" t="s">
        <v>395</v>
      </c>
    </row>
    <row r="705" spans="10:10" x14ac:dyDescent="0.2">
      <c r="J705" t="s">
        <v>400</v>
      </c>
    </row>
    <row r="706" spans="10:10" x14ac:dyDescent="0.2">
      <c r="J706" t="s">
        <v>405</v>
      </c>
    </row>
    <row r="707" spans="10:10" x14ac:dyDescent="0.2">
      <c r="J707" t="s">
        <v>410</v>
      </c>
    </row>
    <row r="708" spans="10:10" x14ac:dyDescent="0.2">
      <c r="J708" t="s">
        <v>415</v>
      </c>
    </row>
    <row r="709" spans="10:10" x14ac:dyDescent="0.2">
      <c r="J709" t="s">
        <v>420</v>
      </c>
    </row>
    <row r="710" spans="10:10" x14ac:dyDescent="0.2">
      <c r="J710" t="s">
        <v>425</v>
      </c>
    </row>
    <row r="711" spans="10:10" x14ac:dyDescent="0.2">
      <c r="J711" t="s">
        <v>430</v>
      </c>
    </row>
    <row r="712" spans="10:10" x14ac:dyDescent="0.2">
      <c r="J712" t="s">
        <v>435</v>
      </c>
    </row>
    <row r="713" spans="10:10" x14ac:dyDescent="0.2">
      <c r="J713" t="s">
        <v>439</v>
      </c>
    </row>
    <row r="714" spans="10:10" x14ac:dyDescent="0.2">
      <c r="J714" t="s">
        <v>443</v>
      </c>
    </row>
    <row r="715" spans="10:10" x14ac:dyDescent="0.2">
      <c r="J715" t="s">
        <v>447</v>
      </c>
    </row>
    <row r="716" spans="10:10" x14ac:dyDescent="0.2">
      <c r="J716" t="s">
        <v>451</v>
      </c>
    </row>
    <row r="717" spans="10:10" x14ac:dyDescent="0.2">
      <c r="J717" t="s">
        <v>455</v>
      </c>
    </row>
    <row r="718" spans="10:10" x14ac:dyDescent="0.2">
      <c r="J718" t="s">
        <v>459</v>
      </c>
    </row>
    <row r="719" spans="10:10" x14ac:dyDescent="0.2">
      <c r="J719" t="s">
        <v>463</v>
      </c>
    </row>
    <row r="720" spans="10:10" x14ac:dyDescent="0.2">
      <c r="J720" t="s">
        <v>467</v>
      </c>
    </row>
    <row r="721" spans="10:10" x14ac:dyDescent="0.2">
      <c r="J721" t="s">
        <v>471</v>
      </c>
    </row>
    <row r="722" spans="10:10" x14ac:dyDescent="0.2">
      <c r="J722" t="s">
        <v>474</v>
      </c>
    </row>
    <row r="723" spans="10:10" x14ac:dyDescent="0.2">
      <c r="J723" t="s">
        <v>478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40128-9C2B-5D4D-BE29-1DB400D51FE9}">
  <dimension ref="A1:Y24"/>
  <sheetViews>
    <sheetView workbookViewId="0">
      <selection activeCell="C24" sqref="C24:V24"/>
    </sheetView>
  </sheetViews>
  <sheetFormatPr baseColWidth="10" defaultRowHeight="16" x14ac:dyDescent="0.2"/>
  <sheetData>
    <row r="1" spans="2:25" x14ac:dyDescent="0.2">
      <c r="C1" t="s">
        <v>843</v>
      </c>
      <c r="D1" t="s">
        <v>844</v>
      </c>
      <c r="E1" t="s">
        <v>845</v>
      </c>
      <c r="F1" t="s">
        <v>846</v>
      </c>
      <c r="G1" t="s">
        <v>847</v>
      </c>
      <c r="H1" t="s">
        <v>848</v>
      </c>
      <c r="I1" t="s">
        <v>849</v>
      </c>
      <c r="J1" t="s">
        <v>850</v>
      </c>
      <c r="K1" t="s">
        <v>851</v>
      </c>
      <c r="L1" t="s">
        <v>852</v>
      </c>
      <c r="M1" t="s">
        <v>853</v>
      </c>
      <c r="N1" t="s">
        <v>854</v>
      </c>
      <c r="O1" t="s">
        <v>855</v>
      </c>
      <c r="P1" t="s">
        <v>856</v>
      </c>
      <c r="Q1" t="s">
        <v>857</v>
      </c>
      <c r="R1" t="s">
        <v>858</v>
      </c>
      <c r="S1" t="s">
        <v>859</v>
      </c>
      <c r="T1" t="s">
        <v>860</v>
      </c>
      <c r="U1" t="s">
        <v>861</v>
      </c>
      <c r="V1" t="s">
        <v>862</v>
      </c>
      <c r="W1" t="s">
        <v>1005</v>
      </c>
      <c r="Y1" t="s">
        <v>867</v>
      </c>
    </row>
    <row r="2" spans="2:25" x14ac:dyDescent="0.2">
      <c r="B2" t="s">
        <v>843</v>
      </c>
      <c r="C2">
        <v>246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4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C2/250</f>
        <v>0.98399999999999999</v>
      </c>
    </row>
    <row r="3" spans="2:25" x14ac:dyDescent="0.2">
      <c r="B3" t="s">
        <v>844</v>
      </c>
      <c r="C3">
        <v>0</v>
      </c>
      <c r="D3">
        <v>247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>D3/250</f>
        <v>0.98799999999999999</v>
      </c>
    </row>
    <row r="4" spans="2:25" x14ac:dyDescent="0.2">
      <c r="B4" t="s">
        <v>845</v>
      </c>
      <c r="C4">
        <v>0</v>
      </c>
      <c r="D4">
        <v>0</v>
      </c>
      <c r="E4">
        <v>244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0</v>
      </c>
      <c r="V4">
        <v>0</v>
      </c>
      <c r="W4">
        <f>E4/250</f>
        <v>0.97599999999999998</v>
      </c>
    </row>
    <row r="5" spans="2:25" x14ac:dyDescent="0.2">
      <c r="B5" t="s">
        <v>846</v>
      </c>
      <c r="C5">
        <v>0</v>
      </c>
      <c r="D5">
        <v>0</v>
      </c>
      <c r="E5">
        <v>0</v>
      </c>
      <c r="F5">
        <v>240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</v>
      </c>
      <c r="S5">
        <v>0</v>
      </c>
      <c r="T5">
        <v>0</v>
      </c>
      <c r="U5">
        <v>0</v>
      </c>
      <c r="V5">
        <v>0</v>
      </c>
      <c r="W5">
        <f>F5/250</f>
        <v>0.96</v>
      </c>
    </row>
    <row r="6" spans="2:25" x14ac:dyDescent="0.2">
      <c r="B6" t="s">
        <v>847</v>
      </c>
      <c r="C6">
        <v>0</v>
      </c>
      <c r="D6">
        <v>0</v>
      </c>
      <c r="E6">
        <v>0</v>
      </c>
      <c r="F6">
        <v>0</v>
      </c>
      <c r="G6">
        <v>250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>G6/250</f>
        <v>1</v>
      </c>
    </row>
    <row r="7" spans="2:25" x14ac:dyDescent="0.2">
      <c r="B7" t="s">
        <v>848</v>
      </c>
      <c r="C7">
        <v>0</v>
      </c>
      <c r="D7">
        <v>2</v>
      </c>
      <c r="E7">
        <v>35</v>
      </c>
      <c r="F7">
        <v>0</v>
      </c>
      <c r="G7">
        <v>0</v>
      </c>
      <c r="H7">
        <v>209</v>
      </c>
      <c r="I7">
        <v>3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>H7/250</f>
        <v>0.83599999999999997</v>
      </c>
    </row>
    <row r="8" spans="2:25" x14ac:dyDescent="0.2">
      <c r="B8" t="s">
        <v>849</v>
      </c>
      <c r="C8">
        <v>0</v>
      </c>
      <c r="D8">
        <v>0</v>
      </c>
      <c r="E8">
        <v>0</v>
      </c>
      <c r="F8">
        <v>25</v>
      </c>
      <c r="G8">
        <v>0</v>
      </c>
      <c r="H8">
        <v>9</v>
      </c>
      <c r="I8">
        <v>215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f>I8/250</f>
        <v>0.86</v>
      </c>
    </row>
    <row r="9" spans="2:25" x14ac:dyDescent="0.2">
      <c r="B9" t="s">
        <v>850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250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>J9/250</f>
        <v>1</v>
      </c>
    </row>
    <row r="10" spans="2:25" x14ac:dyDescent="0.2">
      <c r="B10" t="s">
        <v>851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249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>K10/250</f>
        <v>0.996</v>
      </c>
    </row>
    <row r="11" spans="2:25" x14ac:dyDescent="0.2">
      <c r="B11" t="s">
        <v>852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153</v>
      </c>
      <c r="M11">
        <v>21</v>
      </c>
      <c r="N11">
        <v>3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71</v>
      </c>
      <c r="W11">
        <f>L11/250</f>
        <v>0.61199999999999999</v>
      </c>
    </row>
    <row r="12" spans="2:25" x14ac:dyDescent="0.2">
      <c r="B12" t="s">
        <v>853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36</v>
      </c>
      <c r="M12">
        <v>173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0</v>
      </c>
      <c r="V12">
        <v>38</v>
      </c>
      <c r="W12">
        <f>M12/250</f>
        <v>0.69199999999999995</v>
      </c>
    </row>
    <row r="13" spans="2:25" x14ac:dyDescent="0.2">
      <c r="B13" t="s">
        <v>854</v>
      </c>
      <c r="C13">
        <v>0</v>
      </c>
      <c r="D13">
        <v>1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0</v>
      </c>
      <c r="L13">
        <v>0</v>
      </c>
      <c r="M13">
        <v>0</v>
      </c>
      <c r="N13">
        <v>246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>N13/250</f>
        <v>0.98399999999999999</v>
      </c>
    </row>
    <row r="14" spans="2:25" x14ac:dyDescent="0.2">
      <c r="B14" t="s">
        <v>855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248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>O14/250</f>
        <v>0.99199999999999999</v>
      </c>
    </row>
    <row r="15" spans="2:25" x14ac:dyDescent="0.2">
      <c r="B15" t="s">
        <v>856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228</v>
      </c>
      <c r="Q15">
        <v>3</v>
      </c>
      <c r="R15">
        <v>0</v>
      </c>
      <c r="S15">
        <v>0</v>
      </c>
      <c r="T15">
        <v>16</v>
      </c>
      <c r="U15">
        <v>2</v>
      </c>
      <c r="V15">
        <v>1</v>
      </c>
      <c r="W15">
        <f>P15/250</f>
        <v>0.91200000000000003</v>
      </c>
    </row>
    <row r="16" spans="2:25" x14ac:dyDescent="0.2">
      <c r="B16" t="s">
        <v>857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246</v>
      </c>
      <c r="R16">
        <v>0</v>
      </c>
      <c r="S16">
        <v>0</v>
      </c>
      <c r="T16">
        <v>0</v>
      </c>
      <c r="U16">
        <v>0</v>
      </c>
      <c r="V16">
        <v>0</v>
      </c>
      <c r="W16">
        <f>Q16/250</f>
        <v>0.98399999999999999</v>
      </c>
    </row>
    <row r="17" spans="1:23" x14ac:dyDescent="0.2">
      <c r="B17" t="s">
        <v>858</v>
      </c>
      <c r="C17">
        <v>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237</v>
      </c>
      <c r="S17">
        <v>0</v>
      </c>
      <c r="T17">
        <v>0</v>
      </c>
      <c r="U17">
        <v>0</v>
      </c>
      <c r="V17">
        <v>0</v>
      </c>
      <c r="W17">
        <f>R17/250</f>
        <v>0.94799999999999995</v>
      </c>
    </row>
    <row r="18" spans="1:23" x14ac:dyDescent="0.2">
      <c r="B18" t="s">
        <v>859</v>
      </c>
      <c r="C18">
        <v>17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12</v>
      </c>
      <c r="S18">
        <v>216</v>
      </c>
      <c r="T18">
        <v>0</v>
      </c>
      <c r="U18">
        <v>0</v>
      </c>
      <c r="V18">
        <v>5</v>
      </c>
      <c r="W18">
        <f>S18/250</f>
        <v>0.86399999999999999</v>
      </c>
    </row>
    <row r="19" spans="1:23" x14ac:dyDescent="0.2">
      <c r="B19" t="s">
        <v>860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  <c r="L19">
        <v>0</v>
      </c>
      <c r="M19">
        <v>0</v>
      </c>
      <c r="N19">
        <v>0</v>
      </c>
      <c r="O19">
        <v>0</v>
      </c>
      <c r="P19">
        <v>3</v>
      </c>
      <c r="Q19">
        <v>0</v>
      </c>
      <c r="R19">
        <v>0</v>
      </c>
      <c r="S19">
        <v>0</v>
      </c>
      <c r="T19">
        <v>244</v>
      </c>
      <c r="U19">
        <v>1</v>
      </c>
      <c r="V19">
        <v>0</v>
      </c>
      <c r="W19">
        <f>T19/250</f>
        <v>0.97599999999999998</v>
      </c>
    </row>
    <row r="20" spans="1:23" x14ac:dyDescent="0.2">
      <c r="B20" t="s">
        <v>861</v>
      </c>
      <c r="C20">
        <v>0</v>
      </c>
      <c r="D20">
        <v>0</v>
      </c>
      <c r="E20">
        <v>0</v>
      </c>
      <c r="F20">
        <v>1</v>
      </c>
      <c r="G20">
        <v>0</v>
      </c>
      <c r="H20">
        <v>2</v>
      </c>
      <c r="I20">
        <v>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1</v>
      </c>
      <c r="R20">
        <v>0</v>
      </c>
      <c r="S20">
        <v>0</v>
      </c>
      <c r="T20">
        <v>2</v>
      </c>
      <c r="U20">
        <v>237</v>
      </c>
      <c r="V20">
        <v>0</v>
      </c>
      <c r="W20">
        <f>U20/250</f>
        <v>0.94799999999999995</v>
      </c>
    </row>
    <row r="21" spans="1:23" x14ac:dyDescent="0.2">
      <c r="B21" t="s">
        <v>862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>
        <v>0</v>
      </c>
      <c r="U21">
        <v>0</v>
      </c>
      <c r="V21">
        <v>244</v>
      </c>
      <c r="W21">
        <f>V21/250</f>
        <v>0.97599999999999998</v>
      </c>
    </row>
    <row r="22" spans="1:23" x14ac:dyDescent="0.2">
      <c r="A22" t="s">
        <v>1034</v>
      </c>
      <c r="C22">
        <f>C2/SUM(C2:C21)</f>
        <v>0.88808664259927794</v>
      </c>
      <c r="D22">
        <f>D3/SUM(D2:D21)</f>
        <v>0.98799999999999999</v>
      </c>
      <c r="E22">
        <f>E4/SUM(E2:E21)</f>
        <v>0.87142857142857144</v>
      </c>
      <c r="F22">
        <f>F5/SUM(F2:F21)</f>
        <v>0.88560885608856088</v>
      </c>
      <c r="G22">
        <f>G6/SUM(G2:G21)</f>
        <v>1</v>
      </c>
      <c r="H22">
        <f>H7/SUM(H2:H21)</f>
        <v>0.9330357142857143</v>
      </c>
      <c r="I22">
        <f>I8/SUM(I2:I21)</f>
        <v>0.9641255605381166</v>
      </c>
      <c r="J22">
        <f>J9/SUM(J2:J21)</f>
        <v>0.96525096525096521</v>
      </c>
      <c r="K22">
        <f>K10/SUM(K2:K21)</f>
        <v>0.99203187250996017</v>
      </c>
      <c r="L22">
        <f>L11/SUM(L2:L21)</f>
        <v>0.80952380952380953</v>
      </c>
      <c r="M22">
        <f>M12/SUM(M2:M21)</f>
        <v>0.88717948717948714</v>
      </c>
      <c r="N22">
        <f>N13/SUM(N2:N21)</f>
        <v>0.96850393700787396</v>
      </c>
      <c r="O22">
        <f>O14/SUM(O2:O21)</f>
        <v>1</v>
      </c>
      <c r="P22">
        <f>P15/SUM(P2:P21)</f>
        <v>0.97854077253218885</v>
      </c>
      <c r="Q22">
        <f>Q16/SUM(Q2:Q21)</f>
        <v>0.97233201581027673</v>
      </c>
      <c r="R22">
        <f>R17/SUM(R2:R21)</f>
        <v>0.90804597701149425</v>
      </c>
      <c r="S22">
        <f>S18/SUM(S2:S21)</f>
        <v>0.98181818181818181</v>
      </c>
      <c r="T22">
        <f>T19/SUM(T2:T21)</f>
        <v>0.92775665399239549</v>
      </c>
      <c r="U22">
        <f>U20/SUM(U2:U21)</f>
        <v>0.98750000000000004</v>
      </c>
      <c r="V22">
        <f>V21/SUM(V2:V21)</f>
        <v>0.67966573816155984</v>
      </c>
      <c r="W22">
        <f>AVERAGE(W2:W21)</f>
        <v>0.9244</v>
      </c>
    </row>
    <row r="23" spans="1:23" x14ac:dyDescent="0.2">
      <c r="C23" s="13">
        <f>C22</f>
        <v>0.88808664259927794</v>
      </c>
      <c r="D23" s="13">
        <f t="shared" ref="D23:V23" si="0">D22</f>
        <v>0.98799999999999999</v>
      </c>
      <c r="E23" s="13">
        <f t="shared" si="0"/>
        <v>0.87142857142857144</v>
      </c>
      <c r="F23" s="13">
        <f t="shared" si="0"/>
        <v>0.88560885608856088</v>
      </c>
      <c r="G23" s="13">
        <f t="shared" si="0"/>
        <v>1</v>
      </c>
      <c r="H23" s="13">
        <f t="shared" si="0"/>
        <v>0.9330357142857143</v>
      </c>
      <c r="I23" s="13">
        <f t="shared" si="0"/>
        <v>0.9641255605381166</v>
      </c>
      <c r="J23" s="13">
        <f t="shared" si="0"/>
        <v>0.96525096525096521</v>
      </c>
      <c r="K23" s="13">
        <f t="shared" si="0"/>
        <v>0.99203187250996017</v>
      </c>
      <c r="L23" s="13">
        <f t="shared" si="0"/>
        <v>0.80952380952380953</v>
      </c>
      <c r="M23" s="13">
        <f t="shared" si="0"/>
        <v>0.88717948717948714</v>
      </c>
      <c r="N23" s="13">
        <f t="shared" si="0"/>
        <v>0.96850393700787396</v>
      </c>
      <c r="O23" s="13">
        <f t="shared" si="0"/>
        <v>1</v>
      </c>
      <c r="P23" s="13">
        <f t="shared" si="0"/>
        <v>0.97854077253218885</v>
      </c>
      <c r="Q23" s="13">
        <f t="shared" si="0"/>
        <v>0.97233201581027673</v>
      </c>
      <c r="R23" s="13">
        <f t="shared" si="0"/>
        <v>0.90804597701149425</v>
      </c>
      <c r="S23" s="13">
        <f t="shared" si="0"/>
        <v>0.98181818181818181</v>
      </c>
      <c r="T23" s="13">
        <f t="shared" si="0"/>
        <v>0.92775665399239549</v>
      </c>
      <c r="U23" s="13">
        <f t="shared" si="0"/>
        <v>0.98750000000000004</v>
      </c>
      <c r="V23" s="13">
        <f t="shared" si="0"/>
        <v>0.67966573816155984</v>
      </c>
    </row>
    <row r="24" spans="1:23" x14ac:dyDescent="0.2">
      <c r="C24">
        <v>0.88808664259927794</v>
      </c>
      <c r="D24">
        <v>0.98799999999999999</v>
      </c>
      <c r="E24">
        <v>0.87142857142857144</v>
      </c>
      <c r="F24">
        <v>0.88560885608856088</v>
      </c>
      <c r="G24">
        <v>1</v>
      </c>
      <c r="H24">
        <v>0.9330357142857143</v>
      </c>
      <c r="I24">
        <v>0.9641255605381166</v>
      </c>
      <c r="J24">
        <v>0.96525096525096521</v>
      </c>
      <c r="K24">
        <v>0.99203187250996017</v>
      </c>
      <c r="L24">
        <v>0.80952380952380953</v>
      </c>
      <c r="M24">
        <v>0.88717948717948714</v>
      </c>
      <c r="N24">
        <v>0.96850393700787396</v>
      </c>
      <c r="O24">
        <v>1</v>
      </c>
      <c r="P24">
        <v>0.97854077253218885</v>
      </c>
      <c r="Q24">
        <v>0.97233201581027673</v>
      </c>
      <c r="R24">
        <v>0.90804597701149425</v>
      </c>
      <c r="S24">
        <v>0.98181818181818181</v>
      </c>
      <c r="T24">
        <v>0.92775665399239549</v>
      </c>
      <c r="U24">
        <v>0.98750000000000004</v>
      </c>
      <c r="V24">
        <v>0.67966573816155984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5152-9B19-AA40-AFD8-D7D62F8F17A6}">
  <dimension ref="A1:V24"/>
  <sheetViews>
    <sheetView workbookViewId="0">
      <selection activeCell="B24" sqref="B24:U24"/>
    </sheetView>
  </sheetViews>
  <sheetFormatPr baseColWidth="10" defaultRowHeight="16" x14ac:dyDescent="0.2"/>
  <sheetData>
    <row r="1" spans="1:22" x14ac:dyDescent="0.2">
      <c r="B1" t="s">
        <v>843</v>
      </c>
      <c r="C1" t="s">
        <v>844</v>
      </c>
      <c r="D1" t="s">
        <v>845</v>
      </c>
      <c r="E1" t="s">
        <v>846</v>
      </c>
      <c r="F1" t="s">
        <v>847</v>
      </c>
      <c r="G1" t="s">
        <v>848</v>
      </c>
      <c r="H1" t="s">
        <v>849</v>
      </c>
      <c r="I1" t="s">
        <v>850</v>
      </c>
      <c r="J1" t="s">
        <v>851</v>
      </c>
      <c r="K1" t="s">
        <v>852</v>
      </c>
      <c r="L1" t="s">
        <v>853</v>
      </c>
      <c r="M1" t="s">
        <v>854</v>
      </c>
      <c r="N1" t="s">
        <v>855</v>
      </c>
      <c r="O1" t="s">
        <v>856</v>
      </c>
      <c r="P1" t="s">
        <v>857</v>
      </c>
      <c r="Q1" t="s">
        <v>858</v>
      </c>
      <c r="R1" t="s">
        <v>859</v>
      </c>
      <c r="S1" t="s">
        <v>860</v>
      </c>
      <c r="T1" t="s">
        <v>861</v>
      </c>
      <c r="U1" t="s">
        <v>862</v>
      </c>
    </row>
    <row r="2" spans="1:22" x14ac:dyDescent="0.2">
      <c r="A2" t="s">
        <v>843</v>
      </c>
      <c r="B2">
        <v>231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11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7</v>
      </c>
      <c r="R2">
        <v>0</v>
      </c>
      <c r="S2">
        <v>0</v>
      </c>
      <c r="T2">
        <v>0</v>
      </c>
      <c r="U2">
        <v>0</v>
      </c>
      <c r="V2">
        <f>B2/250</f>
        <v>0.92400000000000004</v>
      </c>
    </row>
    <row r="3" spans="1:22" x14ac:dyDescent="0.2">
      <c r="A3" t="s">
        <v>844</v>
      </c>
      <c r="B3">
        <v>0</v>
      </c>
      <c r="C3">
        <v>244</v>
      </c>
      <c r="D3">
        <v>0</v>
      </c>
      <c r="E3">
        <v>0</v>
      </c>
      <c r="F3">
        <v>0</v>
      </c>
      <c r="G3">
        <v>4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C3/250</f>
        <v>0.97599999999999998</v>
      </c>
    </row>
    <row r="4" spans="1:22" x14ac:dyDescent="0.2">
      <c r="A4" t="s">
        <v>845</v>
      </c>
      <c r="B4">
        <v>0</v>
      </c>
      <c r="C4">
        <v>0</v>
      </c>
      <c r="D4">
        <v>224</v>
      </c>
      <c r="E4">
        <v>15</v>
      </c>
      <c r="F4">
        <v>0</v>
      </c>
      <c r="G4">
        <v>8</v>
      </c>
      <c r="H4">
        <v>1</v>
      </c>
      <c r="I4">
        <v>0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>D4/250</f>
        <v>0.89600000000000002</v>
      </c>
    </row>
    <row r="5" spans="1:22" x14ac:dyDescent="0.2">
      <c r="A5" t="s">
        <v>846</v>
      </c>
      <c r="B5">
        <v>0</v>
      </c>
      <c r="C5">
        <v>0</v>
      </c>
      <c r="D5">
        <v>0</v>
      </c>
      <c r="E5">
        <v>249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>E5/250</f>
        <v>0.996</v>
      </c>
    </row>
    <row r="6" spans="1:22" x14ac:dyDescent="0.2">
      <c r="A6" t="s">
        <v>847</v>
      </c>
      <c r="B6">
        <v>0</v>
      </c>
      <c r="C6">
        <v>0</v>
      </c>
      <c r="D6">
        <v>0</v>
      </c>
      <c r="E6">
        <v>0</v>
      </c>
      <c r="F6">
        <v>249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>F6/250</f>
        <v>0.996</v>
      </c>
    </row>
    <row r="7" spans="1:22" x14ac:dyDescent="0.2">
      <c r="A7" t="s">
        <v>848</v>
      </c>
      <c r="B7">
        <v>0</v>
      </c>
      <c r="C7">
        <v>1</v>
      </c>
      <c r="D7">
        <v>1</v>
      </c>
      <c r="E7">
        <v>2</v>
      </c>
      <c r="F7">
        <v>0</v>
      </c>
      <c r="G7">
        <v>234</v>
      </c>
      <c r="H7">
        <v>11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>G7/250</f>
        <v>0.93600000000000005</v>
      </c>
    </row>
    <row r="8" spans="1:22" x14ac:dyDescent="0.2">
      <c r="A8" t="s">
        <v>849</v>
      </c>
      <c r="B8">
        <v>0</v>
      </c>
      <c r="C8">
        <v>0</v>
      </c>
      <c r="D8">
        <v>0</v>
      </c>
      <c r="E8">
        <v>5</v>
      </c>
      <c r="F8">
        <v>0</v>
      </c>
      <c r="G8">
        <v>0</v>
      </c>
      <c r="H8">
        <v>245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>H8/250</f>
        <v>0.98</v>
      </c>
    </row>
    <row r="9" spans="1:22" x14ac:dyDescent="0.2">
      <c r="A9" t="s">
        <v>850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249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f>I9/250</f>
        <v>0.996</v>
      </c>
    </row>
    <row r="10" spans="1:22" x14ac:dyDescent="0.2">
      <c r="A10" t="s">
        <v>851</v>
      </c>
      <c r="B10">
        <v>0</v>
      </c>
      <c r="C10">
        <v>0</v>
      </c>
      <c r="D10">
        <v>2</v>
      </c>
      <c r="E10">
        <v>0</v>
      </c>
      <c r="F10">
        <v>0</v>
      </c>
      <c r="G10">
        <v>1</v>
      </c>
      <c r="H10">
        <v>0</v>
      </c>
      <c r="I10">
        <v>0</v>
      </c>
      <c r="J10">
        <v>243</v>
      </c>
      <c r="K10">
        <v>0</v>
      </c>
      <c r="L10">
        <v>0</v>
      </c>
      <c r="M10">
        <v>0</v>
      </c>
      <c r="N10">
        <v>0</v>
      </c>
      <c r="O10">
        <v>0</v>
      </c>
      <c r="P10">
        <v>4</v>
      </c>
      <c r="Q10">
        <v>0</v>
      </c>
      <c r="R10">
        <v>0</v>
      </c>
      <c r="S10">
        <v>0</v>
      </c>
      <c r="T10">
        <v>0</v>
      </c>
      <c r="U10">
        <v>0</v>
      </c>
      <c r="V10">
        <f>J10/250</f>
        <v>0.97199999999999998</v>
      </c>
    </row>
    <row r="11" spans="1:22" x14ac:dyDescent="0.2">
      <c r="A11" t="s">
        <v>852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142</v>
      </c>
      <c r="L11">
        <v>61</v>
      </c>
      <c r="M11">
        <v>3</v>
      </c>
      <c r="N11">
        <v>0</v>
      </c>
      <c r="O11">
        <v>3</v>
      </c>
      <c r="P11">
        <v>20</v>
      </c>
      <c r="Q11">
        <v>0</v>
      </c>
      <c r="R11">
        <v>0</v>
      </c>
      <c r="S11">
        <v>0</v>
      </c>
      <c r="T11">
        <v>1</v>
      </c>
      <c r="U11">
        <v>19</v>
      </c>
      <c r="V11">
        <f>K11/250</f>
        <v>0.56799999999999995</v>
      </c>
    </row>
    <row r="12" spans="1:22" x14ac:dyDescent="0.2">
      <c r="A12" t="s">
        <v>853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66</v>
      </c>
      <c r="L12">
        <v>162</v>
      </c>
      <c r="M12">
        <v>4</v>
      </c>
      <c r="N12">
        <v>0</v>
      </c>
      <c r="O12">
        <v>4</v>
      </c>
      <c r="P12">
        <v>6</v>
      </c>
      <c r="Q12">
        <v>0</v>
      </c>
      <c r="R12">
        <v>0</v>
      </c>
      <c r="S12">
        <v>0</v>
      </c>
      <c r="T12">
        <v>1</v>
      </c>
      <c r="U12">
        <v>7</v>
      </c>
      <c r="V12">
        <f>L12/250</f>
        <v>0.64800000000000002</v>
      </c>
    </row>
    <row r="13" spans="1:22" x14ac:dyDescent="0.2">
      <c r="A13" t="s">
        <v>854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250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>M13/250</f>
        <v>1</v>
      </c>
    </row>
    <row r="14" spans="1:22" x14ac:dyDescent="0.2">
      <c r="A14" t="s">
        <v>855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249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>N14/250</f>
        <v>0.996</v>
      </c>
    </row>
    <row r="15" spans="1:22" x14ac:dyDescent="0.2">
      <c r="A15" t="s">
        <v>856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225</v>
      </c>
      <c r="P15">
        <v>0</v>
      </c>
      <c r="Q15">
        <v>0</v>
      </c>
      <c r="R15">
        <v>0</v>
      </c>
      <c r="S15">
        <v>12</v>
      </c>
      <c r="T15">
        <v>12</v>
      </c>
      <c r="U15">
        <v>0</v>
      </c>
      <c r="V15">
        <f>O15/250</f>
        <v>0.9</v>
      </c>
    </row>
    <row r="16" spans="1:22" x14ac:dyDescent="0.2">
      <c r="A16" t="s">
        <v>857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1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245</v>
      </c>
      <c r="Q16">
        <v>0</v>
      </c>
      <c r="R16">
        <v>0</v>
      </c>
      <c r="S16">
        <v>0</v>
      </c>
      <c r="T16">
        <v>0</v>
      </c>
      <c r="U16">
        <v>0</v>
      </c>
      <c r="V16">
        <f>P16/250</f>
        <v>0.98</v>
      </c>
    </row>
    <row r="17" spans="1:22" x14ac:dyDescent="0.2">
      <c r="A17" t="s">
        <v>858</v>
      </c>
      <c r="B17">
        <v>0</v>
      </c>
      <c r="C17">
        <v>0</v>
      </c>
      <c r="D17">
        <v>0</v>
      </c>
      <c r="E17">
        <v>16</v>
      </c>
      <c r="F17">
        <v>0</v>
      </c>
      <c r="G17">
        <v>0</v>
      </c>
      <c r="H17">
        <v>0</v>
      </c>
      <c r="I17">
        <v>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230</v>
      </c>
      <c r="R17">
        <v>0</v>
      </c>
      <c r="S17">
        <v>0</v>
      </c>
      <c r="T17">
        <v>0</v>
      </c>
      <c r="U17">
        <v>0</v>
      </c>
      <c r="V17">
        <f>Q17/250</f>
        <v>0.92</v>
      </c>
    </row>
    <row r="18" spans="1:22" x14ac:dyDescent="0.2">
      <c r="A18" t="s">
        <v>859</v>
      </c>
      <c r="B18">
        <v>5</v>
      </c>
      <c r="C18">
        <v>0</v>
      </c>
      <c r="D18">
        <v>0</v>
      </c>
      <c r="E18">
        <v>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</v>
      </c>
      <c r="Q18">
        <v>5</v>
      </c>
      <c r="R18">
        <v>220</v>
      </c>
      <c r="S18">
        <v>0</v>
      </c>
      <c r="T18">
        <v>0</v>
      </c>
      <c r="U18">
        <v>3</v>
      </c>
      <c r="V18">
        <f>R18/250</f>
        <v>0.88</v>
      </c>
    </row>
    <row r="19" spans="1:22" x14ac:dyDescent="0.2">
      <c r="A19" t="s">
        <v>860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4</v>
      </c>
      <c r="P19">
        <v>0</v>
      </c>
      <c r="Q19">
        <v>0</v>
      </c>
      <c r="R19">
        <v>0</v>
      </c>
      <c r="S19">
        <v>235</v>
      </c>
      <c r="T19">
        <v>10</v>
      </c>
      <c r="U19">
        <v>0</v>
      </c>
      <c r="V19">
        <f>S19/250</f>
        <v>0.94</v>
      </c>
    </row>
    <row r="20" spans="1:22" x14ac:dyDescent="0.2">
      <c r="A20" t="s">
        <v>861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236</v>
      </c>
      <c r="U20">
        <v>0</v>
      </c>
      <c r="V20">
        <f>T20/250</f>
        <v>0.94399999999999995</v>
      </c>
    </row>
    <row r="21" spans="1:22" x14ac:dyDescent="0.2">
      <c r="A21" t="s">
        <v>862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37</v>
      </c>
      <c r="L21">
        <v>7</v>
      </c>
      <c r="M21">
        <v>0</v>
      </c>
      <c r="N21">
        <v>0</v>
      </c>
      <c r="O21">
        <v>0</v>
      </c>
      <c r="P21">
        <v>24</v>
      </c>
      <c r="Q21">
        <v>0</v>
      </c>
      <c r="R21">
        <v>11</v>
      </c>
      <c r="S21">
        <v>0</v>
      </c>
      <c r="T21">
        <v>0</v>
      </c>
      <c r="U21">
        <v>170</v>
      </c>
      <c r="V21">
        <f>U21/250</f>
        <v>0.68</v>
      </c>
    </row>
    <row r="22" spans="1:22" x14ac:dyDescent="0.2">
      <c r="B22">
        <f>B2/SUM(B2:B21)</f>
        <v>0.97881355932203384</v>
      </c>
      <c r="C22">
        <f>C3/SUM(C2:C21)</f>
        <v>0.99591836734693873</v>
      </c>
      <c r="D22">
        <f>D4/SUM(D2:D21)</f>
        <v>0.986784140969163</v>
      </c>
      <c r="E22">
        <f>E5/SUM(E2:E21)</f>
        <v>0.82178217821782173</v>
      </c>
      <c r="F22">
        <f>F6/SUM(F2:F21)</f>
        <v>1</v>
      </c>
      <c r="G22">
        <f>G7/SUM(G2:G21)</f>
        <v>0.93975903614457834</v>
      </c>
      <c r="H22">
        <f>H8/SUM(H2:H21)</f>
        <v>0.8941605839416058</v>
      </c>
      <c r="I22">
        <f>I9/SUM(I2:I21)</f>
        <v>0.94318181818181823</v>
      </c>
      <c r="J22">
        <f>J10/SUM(J2:J21)</f>
        <v>0.98380566801619429</v>
      </c>
      <c r="K22">
        <f>K11/SUM(K2:K21)</f>
        <v>0.57959183673469383</v>
      </c>
      <c r="L22">
        <f>L12/SUM(L2:L21)</f>
        <v>0.70434782608695656</v>
      </c>
      <c r="M22">
        <f>M13/SUM(M2:M21)</f>
        <v>0.95785440613026818</v>
      </c>
      <c r="N22">
        <f>N14/SUM(N2:N21)</f>
        <v>0.996</v>
      </c>
      <c r="O22">
        <f>O15/SUM(O2:O21)</f>
        <v>0.94936708860759489</v>
      </c>
      <c r="P22">
        <f>P16/SUM(P2:P21)</f>
        <v>0.8112582781456954</v>
      </c>
      <c r="Q22">
        <f>Q17/SUM(Q2:Q21)</f>
        <v>0.94650205761316875</v>
      </c>
      <c r="R22">
        <f>R18/SUM(R2:R21)</f>
        <v>0.95238095238095233</v>
      </c>
      <c r="S22">
        <f>S19/SUM(S2:S21)</f>
        <v>0.94758064516129037</v>
      </c>
      <c r="T22">
        <f>T20/SUM(T2:T21)</f>
        <v>0.90769230769230769</v>
      </c>
      <c r="U22">
        <f>U21/SUM(U2:U21)</f>
        <v>0.85427135678391963</v>
      </c>
      <c r="V22">
        <f>AVERAGE(V2:V21)</f>
        <v>0.90639999999999998</v>
      </c>
    </row>
    <row r="23" spans="1:22" x14ac:dyDescent="0.2">
      <c r="B23" s="13">
        <f>B22</f>
        <v>0.97881355932203384</v>
      </c>
      <c r="C23" s="13">
        <f t="shared" ref="C23:U23" si="0">C22</f>
        <v>0.99591836734693873</v>
      </c>
      <c r="D23" s="13">
        <f t="shared" si="0"/>
        <v>0.986784140969163</v>
      </c>
      <c r="E23" s="13">
        <f t="shared" si="0"/>
        <v>0.82178217821782173</v>
      </c>
      <c r="F23" s="13">
        <f t="shared" si="0"/>
        <v>1</v>
      </c>
      <c r="G23" s="13">
        <f t="shared" si="0"/>
        <v>0.93975903614457834</v>
      </c>
      <c r="H23" s="13">
        <f t="shared" si="0"/>
        <v>0.8941605839416058</v>
      </c>
      <c r="I23" s="13">
        <f t="shared" si="0"/>
        <v>0.94318181818181823</v>
      </c>
      <c r="J23" s="13">
        <f t="shared" si="0"/>
        <v>0.98380566801619429</v>
      </c>
      <c r="K23" s="13">
        <f t="shared" si="0"/>
        <v>0.57959183673469383</v>
      </c>
      <c r="L23" s="13">
        <f t="shared" si="0"/>
        <v>0.70434782608695656</v>
      </c>
      <c r="M23" s="13">
        <f t="shared" si="0"/>
        <v>0.95785440613026818</v>
      </c>
      <c r="N23" s="13">
        <f t="shared" si="0"/>
        <v>0.996</v>
      </c>
      <c r="O23" s="13">
        <f t="shared" si="0"/>
        <v>0.94936708860759489</v>
      </c>
      <c r="P23" s="13">
        <f t="shared" si="0"/>
        <v>0.8112582781456954</v>
      </c>
      <c r="Q23" s="13">
        <f t="shared" si="0"/>
        <v>0.94650205761316875</v>
      </c>
      <c r="R23" s="13">
        <f t="shared" si="0"/>
        <v>0.95238095238095233</v>
      </c>
      <c r="S23" s="13">
        <f t="shared" si="0"/>
        <v>0.94758064516129037</v>
      </c>
      <c r="T23" s="13">
        <f t="shared" si="0"/>
        <v>0.90769230769230769</v>
      </c>
      <c r="U23" s="13">
        <f t="shared" si="0"/>
        <v>0.85427135678391963</v>
      </c>
    </row>
    <row r="24" spans="1:22" x14ac:dyDescent="0.2">
      <c r="B24">
        <v>0.97881355932203384</v>
      </c>
      <c r="C24">
        <v>0.99591836734693873</v>
      </c>
      <c r="D24">
        <v>0.986784140969163</v>
      </c>
      <c r="E24">
        <v>0.82178217821782173</v>
      </c>
      <c r="F24">
        <v>1</v>
      </c>
      <c r="G24">
        <v>0.93975903614457834</v>
      </c>
      <c r="H24">
        <v>0.8941605839416058</v>
      </c>
      <c r="I24">
        <v>0.94318181818181823</v>
      </c>
      <c r="J24">
        <v>0.98380566801619429</v>
      </c>
      <c r="K24">
        <v>0.57959183673469383</v>
      </c>
      <c r="L24">
        <v>0.70434782608695656</v>
      </c>
      <c r="M24">
        <v>0.95785440613026818</v>
      </c>
      <c r="N24">
        <v>0.996</v>
      </c>
      <c r="O24">
        <v>0.94936708860759489</v>
      </c>
      <c r="P24">
        <v>0.8112582781456954</v>
      </c>
      <c r="Q24">
        <v>0.94650205761316875</v>
      </c>
      <c r="R24">
        <v>0.95238095238095233</v>
      </c>
      <c r="S24">
        <v>0.94758064516129037</v>
      </c>
      <c r="T24">
        <v>0.90769230769230769</v>
      </c>
      <c r="U24">
        <v>0.85427135678391963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B1FF-60EA-E841-AB65-4F12A6EED460}">
  <dimension ref="A1:L224"/>
  <sheetViews>
    <sheetView workbookViewId="0">
      <selection activeCell="B12" sqref="B12"/>
    </sheetView>
  </sheetViews>
  <sheetFormatPr baseColWidth="10" defaultColWidth="11" defaultRowHeight="16" x14ac:dyDescent="0.2"/>
  <sheetData>
    <row r="1" spans="1:12" x14ac:dyDescent="0.2">
      <c r="B1" t="s">
        <v>863</v>
      </c>
      <c r="C1" t="s">
        <v>864</v>
      </c>
      <c r="D1" t="s">
        <v>865</v>
      </c>
      <c r="E1" t="s">
        <v>1044</v>
      </c>
      <c r="J1" t="s">
        <v>863</v>
      </c>
      <c r="K1" t="s">
        <v>864</v>
      </c>
      <c r="L1" t="s">
        <v>865</v>
      </c>
    </row>
    <row r="2" spans="1:12" x14ac:dyDescent="0.2">
      <c r="A2" t="s">
        <v>863</v>
      </c>
      <c r="B2">
        <v>478</v>
      </c>
      <c r="C2">
        <v>3</v>
      </c>
      <c r="D2">
        <v>19</v>
      </c>
      <c r="E2">
        <f>SUM(B2:D2)</f>
        <v>500</v>
      </c>
      <c r="I2" t="s">
        <v>863</v>
      </c>
      <c r="J2">
        <f t="shared" ref="J2:L4" si="0">B2/500</f>
        <v>0.95599999999999996</v>
      </c>
      <c r="K2">
        <f t="shared" si="0"/>
        <v>6.0000000000000001E-3</v>
      </c>
      <c r="L2">
        <f t="shared" si="0"/>
        <v>3.7999999999999999E-2</v>
      </c>
    </row>
    <row r="3" spans="1:12" x14ac:dyDescent="0.2">
      <c r="A3" t="s">
        <v>864</v>
      </c>
      <c r="B3">
        <v>10</v>
      </c>
      <c r="C3">
        <v>482</v>
      </c>
      <c r="D3">
        <v>8</v>
      </c>
      <c r="E3">
        <f>SUM(B3:D3)</f>
        <v>500</v>
      </c>
      <c r="I3" t="s">
        <v>864</v>
      </c>
      <c r="J3">
        <f t="shared" si="0"/>
        <v>0.02</v>
      </c>
      <c r="K3">
        <f t="shared" si="0"/>
        <v>0.96399999999999997</v>
      </c>
      <c r="L3">
        <f t="shared" si="0"/>
        <v>1.6E-2</v>
      </c>
    </row>
    <row r="4" spans="1:12" x14ac:dyDescent="0.2">
      <c r="A4" t="s">
        <v>865</v>
      </c>
      <c r="B4">
        <v>2</v>
      </c>
      <c r="C4">
        <v>27</v>
      </c>
      <c r="D4">
        <v>471</v>
      </c>
      <c r="E4">
        <f>SUM(B4:D4)</f>
        <v>500</v>
      </c>
      <c r="I4" t="s">
        <v>865</v>
      </c>
      <c r="J4">
        <f t="shared" si="0"/>
        <v>4.0000000000000001E-3</v>
      </c>
      <c r="K4">
        <f t="shared" si="0"/>
        <v>5.3999999999999999E-2</v>
      </c>
      <c r="L4">
        <f t="shared" si="0"/>
        <v>0.94199999999999995</v>
      </c>
    </row>
    <row r="5" spans="1:12" x14ac:dyDescent="0.2">
      <c r="A5" t="s">
        <v>1042</v>
      </c>
      <c r="E5">
        <f>SUM(B2,C3,D4)/SUM(B2:D4)</f>
        <v>0.95399999999999996</v>
      </c>
    </row>
    <row r="8" spans="1:12" x14ac:dyDescent="0.2">
      <c r="A8" t="s">
        <v>1039</v>
      </c>
      <c r="B8" t="s">
        <v>1005</v>
      </c>
      <c r="C8" t="s">
        <v>1043</v>
      </c>
      <c r="D8" t="s">
        <v>1042</v>
      </c>
    </row>
    <row r="9" spans="1:12" x14ac:dyDescent="0.2">
      <c r="A9" t="s">
        <v>863</v>
      </c>
      <c r="B9" s="6">
        <f>B2/SUM(B2:D2)</f>
        <v>0.95599999999999996</v>
      </c>
      <c r="C9" s="6">
        <f>B2/SUM(B2:B4)</f>
        <v>0.97551020408163269</v>
      </c>
      <c r="D9" s="6">
        <f>E5</f>
        <v>0.95399999999999996</v>
      </c>
    </row>
    <row r="10" spans="1:12" x14ac:dyDescent="0.2">
      <c r="A10" t="s">
        <v>864</v>
      </c>
      <c r="B10" s="6">
        <f>C3/SUM(B3:D3)</f>
        <v>0.96399999999999997</v>
      </c>
      <c r="C10" s="6">
        <f>C3/SUM(C2:C4)</f>
        <v>0.94140625</v>
      </c>
      <c r="D10" s="15"/>
    </row>
    <row r="11" spans="1:12" x14ac:dyDescent="0.2">
      <c r="A11" t="s">
        <v>865</v>
      </c>
      <c r="B11" s="6">
        <f>D4/SUM(B4:D4)</f>
        <v>0.94199999999999995</v>
      </c>
      <c r="C11" s="6">
        <f>D4/SUM(D2:D4)</f>
        <v>0.94578313253012047</v>
      </c>
      <c r="D11" s="15"/>
    </row>
    <row r="12" spans="1:12" x14ac:dyDescent="0.2">
      <c r="A12" t="s">
        <v>1045</v>
      </c>
      <c r="B12" s="6">
        <f>AVERAGE(B10:B11)</f>
        <v>0.95299999999999996</v>
      </c>
      <c r="C12" s="6">
        <f>AVERAGE(C10:C11)</f>
        <v>0.94359469126506024</v>
      </c>
      <c r="D12" s="15"/>
    </row>
    <row r="13" spans="1:12" x14ac:dyDescent="0.2">
      <c r="A13" t="s">
        <v>1040</v>
      </c>
      <c r="B13" s="6">
        <f>AVERAGE(B9:B11)</f>
        <v>0.95400000000000007</v>
      </c>
      <c r="C13" s="6">
        <f>AVERAGE(C9:C11)</f>
        <v>0.95423319553725106</v>
      </c>
      <c r="D13" s="15"/>
    </row>
    <row r="14" spans="1:12" x14ac:dyDescent="0.2">
      <c r="A14" t="s">
        <v>1041</v>
      </c>
      <c r="B14" s="6">
        <f>STDEV(B9:B11)</f>
        <v>1.1135528725660053E-2</v>
      </c>
      <c r="C14" s="6">
        <f>STDEV(C9:C11)</f>
        <v>1.8555931521184416E-2</v>
      </c>
      <c r="D14" s="15"/>
    </row>
    <row r="15" spans="1:12" x14ac:dyDescent="0.2">
      <c r="B15" s="15"/>
      <c r="C15" s="15"/>
    </row>
    <row r="16" spans="1:12" x14ac:dyDescent="0.2">
      <c r="A16" t="s">
        <v>868</v>
      </c>
    </row>
    <row r="17" spans="1:2" x14ac:dyDescent="0.2">
      <c r="A17" s="3"/>
      <c r="B17" t="s">
        <v>869</v>
      </c>
    </row>
    <row r="18" spans="1:2" x14ac:dyDescent="0.2">
      <c r="A18" s="3"/>
      <c r="B18" t="s">
        <v>870</v>
      </c>
    </row>
    <row r="19" spans="1:2" x14ac:dyDescent="0.2">
      <c r="A19" s="3"/>
    </row>
    <row r="20" spans="1:2" x14ac:dyDescent="0.2">
      <c r="A20" s="3"/>
      <c r="B20" t="s">
        <v>869</v>
      </c>
    </row>
    <row r="21" spans="1:2" x14ac:dyDescent="0.2">
      <c r="A21" s="3"/>
      <c r="B21" t="s">
        <v>871</v>
      </c>
    </row>
    <row r="22" spans="1:2" x14ac:dyDescent="0.2">
      <c r="A22" s="3"/>
    </row>
    <row r="23" spans="1:2" x14ac:dyDescent="0.2">
      <c r="A23" s="3"/>
      <c r="B23" t="s">
        <v>869</v>
      </c>
    </row>
    <row r="24" spans="1:2" x14ac:dyDescent="0.2">
      <c r="A24" s="3"/>
      <c r="B24" t="s">
        <v>872</v>
      </c>
    </row>
    <row r="25" spans="1:2" x14ac:dyDescent="0.2">
      <c r="A25" s="3"/>
    </row>
    <row r="26" spans="1:2" x14ac:dyDescent="0.2">
      <c r="A26" s="3"/>
      <c r="B26" t="s">
        <v>869</v>
      </c>
    </row>
    <row r="27" spans="1:2" x14ac:dyDescent="0.2">
      <c r="A27" s="3"/>
      <c r="B27" t="s">
        <v>873</v>
      </c>
    </row>
    <row r="28" spans="1:2" x14ac:dyDescent="0.2">
      <c r="A28" s="3"/>
    </row>
    <row r="29" spans="1:2" x14ac:dyDescent="0.2">
      <c r="A29" s="3"/>
      <c r="B29" t="s">
        <v>869</v>
      </c>
    </row>
    <row r="30" spans="1:2" x14ac:dyDescent="0.2">
      <c r="A30" s="3"/>
      <c r="B30" t="s">
        <v>874</v>
      </c>
    </row>
    <row r="31" spans="1:2" x14ac:dyDescent="0.2">
      <c r="A31" s="3"/>
    </row>
    <row r="32" spans="1:2" x14ac:dyDescent="0.2">
      <c r="A32" s="3"/>
      <c r="B32" t="s">
        <v>869</v>
      </c>
    </row>
    <row r="33" spans="1:2" x14ac:dyDescent="0.2">
      <c r="A33" s="3"/>
      <c r="B33" t="s">
        <v>875</v>
      </c>
    </row>
    <row r="34" spans="1:2" x14ac:dyDescent="0.2">
      <c r="A34" s="3"/>
    </row>
    <row r="35" spans="1:2" x14ac:dyDescent="0.2">
      <c r="A35" s="3"/>
      <c r="B35" t="s">
        <v>869</v>
      </c>
    </row>
    <row r="36" spans="1:2" x14ac:dyDescent="0.2">
      <c r="A36" s="3"/>
      <c r="B36" t="s">
        <v>876</v>
      </c>
    </row>
    <row r="37" spans="1:2" x14ac:dyDescent="0.2">
      <c r="A37" s="3"/>
    </row>
    <row r="38" spans="1:2" x14ac:dyDescent="0.2">
      <c r="A38" s="3"/>
      <c r="B38" t="s">
        <v>869</v>
      </c>
    </row>
    <row r="39" spans="1:2" x14ac:dyDescent="0.2">
      <c r="A39" s="3"/>
      <c r="B39" t="s">
        <v>877</v>
      </c>
    </row>
    <row r="40" spans="1:2" x14ac:dyDescent="0.2">
      <c r="A40" s="3"/>
    </row>
    <row r="41" spans="1:2" x14ac:dyDescent="0.2">
      <c r="A41" s="3"/>
      <c r="B41" t="s">
        <v>869</v>
      </c>
    </row>
    <row r="42" spans="1:2" x14ac:dyDescent="0.2">
      <c r="A42" s="3"/>
      <c r="B42" t="s">
        <v>878</v>
      </c>
    </row>
    <row r="43" spans="1:2" x14ac:dyDescent="0.2">
      <c r="A43" s="3"/>
    </row>
    <row r="44" spans="1:2" x14ac:dyDescent="0.2">
      <c r="A44" s="3"/>
      <c r="B44" t="s">
        <v>869</v>
      </c>
    </row>
    <row r="45" spans="1:2" x14ac:dyDescent="0.2">
      <c r="A45" s="3"/>
      <c r="B45" t="s">
        <v>879</v>
      </c>
    </row>
    <row r="46" spans="1:2" x14ac:dyDescent="0.2">
      <c r="A46" s="3"/>
    </row>
    <row r="47" spans="1:2" x14ac:dyDescent="0.2">
      <c r="A47" s="3"/>
      <c r="B47" t="s">
        <v>869</v>
      </c>
    </row>
    <row r="48" spans="1:2" x14ac:dyDescent="0.2">
      <c r="A48" s="3"/>
      <c r="B48" t="s">
        <v>880</v>
      </c>
    </row>
    <row r="49" spans="1:2" x14ac:dyDescent="0.2">
      <c r="A49" s="3"/>
    </row>
    <row r="50" spans="1:2" x14ac:dyDescent="0.2">
      <c r="A50" s="3"/>
      <c r="B50" t="s">
        <v>869</v>
      </c>
    </row>
    <row r="51" spans="1:2" x14ac:dyDescent="0.2">
      <c r="A51" s="3"/>
      <c r="B51" t="s">
        <v>881</v>
      </c>
    </row>
    <row r="52" spans="1:2" x14ac:dyDescent="0.2">
      <c r="A52" s="3"/>
    </row>
    <row r="53" spans="1:2" x14ac:dyDescent="0.2">
      <c r="A53" s="3"/>
      <c r="B53" t="s">
        <v>869</v>
      </c>
    </row>
    <row r="54" spans="1:2" x14ac:dyDescent="0.2">
      <c r="A54" s="3"/>
      <c r="B54" t="s">
        <v>882</v>
      </c>
    </row>
    <row r="55" spans="1:2" x14ac:dyDescent="0.2">
      <c r="A55" s="3"/>
    </row>
    <row r="56" spans="1:2" x14ac:dyDescent="0.2">
      <c r="A56" s="3"/>
      <c r="B56" t="s">
        <v>869</v>
      </c>
    </row>
    <row r="57" spans="1:2" x14ac:dyDescent="0.2">
      <c r="A57" s="3"/>
      <c r="B57" t="s">
        <v>883</v>
      </c>
    </row>
    <row r="58" spans="1:2" x14ac:dyDescent="0.2">
      <c r="A58" s="3"/>
    </row>
    <row r="59" spans="1:2" x14ac:dyDescent="0.2">
      <c r="A59" s="3"/>
      <c r="B59" t="s">
        <v>884</v>
      </c>
    </row>
    <row r="60" spans="1:2" x14ac:dyDescent="0.2">
      <c r="A60" s="3"/>
      <c r="B60" t="s">
        <v>885</v>
      </c>
    </row>
    <row r="61" spans="1:2" x14ac:dyDescent="0.2">
      <c r="A61" s="3"/>
    </row>
    <row r="62" spans="1:2" x14ac:dyDescent="0.2">
      <c r="A62" s="3"/>
      <c r="B62" t="s">
        <v>869</v>
      </c>
    </row>
    <row r="63" spans="1:2" x14ac:dyDescent="0.2">
      <c r="A63" s="3"/>
      <c r="B63" t="s">
        <v>886</v>
      </c>
    </row>
    <row r="64" spans="1:2" x14ac:dyDescent="0.2">
      <c r="A64" s="3"/>
    </row>
    <row r="65" spans="1:2" x14ac:dyDescent="0.2">
      <c r="A65" s="3"/>
      <c r="B65" t="s">
        <v>869</v>
      </c>
    </row>
    <row r="66" spans="1:2" x14ac:dyDescent="0.2">
      <c r="A66" s="3"/>
      <c r="B66" t="s">
        <v>887</v>
      </c>
    </row>
    <row r="67" spans="1:2" x14ac:dyDescent="0.2">
      <c r="A67" s="3"/>
    </row>
    <row r="68" spans="1:2" x14ac:dyDescent="0.2">
      <c r="A68" s="3"/>
      <c r="B68" t="s">
        <v>884</v>
      </c>
    </row>
    <row r="69" spans="1:2" x14ac:dyDescent="0.2">
      <c r="A69" s="3"/>
      <c r="B69" t="s">
        <v>888</v>
      </c>
    </row>
    <row r="70" spans="1:2" x14ac:dyDescent="0.2">
      <c r="A70" s="3"/>
    </row>
    <row r="71" spans="1:2" x14ac:dyDescent="0.2">
      <c r="A71" s="3"/>
      <c r="B71" t="s">
        <v>869</v>
      </c>
    </row>
    <row r="72" spans="1:2" x14ac:dyDescent="0.2">
      <c r="A72" s="3"/>
      <c r="B72" t="s">
        <v>889</v>
      </c>
    </row>
    <row r="73" spans="1:2" x14ac:dyDescent="0.2">
      <c r="A73" s="3"/>
    </row>
    <row r="74" spans="1:2" x14ac:dyDescent="0.2">
      <c r="A74" s="3"/>
      <c r="B74" t="s">
        <v>869</v>
      </c>
    </row>
    <row r="75" spans="1:2" x14ac:dyDescent="0.2">
      <c r="A75" s="3"/>
      <c r="B75" t="s">
        <v>890</v>
      </c>
    </row>
    <row r="76" spans="1:2" x14ac:dyDescent="0.2">
      <c r="A76" s="3"/>
    </row>
    <row r="77" spans="1:2" x14ac:dyDescent="0.2">
      <c r="A77" s="3"/>
      <c r="B77" t="s">
        <v>869</v>
      </c>
    </row>
    <row r="78" spans="1:2" x14ac:dyDescent="0.2">
      <c r="A78" s="3"/>
      <c r="B78" t="s">
        <v>891</v>
      </c>
    </row>
    <row r="79" spans="1:2" x14ac:dyDescent="0.2">
      <c r="A79" s="3"/>
    </row>
    <row r="80" spans="1:2" x14ac:dyDescent="0.2">
      <c r="A80" s="3"/>
      <c r="B80" t="s">
        <v>884</v>
      </c>
    </row>
    <row r="81" spans="1:2" x14ac:dyDescent="0.2">
      <c r="A81" s="3"/>
      <c r="B81" t="s">
        <v>892</v>
      </c>
    </row>
    <row r="82" spans="1:2" x14ac:dyDescent="0.2">
      <c r="A82" s="3"/>
    </row>
    <row r="83" spans="1:2" x14ac:dyDescent="0.2">
      <c r="A83" s="3"/>
      <c r="B83" t="s">
        <v>893</v>
      </c>
    </row>
    <row r="84" spans="1:2" x14ac:dyDescent="0.2">
      <c r="A84" s="3"/>
      <c r="B84" t="s">
        <v>894</v>
      </c>
    </row>
    <row r="85" spans="1:2" x14ac:dyDescent="0.2">
      <c r="A85" s="3"/>
    </row>
    <row r="86" spans="1:2" x14ac:dyDescent="0.2">
      <c r="A86" s="3"/>
      <c r="B86" t="s">
        <v>893</v>
      </c>
    </row>
    <row r="87" spans="1:2" x14ac:dyDescent="0.2">
      <c r="A87" s="3"/>
      <c r="B87" t="s">
        <v>895</v>
      </c>
    </row>
    <row r="88" spans="1:2" x14ac:dyDescent="0.2">
      <c r="A88" s="3"/>
    </row>
    <row r="89" spans="1:2" x14ac:dyDescent="0.2">
      <c r="A89" s="3"/>
      <c r="B89" t="s">
        <v>893</v>
      </c>
    </row>
    <row r="90" spans="1:2" x14ac:dyDescent="0.2">
      <c r="A90" s="3"/>
      <c r="B90" t="s">
        <v>896</v>
      </c>
    </row>
    <row r="91" spans="1:2" x14ac:dyDescent="0.2">
      <c r="A91" s="3"/>
    </row>
    <row r="92" spans="1:2" x14ac:dyDescent="0.2">
      <c r="A92" s="3"/>
      <c r="B92" t="s">
        <v>897</v>
      </c>
    </row>
    <row r="93" spans="1:2" x14ac:dyDescent="0.2">
      <c r="A93" s="3"/>
      <c r="B93" t="s">
        <v>898</v>
      </c>
    </row>
    <row r="94" spans="1:2" x14ac:dyDescent="0.2">
      <c r="A94" s="3"/>
    </row>
    <row r="95" spans="1:2" x14ac:dyDescent="0.2">
      <c r="A95" s="3"/>
      <c r="B95" t="s">
        <v>893</v>
      </c>
    </row>
    <row r="96" spans="1:2" x14ac:dyDescent="0.2">
      <c r="A96" s="3"/>
      <c r="B96" t="s">
        <v>899</v>
      </c>
    </row>
    <row r="97" spans="1:2" x14ac:dyDescent="0.2">
      <c r="A97" s="3"/>
    </row>
    <row r="98" spans="1:2" x14ac:dyDescent="0.2">
      <c r="A98" s="3"/>
      <c r="B98" t="s">
        <v>897</v>
      </c>
    </row>
    <row r="99" spans="1:2" x14ac:dyDescent="0.2">
      <c r="A99" s="3"/>
      <c r="B99" t="s">
        <v>900</v>
      </c>
    </row>
    <row r="100" spans="1:2" x14ac:dyDescent="0.2">
      <c r="A100" s="3"/>
    </row>
    <row r="101" spans="1:2" x14ac:dyDescent="0.2">
      <c r="A101" s="3"/>
      <c r="B101" t="s">
        <v>897</v>
      </c>
    </row>
    <row r="102" spans="1:2" x14ac:dyDescent="0.2">
      <c r="A102" s="3"/>
      <c r="B102" t="s">
        <v>901</v>
      </c>
    </row>
    <row r="103" spans="1:2" x14ac:dyDescent="0.2">
      <c r="A103" s="3"/>
    </row>
    <row r="104" spans="1:2" x14ac:dyDescent="0.2">
      <c r="A104" s="3"/>
      <c r="B104" t="s">
        <v>897</v>
      </c>
    </row>
    <row r="105" spans="1:2" x14ac:dyDescent="0.2">
      <c r="A105" s="3"/>
      <c r="B105" t="s">
        <v>902</v>
      </c>
    </row>
    <row r="106" spans="1:2" x14ac:dyDescent="0.2">
      <c r="A106" s="3"/>
    </row>
    <row r="107" spans="1:2" x14ac:dyDescent="0.2">
      <c r="A107" s="3"/>
      <c r="B107" t="s">
        <v>893</v>
      </c>
    </row>
    <row r="108" spans="1:2" x14ac:dyDescent="0.2">
      <c r="A108" s="3"/>
      <c r="B108" t="s">
        <v>903</v>
      </c>
    </row>
    <row r="109" spans="1:2" x14ac:dyDescent="0.2">
      <c r="A109" s="3"/>
    </row>
    <row r="110" spans="1:2" x14ac:dyDescent="0.2">
      <c r="A110" s="3"/>
      <c r="B110" t="s">
        <v>893</v>
      </c>
    </row>
    <row r="111" spans="1:2" x14ac:dyDescent="0.2">
      <c r="A111" s="3"/>
      <c r="B111" t="s">
        <v>904</v>
      </c>
    </row>
    <row r="112" spans="1:2" x14ac:dyDescent="0.2">
      <c r="A112" s="3"/>
    </row>
    <row r="113" spans="1:2" x14ac:dyDescent="0.2">
      <c r="A113" s="3"/>
      <c r="B113" t="s">
        <v>893</v>
      </c>
    </row>
    <row r="114" spans="1:2" x14ac:dyDescent="0.2">
      <c r="A114" s="3"/>
      <c r="B114" t="s">
        <v>905</v>
      </c>
    </row>
    <row r="115" spans="1:2" x14ac:dyDescent="0.2">
      <c r="A115" s="3"/>
    </row>
    <row r="116" spans="1:2" x14ac:dyDescent="0.2">
      <c r="A116" s="3"/>
      <c r="B116" t="s">
        <v>893</v>
      </c>
    </row>
    <row r="117" spans="1:2" x14ac:dyDescent="0.2">
      <c r="A117" s="3"/>
      <c r="B117" t="s">
        <v>906</v>
      </c>
    </row>
    <row r="118" spans="1:2" x14ac:dyDescent="0.2">
      <c r="A118" s="3"/>
    </row>
    <row r="119" spans="1:2" x14ac:dyDescent="0.2">
      <c r="A119" s="3"/>
      <c r="B119" t="s">
        <v>897</v>
      </c>
    </row>
    <row r="120" spans="1:2" x14ac:dyDescent="0.2">
      <c r="A120" s="3"/>
      <c r="B120" t="s">
        <v>907</v>
      </c>
    </row>
    <row r="121" spans="1:2" x14ac:dyDescent="0.2">
      <c r="A121" s="3"/>
    </row>
    <row r="122" spans="1:2" x14ac:dyDescent="0.2">
      <c r="A122" s="3"/>
      <c r="B122" t="s">
        <v>893</v>
      </c>
    </row>
    <row r="123" spans="1:2" x14ac:dyDescent="0.2">
      <c r="A123" s="3"/>
      <c r="B123" t="s">
        <v>908</v>
      </c>
    </row>
    <row r="124" spans="1:2" x14ac:dyDescent="0.2">
      <c r="A124" s="3"/>
    </row>
    <row r="125" spans="1:2" x14ac:dyDescent="0.2">
      <c r="A125" s="3"/>
      <c r="B125" t="s">
        <v>897</v>
      </c>
    </row>
    <row r="126" spans="1:2" x14ac:dyDescent="0.2">
      <c r="A126" s="3"/>
      <c r="B126" t="s">
        <v>909</v>
      </c>
    </row>
    <row r="127" spans="1:2" x14ac:dyDescent="0.2">
      <c r="A127" s="3"/>
    </row>
    <row r="128" spans="1:2" x14ac:dyDescent="0.2">
      <c r="A128" s="3"/>
      <c r="B128" t="s">
        <v>893</v>
      </c>
    </row>
    <row r="129" spans="1:2" x14ac:dyDescent="0.2">
      <c r="A129" s="3"/>
      <c r="B129" t="s">
        <v>910</v>
      </c>
    </row>
    <row r="130" spans="1:2" x14ac:dyDescent="0.2">
      <c r="A130" s="3"/>
    </row>
    <row r="131" spans="1:2" x14ac:dyDescent="0.2">
      <c r="A131" s="3"/>
      <c r="B131" t="s">
        <v>897</v>
      </c>
    </row>
    <row r="132" spans="1:2" x14ac:dyDescent="0.2">
      <c r="A132" s="3"/>
      <c r="B132" t="s">
        <v>911</v>
      </c>
    </row>
    <row r="133" spans="1:2" x14ac:dyDescent="0.2">
      <c r="A133" s="3"/>
    </row>
    <row r="134" spans="1:2" x14ac:dyDescent="0.2">
      <c r="A134" s="3"/>
      <c r="B134" t="s">
        <v>897</v>
      </c>
    </row>
    <row r="135" spans="1:2" x14ac:dyDescent="0.2">
      <c r="A135" s="3"/>
      <c r="B135" t="s">
        <v>912</v>
      </c>
    </row>
    <row r="136" spans="1:2" x14ac:dyDescent="0.2">
      <c r="A136" s="3"/>
    </row>
    <row r="137" spans="1:2" x14ac:dyDescent="0.2">
      <c r="A137" s="3"/>
      <c r="B137" t="s">
        <v>913</v>
      </c>
    </row>
    <row r="138" spans="1:2" x14ac:dyDescent="0.2">
      <c r="A138" s="3"/>
      <c r="B138" t="s">
        <v>914</v>
      </c>
    </row>
    <row r="139" spans="1:2" x14ac:dyDescent="0.2">
      <c r="A139" s="3"/>
    </row>
    <row r="140" spans="1:2" x14ac:dyDescent="0.2">
      <c r="A140" s="3"/>
      <c r="B140" t="s">
        <v>913</v>
      </c>
    </row>
    <row r="141" spans="1:2" x14ac:dyDescent="0.2">
      <c r="A141" s="3"/>
      <c r="B141" t="s">
        <v>915</v>
      </c>
    </row>
    <row r="142" spans="1:2" x14ac:dyDescent="0.2">
      <c r="A142" s="3"/>
    </row>
    <row r="143" spans="1:2" x14ac:dyDescent="0.2">
      <c r="A143" s="3"/>
      <c r="B143" t="s">
        <v>913</v>
      </c>
    </row>
    <row r="144" spans="1:2" x14ac:dyDescent="0.2">
      <c r="A144" s="3"/>
      <c r="B144" t="s">
        <v>916</v>
      </c>
    </row>
    <row r="145" spans="1:2" x14ac:dyDescent="0.2">
      <c r="A145" s="3"/>
    </row>
    <row r="146" spans="1:2" x14ac:dyDescent="0.2">
      <c r="A146" s="3"/>
      <c r="B146" t="s">
        <v>913</v>
      </c>
    </row>
    <row r="147" spans="1:2" x14ac:dyDescent="0.2">
      <c r="A147" s="3"/>
      <c r="B147" t="s">
        <v>917</v>
      </c>
    </row>
    <row r="148" spans="1:2" x14ac:dyDescent="0.2">
      <c r="A148" s="3"/>
    </row>
    <row r="149" spans="1:2" x14ac:dyDescent="0.2">
      <c r="A149" s="3"/>
      <c r="B149" t="s">
        <v>913</v>
      </c>
    </row>
    <row r="150" spans="1:2" x14ac:dyDescent="0.2">
      <c r="A150" s="3"/>
      <c r="B150" t="s">
        <v>918</v>
      </c>
    </row>
    <row r="151" spans="1:2" x14ac:dyDescent="0.2">
      <c r="A151" s="3"/>
    </row>
    <row r="152" spans="1:2" x14ac:dyDescent="0.2">
      <c r="A152" s="3"/>
      <c r="B152" t="s">
        <v>913</v>
      </c>
    </row>
    <row r="153" spans="1:2" x14ac:dyDescent="0.2">
      <c r="A153" s="3"/>
      <c r="B153" t="s">
        <v>919</v>
      </c>
    </row>
    <row r="154" spans="1:2" x14ac:dyDescent="0.2">
      <c r="A154" s="3"/>
    </row>
    <row r="155" spans="1:2" x14ac:dyDescent="0.2">
      <c r="A155" s="3"/>
      <c r="B155" t="s">
        <v>913</v>
      </c>
    </row>
    <row r="156" spans="1:2" x14ac:dyDescent="0.2">
      <c r="A156" s="3"/>
      <c r="B156" t="s">
        <v>920</v>
      </c>
    </row>
    <row r="157" spans="1:2" x14ac:dyDescent="0.2">
      <c r="A157" s="3"/>
    </row>
    <row r="158" spans="1:2" x14ac:dyDescent="0.2">
      <c r="A158" s="3"/>
      <c r="B158" t="s">
        <v>913</v>
      </c>
    </row>
    <row r="159" spans="1:2" x14ac:dyDescent="0.2">
      <c r="A159" s="3"/>
      <c r="B159" t="s">
        <v>921</v>
      </c>
    </row>
    <row r="160" spans="1:2" x14ac:dyDescent="0.2">
      <c r="A160" s="3"/>
    </row>
    <row r="161" spans="1:2" x14ac:dyDescent="0.2">
      <c r="A161" s="3"/>
      <c r="B161" t="s">
        <v>922</v>
      </c>
    </row>
    <row r="162" spans="1:2" x14ac:dyDescent="0.2">
      <c r="A162" s="3"/>
      <c r="B162" t="s">
        <v>923</v>
      </c>
    </row>
    <row r="163" spans="1:2" x14ac:dyDescent="0.2">
      <c r="A163" s="3"/>
    </row>
    <row r="164" spans="1:2" x14ac:dyDescent="0.2">
      <c r="A164" s="3"/>
      <c r="B164" t="s">
        <v>913</v>
      </c>
    </row>
    <row r="165" spans="1:2" x14ac:dyDescent="0.2">
      <c r="A165" s="3"/>
      <c r="B165" t="s">
        <v>924</v>
      </c>
    </row>
    <row r="166" spans="1:2" x14ac:dyDescent="0.2">
      <c r="A166" s="3"/>
    </row>
    <row r="167" spans="1:2" x14ac:dyDescent="0.2">
      <c r="A167" s="3"/>
      <c r="B167" t="s">
        <v>913</v>
      </c>
    </row>
    <row r="168" spans="1:2" x14ac:dyDescent="0.2">
      <c r="A168" s="3"/>
      <c r="B168" t="s">
        <v>925</v>
      </c>
    </row>
    <row r="169" spans="1:2" x14ac:dyDescent="0.2">
      <c r="A169" s="3"/>
    </row>
    <row r="170" spans="1:2" x14ac:dyDescent="0.2">
      <c r="A170" s="3"/>
      <c r="B170" t="s">
        <v>913</v>
      </c>
    </row>
    <row r="171" spans="1:2" x14ac:dyDescent="0.2">
      <c r="A171" s="3"/>
      <c r="B171" t="s">
        <v>926</v>
      </c>
    </row>
    <row r="172" spans="1:2" x14ac:dyDescent="0.2">
      <c r="A172" s="3"/>
    </row>
    <row r="173" spans="1:2" x14ac:dyDescent="0.2">
      <c r="A173" s="3"/>
      <c r="B173" t="s">
        <v>913</v>
      </c>
    </row>
    <row r="174" spans="1:2" x14ac:dyDescent="0.2">
      <c r="A174" s="3"/>
      <c r="B174" t="s">
        <v>927</v>
      </c>
    </row>
    <row r="175" spans="1:2" x14ac:dyDescent="0.2">
      <c r="A175" s="3"/>
    </row>
    <row r="176" spans="1:2" x14ac:dyDescent="0.2">
      <c r="A176" s="3"/>
      <c r="B176" t="s">
        <v>913</v>
      </c>
    </row>
    <row r="177" spans="1:2" x14ac:dyDescent="0.2">
      <c r="A177" s="3"/>
      <c r="B177" t="s">
        <v>928</v>
      </c>
    </row>
    <row r="178" spans="1:2" x14ac:dyDescent="0.2">
      <c r="A178" s="3"/>
    </row>
    <row r="179" spans="1:2" x14ac:dyDescent="0.2">
      <c r="A179" s="3"/>
      <c r="B179" t="s">
        <v>913</v>
      </c>
    </row>
    <row r="180" spans="1:2" x14ac:dyDescent="0.2">
      <c r="A180" s="3"/>
      <c r="B180" t="s">
        <v>929</v>
      </c>
    </row>
    <row r="181" spans="1:2" x14ac:dyDescent="0.2">
      <c r="A181" s="3"/>
    </row>
    <row r="182" spans="1:2" x14ac:dyDescent="0.2">
      <c r="A182" s="3"/>
      <c r="B182" t="s">
        <v>913</v>
      </c>
    </row>
    <row r="183" spans="1:2" x14ac:dyDescent="0.2">
      <c r="A183" s="3"/>
      <c r="B183" t="s">
        <v>930</v>
      </c>
    </row>
    <row r="184" spans="1:2" x14ac:dyDescent="0.2">
      <c r="A184" s="3"/>
    </row>
    <row r="185" spans="1:2" x14ac:dyDescent="0.2">
      <c r="A185" s="3"/>
      <c r="B185" t="s">
        <v>913</v>
      </c>
    </row>
    <row r="186" spans="1:2" x14ac:dyDescent="0.2">
      <c r="A186" s="3"/>
      <c r="B186" t="s">
        <v>931</v>
      </c>
    </row>
    <row r="187" spans="1:2" x14ac:dyDescent="0.2">
      <c r="A187" s="3"/>
    </row>
    <row r="188" spans="1:2" x14ac:dyDescent="0.2">
      <c r="A188" s="3"/>
      <c r="B188" t="s">
        <v>913</v>
      </c>
    </row>
    <row r="189" spans="1:2" x14ac:dyDescent="0.2">
      <c r="A189" s="3"/>
      <c r="B189" t="s">
        <v>932</v>
      </c>
    </row>
    <row r="190" spans="1:2" x14ac:dyDescent="0.2">
      <c r="A190" s="3"/>
    </row>
    <row r="191" spans="1:2" x14ac:dyDescent="0.2">
      <c r="A191" s="3"/>
      <c r="B191" t="s">
        <v>913</v>
      </c>
    </row>
    <row r="192" spans="1:2" x14ac:dyDescent="0.2">
      <c r="A192" s="3"/>
      <c r="B192" t="s">
        <v>933</v>
      </c>
    </row>
    <row r="193" spans="1:2" x14ac:dyDescent="0.2">
      <c r="A193" s="3"/>
    </row>
    <row r="194" spans="1:2" x14ac:dyDescent="0.2">
      <c r="A194" s="3"/>
      <c r="B194" t="s">
        <v>913</v>
      </c>
    </row>
    <row r="195" spans="1:2" x14ac:dyDescent="0.2">
      <c r="A195" s="3"/>
      <c r="B195" t="s">
        <v>934</v>
      </c>
    </row>
    <row r="196" spans="1:2" x14ac:dyDescent="0.2">
      <c r="A196" s="3"/>
    </row>
    <row r="197" spans="1:2" x14ac:dyDescent="0.2">
      <c r="A197" s="3"/>
      <c r="B197" t="s">
        <v>913</v>
      </c>
    </row>
    <row r="198" spans="1:2" x14ac:dyDescent="0.2">
      <c r="A198" s="3"/>
      <c r="B198" t="s">
        <v>935</v>
      </c>
    </row>
    <row r="199" spans="1:2" x14ac:dyDescent="0.2">
      <c r="A199" s="3"/>
    </row>
    <row r="200" spans="1:2" x14ac:dyDescent="0.2">
      <c r="A200" s="3"/>
      <c r="B200" t="s">
        <v>913</v>
      </c>
    </row>
    <row r="201" spans="1:2" x14ac:dyDescent="0.2">
      <c r="A201" s="3"/>
      <c r="B201" t="s">
        <v>936</v>
      </c>
    </row>
    <row r="202" spans="1:2" x14ac:dyDescent="0.2">
      <c r="A202" s="3"/>
    </row>
    <row r="203" spans="1:2" x14ac:dyDescent="0.2">
      <c r="A203" s="3"/>
      <c r="B203" t="s">
        <v>913</v>
      </c>
    </row>
    <row r="204" spans="1:2" x14ac:dyDescent="0.2">
      <c r="A204" s="3"/>
      <c r="B204" t="s">
        <v>937</v>
      </c>
    </row>
    <row r="205" spans="1:2" x14ac:dyDescent="0.2">
      <c r="A205" s="3"/>
    </row>
    <row r="206" spans="1:2" x14ac:dyDescent="0.2">
      <c r="A206" s="3"/>
      <c r="B206" t="s">
        <v>913</v>
      </c>
    </row>
    <row r="207" spans="1:2" x14ac:dyDescent="0.2">
      <c r="A207" s="3"/>
      <c r="B207" t="s">
        <v>938</v>
      </c>
    </row>
    <row r="208" spans="1:2" x14ac:dyDescent="0.2">
      <c r="A208" s="3"/>
    </row>
    <row r="209" spans="1:2" x14ac:dyDescent="0.2">
      <c r="A209" s="3"/>
      <c r="B209" t="s">
        <v>913</v>
      </c>
    </row>
    <row r="210" spans="1:2" x14ac:dyDescent="0.2">
      <c r="A210" s="3"/>
      <c r="B210" t="s">
        <v>939</v>
      </c>
    </row>
    <row r="211" spans="1:2" x14ac:dyDescent="0.2">
      <c r="A211" s="3"/>
    </row>
    <row r="212" spans="1:2" x14ac:dyDescent="0.2">
      <c r="A212" s="3"/>
      <c r="B212" t="s">
        <v>913</v>
      </c>
    </row>
    <row r="213" spans="1:2" x14ac:dyDescent="0.2">
      <c r="A213" s="3"/>
      <c r="B213" t="s">
        <v>940</v>
      </c>
    </row>
    <row r="214" spans="1:2" x14ac:dyDescent="0.2">
      <c r="A214" s="3"/>
    </row>
    <row r="215" spans="1:2" x14ac:dyDescent="0.2">
      <c r="A215" s="3"/>
      <c r="B215" t="s">
        <v>913</v>
      </c>
    </row>
    <row r="216" spans="1:2" x14ac:dyDescent="0.2">
      <c r="A216" s="3"/>
      <c r="B216" t="s">
        <v>941</v>
      </c>
    </row>
    <row r="217" spans="1:2" x14ac:dyDescent="0.2">
      <c r="A217" s="3"/>
    </row>
    <row r="218" spans="1:2" x14ac:dyDescent="0.2">
      <c r="A218" s="3"/>
      <c r="B218" t="s">
        <v>913</v>
      </c>
    </row>
    <row r="219" spans="1:2" x14ac:dyDescent="0.2">
      <c r="A219" s="3"/>
      <c r="B219" t="s">
        <v>942</v>
      </c>
    </row>
    <row r="220" spans="1:2" x14ac:dyDescent="0.2">
      <c r="A220" s="3"/>
    </row>
    <row r="221" spans="1:2" x14ac:dyDescent="0.2">
      <c r="A221" s="3"/>
      <c r="B221" t="s">
        <v>922</v>
      </c>
    </row>
    <row r="222" spans="1:2" x14ac:dyDescent="0.2">
      <c r="A222" s="3"/>
      <c r="B222" t="s">
        <v>943</v>
      </c>
    </row>
    <row r="223" spans="1:2" x14ac:dyDescent="0.2">
      <c r="A223" s="3"/>
    </row>
    <row r="224" spans="1:2" x14ac:dyDescent="0.2">
      <c r="A224" s="3"/>
      <c r="B224" t="s">
        <v>944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64150-DE2B-8C44-BC7B-80F9A24C8ACE}">
  <dimension ref="A1:L183"/>
  <sheetViews>
    <sheetView workbookViewId="0">
      <selection activeCell="J30" sqref="J30"/>
    </sheetView>
  </sheetViews>
  <sheetFormatPr baseColWidth="10" defaultColWidth="11" defaultRowHeight="16" x14ac:dyDescent="0.2"/>
  <sheetData>
    <row r="1" spans="1:12" x14ac:dyDescent="0.2">
      <c r="B1" t="s">
        <v>863</v>
      </c>
      <c r="C1" t="s">
        <v>864</v>
      </c>
      <c r="D1" t="s">
        <v>865</v>
      </c>
      <c r="J1" t="s">
        <v>863</v>
      </c>
      <c r="K1" t="s">
        <v>864</v>
      </c>
      <c r="L1" t="s">
        <v>865</v>
      </c>
    </row>
    <row r="2" spans="1:12" x14ac:dyDescent="0.2">
      <c r="A2" t="s">
        <v>863</v>
      </c>
      <c r="B2">
        <v>468</v>
      </c>
      <c r="C2">
        <v>18</v>
      </c>
      <c r="D2">
        <v>14</v>
      </c>
      <c r="E2">
        <f>SUM(B2:D2)</f>
        <v>500</v>
      </c>
      <c r="I2" t="s">
        <v>863</v>
      </c>
      <c r="J2">
        <f t="shared" ref="J2:L4" si="0">B2/500</f>
        <v>0.93600000000000005</v>
      </c>
      <c r="K2">
        <f t="shared" si="0"/>
        <v>3.5999999999999997E-2</v>
      </c>
      <c r="L2">
        <f t="shared" si="0"/>
        <v>2.8000000000000001E-2</v>
      </c>
    </row>
    <row r="3" spans="1:12" x14ac:dyDescent="0.2">
      <c r="A3" t="s">
        <v>864</v>
      </c>
      <c r="B3">
        <v>10</v>
      </c>
      <c r="C3">
        <v>482</v>
      </c>
      <c r="D3">
        <v>8</v>
      </c>
      <c r="E3">
        <f>SUM(B3:D3)</f>
        <v>500</v>
      </c>
      <c r="I3" t="s">
        <v>864</v>
      </c>
      <c r="J3">
        <f t="shared" si="0"/>
        <v>0.02</v>
      </c>
      <c r="K3">
        <f t="shared" si="0"/>
        <v>0.96399999999999997</v>
      </c>
      <c r="L3">
        <f t="shared" si="0"/>
        <v>1.6E-2</v>
      </c>
    </row>
    <row r="4" spans="1:12" x14ac:dyDescent="0.2">
      <c r="A4" t="s">
        <v>865</v>
      </c>
      <c r="B4">
        <v>0</v>
      </c>
      <c r="C4">
        <v>6</v>
      </c>
      <c r="D4">
        <v>494</v>
      </c>
      <c r="E4">
        <f>SUM(B4:D4)</f>
        <v>500</v>
      </c>
      <c r="I4" t="s">
        <v>865</v>
      </c>
      <c r="J4">
        <f t="shared" si="0"/>
        <v>0</v>
      </c>
      <c r="K4">
        <f t="shared" si="0"/>
        <v>1.2E-2</v>
      </c>
      <c r="L4">
        <f t="shared" si="0"/>
        <v>0.98799999999999999</v>
      </c>
    </row>
    <row r="5" spans="1:12" x14ac:dyDescent="0.2">
      <c r="A5" t="s">
        <v>1042</v>
      </c>
      <c r="E5" s="13">
        <f>SUM(B2,C3,D4)/SUM(B2:D4)</f>
        <v>0.96266666666666667</v>
      </c>
    </row>
    <row r="8" spans="1:12" x14ac:dyDescent="0.2">
      <c r="A8" t="s">
        <v>1039</v>
      </c>
      <c r="B8" t="s">
        <v>1005</v>
      </c>
      <c r="C8" t="s">
        <v>1043</v>
      </c>
      <c r="D8" t="s">
        <v>1042</v>
      </c>
    </row>
    <row r="9" spans="1:12" x14ac:dyDescent="0.2">
      <c r="A9" t="s">
        <v>863</v>
      </c>
      <c r="B9" s="6">
        <f>B2/SUM(B2:D2)</f>
        <v>0.93600000000000005</v>
      </c>
      <c r="C9" s="6">
        <f>B2/SUM(B2:B4)</f>
        <v>0.97907949790794979</v>
      </c>
      <c r="D9" s="6">
        <f>E5</f>
        <v>0.96266666666666667</v>
      </c>
    </row>
    <row r="10" spans="1:12" x14ac:dyDescent="0.2">
      <c r="A10" t="s">
        <v>864</v>
      </c>
      <c r="B10" s="6">
        <f>C3/SUM(B3:D3)</f>
        <v>0.96399999999999997</v>
      </c>
      <c r="C10" s="6">
        <f>C3/SUM(C2:C4)</f>
        <v>0.95256916996047436</v>
      </c>
    </row>
    <row r="11" spans="1:12" x14ac:dyDescent="0.2">
      <c r="A11" t="s">
        <v>865</v>
      </c>
      <c r="B11" s="6">
        <f>D4/SUM(B4:D4)</f>
        <v>0.98799999999999999</v>
      </c>
      <c r="C11" s="6">
        <f>D4/SUM(D2:D4)</f>
        <v>0.95736434108527135</v>
      </c>
    </row>
    <row r="12" spans="1:12" x14ac:dyDescent="0.2">
      <c r="A12" t="s">
        <v>1045</v>
      </c>
      <c r="B12" s="6">
        <f>AVERAGE(B10:B11)</f>
        <v>0.97599999999999998</v>
      </c>
      <c r="C12" s="6">
        <f>AVERAGE(C10:C11)</f>
        <v>0.95496675552287291</v>
      </c>
    </row>
    <row r="13" spans="1:12" x14ac:dyDescent="0.2">
      <c r="A13" t="s">
        <v>1040</v>
      </c>
      <c r="B13" s="6">
        <f>AVERAGE(B9:B11)</f>
        <v>0.96266666666666667</v>
      </c>
      <c r="C13" s="6">
        <f>AVERAGE(C9:C11)</f>
        <v>0.9630043363178985</v>
      </c>
    </row>
    <row r="14" spans="1:12" x14ac:dyDescent="0.2">
      <c r="A14" t="s">
        <v>1041</v>
      </c>
      <c r="B14" s="6">
        <f>STDEV(B9:B11)</f>
        <v>2.6025628394590813E-2</v>
      </c>
      <c r="C14" s="6">
        <f>STDEV(C9:C11)</f>
        <v>1.4126447948395128E-2</v>
      </c>
    </row>
    <row r="16" spans="1:12" x14ac:dyDescent="0.2">
      <c r="B16" t="s">
        <v>869</v>
      </c>
    </row>
    <row r="17" spans="1:2" ht="19" x14ac:dyDescent="0.25">
      <c r="A17" s="4"/>
      <c r="B17" t="s">
        <v>945</v>
      </c>
    </row>
    <row r="18" spans="1:2" ht="19" x14ac:dyDescent="0.25">
      <c r="A18" s="4"/>
    </row>
    <row r="19" spans="1:2" ht="19" x14ac:dyDescent="0.25">
      <c r="A19" s="4"/>
      <c r="B19" t="s">
        <v>869</v>
      </c>
    </row>
    <row r="20" spans="1:2" ht="19" x14ac:dyDescent="0.25">
      <c r="A20" s="4"/>
      <c r="B20" t="s">
        <v>946</v>
      </c>
    </row>
    <row r="21" spans="1:2" ht="19" x14ac:dyDescent="0.25">
      <c r="A21" s="4"/>
    </row>
    <row r="22" spans="1:2" ht="19" x14ac:dyDescent="0.25">
      <c r="A22" s="4"/>
      <c r="B22" t="s">
        <v>869</v>
      </c>
    </row>
    <row r="23" spans="1:2" ht="19" x14ac:dyDescent="0.25">
      <c r="A23" s="4"/>
      <c r="B23" t="s">
        <v>947</v>
      </c>
    </row>
    <row r="24" spans="1:2" ht="19" x14ac:dyDescent="0.25">
      <c r="A24" s="4"/>
    </row>
    <row r="25" spans="1:2" ht="19" x14ac:dyDescent="0.25">
      <c r="A25" s="4"/>
      <c r="B25" t="s">
        <v>869</v>
      </c>
    </row>
    <row r="26" spans="1:2" ht="19" x14ac:dyDescent="0.25">
      <c r="A26" s="4"/>
      <c r="B26" t="s">
        <v>948</v>
      </c>
    </row>
    <row r="27" spans="1:2" ht="19" x14ac:dyDescent="0.25">
      <c r="A27" s="4"/>
    </row>
    <row r="28" spans="1:2" ht="19" x14ac:dyDescent="0.25">
      <c r="A28" s="4"/>
      <c r="B28" t="s">
        <v>884</v>
      </c>
    </row>
    <row r="29" spans="1:2" ht="19" x14ac:dyDescent="0.25">
      <c r="A29" s="4"/>
      <c r="B29" t="s">
        <v>949</v>
      </c>
    </row>
    <row r="30" spans="1:2" ht="19" x14ac:dyDescent="0.25">
      <c r="A30" s="4"/>
    </row>
    <row r="31" spans="1:2" ht="19" x14ac:dyDescent="0.25">
      <c r="A31" s="4"/>
      <c r="B31" t="s">
        <v>884</v>
      </c>
    </row>
    <row r="32" spans="1:2" ht="19" x14ac:dyDescent="0.25">
      <c r="A32" s="4"/>
      <c r="B32" t="s">
        <v>950</v>
      </c>
    </row>
    <row r="33" spans="1:2" ht="19" x14ac:dyDescent="0.25">
      <c r="A33" s="4"/>
    </row>
    <row r="34" spans="1:2" ht="19" x14ac:dyDescent="0.25">
      <c r="A34" s="4"/>
      <c r="B34" t="s">
        <v>884</v>
      </c>
    </row>
    <row r="35" spans="1:2" ht="19" x14ac:dyDescent="0.25">
      <c r="A35" s="4"/>
      <c r="B35" t="s">
        <v>951</v>
      </c>
    </row>
    <row r="36" spans="1:2" ht="19" x14ac:dyDescent="0.25">
      <c r="A36" s="4"/>
    </row>
    <row r="37" spans="1:2" ht="19" x14ac:dyDescent="0.25">
      <c r="A37" s="4"/>
      <c r="B37" t="s">
        <v>869</v>
      </c>
    </row>
    <row r="38" spans="1:2" ht="19" x14ac:dyDescent="0.25">
      <c r="A38" s="4"/>
      <c r="B38" t="s">
        <v>952</v>
      </c>
    </row>
    <row r="39" spans="1:2" ht="19" x14ac:dyDescent="0.25">
      <c r="A39" s="4"/>
    </row>
    <row r="40" spans="1:2" ht="19" x14ac:dyDescent="0.25">
      <c r="A40" s="4"/>
      <c r="B40" t="s">
        <v>869</v>
      </c>
    </row>
    <row r="41" spans="1:2" ht="19" x14ac:dyDescent="0.25">
      <c r="A41" s="4"/>
      <c r="B41" t="s">
        <v>953</v>
      </c>
    </row>
    <row r="42" spans="1:2" ht="19" x14ac:dyDescent="0.25">
      <c r="A42" s="4"/>
    </row>
    <row r="43" spans="1:2" ht="19" x14ac:dyDescent="0.25">
      <c r="A43" s="4"/>
      <c r="B43" t="s">
        <v>884</v>
      </c>
    </row>
    <row r="44" spans="1:2" ht="19" x14ac:dyDescent="0.25">
      <c r="A44" s="4"/>
      <c r="B44" t="s">
        <v>954</v>
      </c>
    </row>
    <row r="45" spans="1:2" ht="19" x14ac:dyDescent="0.25">
      <c r="A45" s="4"/>
    </row>
    <row r="46" spans="1:2" ht="19" x14ac:dyDescent="0.25">
      <c r="A46" s="4"/>
      <c r="B46" t="s">
        <v>869</v>
      </c>
    </row>
    <row r="47" spans="1:2" ht="19" x14ac:dyDescent="0.25">
      <c r="A47" s="4"/>
      <c r="B47" t="s">
        <v>955</v>
      </c>
    </row>
    <row r="48" spans="1:2" ht="19" x14ac:dyDescent="0.25">
      <c r="A48" s="4"/>
    </row>
    <row r="49" spans="1:2" ht="19" x14ac:dyDescent="0.25">
      <c r="A49" s="4"/>
      <c r="B49" t="s">
        <v>884</v>
      </c>
    </row>
    <row r="50" spans="1:2" ht="19" x14ac:dyDescent="0.25">
      <c r="A50" s="4"/>
      <c r="B50" t="s">
        <v>956</v>
      </c>
    </row>
    <row r="51" spans="1:2" ht="19" x14ac:dyDescent="0.25">
      <c r="A51" s="4"/>
    </row>
    <row r="52" spans="1:2" ht="19" x14ac:dyDescent="0.25">
      <c r="A52" s="4"/>
      <c r="B52" t="s">
        <v>869</v>
      </c>
    </row>
    <row r="53" spans="1:2" ht="19" x14ac:dyDescent="0.25">
      <c r="A53" s="4"/>
      <c r="B53" t="s">
        <v>957</v>
      </c>
    </row>
    <row r="54" spans="1:2" ht="19" x14ac:dyDescent="0.25">
      <c r="A54" s="4"/>
    </row>
    <row r="55" spans="1:2" ht="19" x14ac:dyDescent="0.25">
      <c r="A55" s="4"/>
      <c r="B55" t="s">
        <v>869</v>
      </c>
    </row>
    <row r="56" spans="1:2" ht="19" x14ac:dyDescent="0.25">
      <c r="A56" s="4"/>
      <c r="B56" t="s">
        <v>958</v>
      </c>
    </row>
    <row r="57" spans="1:2" ht="19" x14ac:dyDescent="0.25">
      <c r="A57" s="4"/>
    </row>
    <row r="58" spans="1:2" ht="19" x14ac:dyDescent="0.25">
      <c r="A58" s="4"/>
      <c r="B58" t="s">
        <v>869</v>
      </c>
    </row>
    <row r="59" spans="1:2" ht="19" x14ac:dyDescent="0.25">
      <c r="A59" s="4"/>
      <c r="B59" t="s">
        <v>959</v>
      </c>
    </row>
    <row r="60" spans="1:2" ht="19" x14ac:dyDescent="0.25">
      <c r="A60" s="4"/>
    </row>
    <row r="61" spans="1:2" ht="19" x14ac:dyDescent="0.25">
      <c r="A61" s="4"/>
      <c r="B61" t="s">
        <v>884</v>
      </c>
    </row>
    <row r="62" spans="1:2" ht="19" x14ac:dyDescent="0.25">
      <c r="A62" s="4"/>
      <c r="B62" t="s">
        <v>960</v>
      </c>
    </row>
    <row r="63" spans="1:2" ht="19" x14ac:dyDescent="0.25">
      <c r="A63" s="4"/>
    </row>
    <row r="64" spans="1:2" ht="19" x14ac:dyDescent="0.25">
      <c r="A64" s="4"/>
      <c r="B64" t="s">
        <v>869</v>
      </c>
    </row>
    <row r="65" spans="1:2" ht="19" x14ac:dyDescent="0.25">
      <c r="A65" s="4"/>
      <c r="B65" t="s">
        <v>961</v>
      </c>
    </row>
    <row r="66" spans="1:2" ht="19" x14ac:dyDescent="0.25">
      <c r="A66" s="4"/>
    </row>
    <row r="67" spans="1:2" ht="19" x14ac:dyDescent="0.25">
      <c r="A67" s="4"/>
      <c r="B67" t="s">
        <v>884</v>
      </c>
    </row>
    <row r="68" spans="1:2" ht="19" x14ac:dyDescent="0.25">
      <c r="A68" s="4"/>
      <c r="B68" t="s">
        <v>962</v>
      </c>
    </row>
    <row r="69" spans="1:2" ht="19" x14ac:dyDescent="0.25">
      <c r="A69" s="4"/>
    </row>
    <row r="70" spans="1:2" ht="19" x14ac:dyDescent="0.25">
      <c r="A70" s="4"/>
      <c r="B70" t="s">
        <v>884</v>
      </c>
    </row>
    <row r="71" spans="1:2" ht="19" x14ac:dyDescent="0.25">
      <c r="A71" s="4"/>
      <c r="B71" t="s">
        <v>963</v>
      </c>
    </row>
    <row r="72" spans="1:2" ht="19" x14ac:dyDescent="0.25">
      <c r="A72" s="4"/>
    </row>
    <row r="73" spans="1:2" ht="19" x14ac:dyDescent="0.25">
      <c r="A73" s="4"/>
      <c r="B73" t="s">
        <v>884</v>
      </c>
    </row>
    <row r="74" spans="1:2" ht="19" x14ac:dyDescent="0.25">
      <c r="A74" s="4"/>
      <c r="B74" t="s">
        <v>964</v>
      </c>
    </row>
    <row r="75" spans="1:2" ht="19" x14ac:dyDescent="0.25">
      <c r="A75" s="4"/>
    </row>
    <row r="76" spans="1:2" ht="19" x14ac:dyDescent="0.25">
      <c r="A76" s="4"/>
      <c r="B76" t="s">
        <v>884</v>
      </c>
    </row>
    <row r="77" spans="1:2" ht="19" x14ac:dyDescent="0.25">
      <c r="A77" s="4"/>
      <c r="B77" t="s">
        <v>965</v>
      </c>
    </row>
    <row r="78" spans="1:2" ht="19" x14ac:dyDescent="0.25">
      <c r="A78" s="4"/>
    </row>
    <row r="79" spans="1:2" ht="19" x14ac:dyDescent="0.25">
      <c r="A79" s="4"/>
      <c r="B79" t="s">
        <v>884</v>
      </c>
    </row>
    <row r="80" spans="1:2" ht="19" x14ac:dyDescent="0.25">
      <c r="A80" s="4"/>
      <c r="B80" t="s">
        <v>966</v>
      </c>
    </row>
    <row r="81" spans="1:2" ht="19" x14ac:dyDescent="0.25">
      <c r="A81" s="4"/>
    </row>
    <row r="82" spans="1:2" ht="19" x14ac:dyDescent="0.25">
      <c r="A82" s="4"/>
      <c r="B82" t="s">
        <v>869</v>
      </c>
    </row>
    <row r="83" spans="1:2" ht="19" x14ac:dyDescent="0.25">
      <c r="A83" s="4"/>
      <c r="B83" t="s">
        <v>967</v>
      </c>
    </row>
    <row r="84" spans="1:2" ht="19" x14ac:dyDescent="0.25">
      <c r="A84" s="4"/>
    </row>
    <row r="85" spans="1:2" ht="19" x14ac:dyDescent="0.25">
      <c r="A85" s="4"/>
      <c r="B85" t="s">
        <v>869</v>
      </c>
    </row>
    <row r="86" spans="1:2" ht="19" x14ac:dyDescent="0.25">
      <c r="A86" s="4"/>
      <c r="B86" t="s">
        <v>968</v>
      </c>
    </row>
    <row r="87" spans="1:2" ht="19" x14ac:dyDescent="0.25">
      <c r="A87" s="4"/>
    </row>
    <row r="88" spans="1:2" ht="19" x14ac:dyDescent="0.25">
      <c r="A88" s="4"/>
      <c r="B88" t="s">
        <v>884</v>
      </c>
    </row>
    <row r="89" spans="1:2" ht="19" x14ac:dyDescent="0.25">
      <c r="A89" s="4"/>
      <c r="B89" t="s">
        <v>969</v>
      </c>
    </row>
    <row r="90" spans="1:2" ht="19" x14ac:dyDescent="0.25">
      <c r="A90" s="4"/>
    </row>
    <row r="91" spans="1:2" ht="19" x14ac:dyDescent="0.25">
      <c r="A91" s="4"/>
      <c r="B91" t="s">
        <v>884</v>
      </c>
    </row>
    <row r="92" spans="1:2" ht="19" x14ac:dyDescent="0.25">
      <c r="A92" s="4"/>
      <c r="B92" t="s">
        <v>970</v>
      </c>
    </row>
    <row r="93" spans="1:2" ht="19" x14ac:dyDescent="0.25">
      <c r="A93" s="4"/>
    </row>
    <row r="94" spans="1:2" ht="19" x14ac:dyDescent="0.25">
      <c r="A94" s="4"/>
      <c r="B94" t="s">
        <v>884</v>
      </c>
    </row>
    <row r="95" spans="1:2" ht="19" x14ac:dyDescent="0.25">
      <c r="A95" s="4"/>
      <c r="B95" t="s">
        <v>971</v>
      </c>
    </row>
    <row r="96" spans="1:2" ht="19" x14ac:dyDescent="0.25">
      <c r="A96" s="4"/>
    </row>
    <row r="97" spans="1:2" ht="19" x14ac:dyDescent="0.25">
      <c r="A97" s="4"/>
      <c r="B97" t="s">
        <v>884</v>
      </c>
    </row>
    <row r="98" spans="1:2" ht="19" x14ac:dyDescent="0.25">
      <c r="A98" s="4"/>
      <c r="B98" t="s">
        <v>972</v>
      </c>
    </row>
    <row r="99" spans="1:2" ht="19" x14ac:dyDescent="0.25">
      <c r="A99" s="4"/>
    </row>
    <row r="100" spans="1:2" ht="19" x14ac:dyDescent="0.25">
      <c r="A100" s="4"/>
      <c r="B100" t="s">
        <v>884</v>
      </c>
    </row>
    <row r="101" spans="1:2" ht="19" x14ac:dyDescent="0.25">
      <c r="A101" s="4"/>
      <c r="B101" t="s">
        <v>973</v>
      </c>
    </row>
    <row r="102" spans="1:2" ht="19" x14ac:dyDescent="0.25">
      <c r="A102" s="4"/>
    </row>
    <row r="103" spans="1:2" ht="19" x14ac:dyDescent="0.25">
      <c r="A103" s="4"/>
      <c r="B103" t="s">
        <v>869</v>
      </c>
    </row>
    <row r="104" spans="1:2" ht="19" x14ac:dyDescent="0.25">
      <c r="A104" s="4"/>
      <c r="B104" t="s">
        <v>974</v>
      </c>
    </row>
    <row r="105" spans="1:2" ht="19" x14ac:dyDescent="0.25">
      <c r="A105" s="4"/>
    </row>
    <row r="106" spans="1:2" ht="19" x14ac:dyDescent="0.25">
      <c r="A106" s="4"/>
      <c r="B106" t="s">
        <v>884</v>
      </c>
    </row>
    <row r="107" spans="1:2" ht="19" x14ac:dyDescent="0.25">
      <c r="A107" s="4"/>
      <c r="B107" t="s">
        <v>975</v>
      </c>
    </row>
    <row r="108" spans="1:2" ht="19" x14ac:dyDescent="0.25">
      <c r="A108" s="4"/>
    </row>
    <row r="109" spans="1:2" ht="19" x14ac:dyDescent="0.25">
      <c r="A109" s="4"/>
      <c r="B109" t="s">
        <v>884</v>
      </c>
    </row>
    <row r="110" spans="1:2" ht="19" x14ac:dyDescent="0.25">
      <c r="A110" s="4"/>
      <c r="B110" t="s">
        <v>976</v>
      </c>
    </row>
    <row r="111" spans="1:2" ht="19" x14ac:dyDescent="0.25">
      <c r="A111" s="4"/>
    </row>
    <row r="112" spans="1:2" ht="19" x14ac:dyDescent="0.25">
      <c r="A112" s="4"/>
      <c r="B112" t="s">
        <v>897</v>
      </c>
    </row>
    <row r="113" spans="1:2" ht="19" x14ac:dyDescent="0.25">
      <c r="A113" s="4"/>
      <c r="B113" t="s">
        <v>977</v>
      </c>
    </row>
    <row r="114" spans="1:2" ht="19" x14ac:dyDescent="0.25">
      <c r="A114" s="4"/>
    </row>
    <row r="115" spans="1:2" ht="19" x14ac:dyDescent="0.25">
      <c r="A115" s="4"/>
      <c r="B115" t="s">
        <v>893</v>
      </c>
    </row>
    <row r="116" spans="1:2" ht="19" x14ac:dyDescent="0.25">
      <c r="A116" s="4"/>
      <c r="B116" t="s">
        <v>978</v>
      </c>
    </row>
    <row r="117" spans="1:2" ht="19" x14ac:dyDescent="0.25">
      <c r="A117" s="4"/>
    </row>
    <row r="118" spans="1:2" ht="19" x14ac:dyDescent="0.25">
      <c r="A118" s="4"/>
      <c r="B118" t="s">
        <v>897</v>
      </c>
    </row>
    <row r="119" spans="1:2" ht="19" x14ac:dyDescent="0.25">
      <c r="A119" s="4"/>
      <c r="B119" t="s">
        <v>979</v>
      </c>
    </row>
    <row r="120" spans="1:2" ht="19" x14ac:dyDescent="0.25">
      <c r="A120" s="4"/>
    </row>
    <row r="121" spans="1:2" ht="19" x14ac:dyDescent="0.25">
      <c r="A121" s="4"/>
      <c r="B121" t="s">
        <v>893</v>
      </c>
    </row>
    <row r="122" spans="1:2" ht="19" x14ac:dyDescent="0.25">
      <c r="A122" s="4"/>
      <c r="B122" t="s">
        <v>980</v>
      </c>
    </row>
    <row r="123" spans="1:2" ht="19" x14ac:dyDescent="0.25">
      <c r="A123" s="4"/>
    </row>
    <row r="124" spans="1:2" ht="19" x14ac:dyDescent="0.25">
      <c r="A124" s="4"/>
      <c r="B124" t="s">
        <v>897</v>
      </c>
    </row>
    <row r="125" spans="1:2" ht="19" x14ac:dyDescent="0.25">
      <c r="A125" s="4"/>
      <c r="B125" t="s">
        <v>981</v>
      </c>
    </row>
    <row r="126" spans="1:2" ht="19" x14ac:dyDescent="0.25">
      <c r="A126" s="4"/>
    </row>
    <row r="127" spans="1:2" ht="19" x14ac:dyDescent="0.25">
      <c r="A127" s="4"/>
      <c r="B127" t="s">
        <v>897</v>
      </c>
    </row>
    <row r="128" spans="1:2" ht="19" x14ac:dyDescent="0.25">
      <c r="A128" s="4"/>
      <c r="B128" t="s">
        <v>982</v>
      </c>
    </row>
    <row r="129" spans="1:2" ht="19" x14ac:dyDescent="0.25">
      <c r="A129" s="4"/>
    </row>
    <row r="130" spans="1:2" ht="19" x14ac:dyDescent="0.25">
      <c r="A130" s="4"/>
      <c r="B130" t="s">
        <v>897</v>
      </c>
    </row>
    <row r="131" spans="1:2" ht="19" x14ac:dyDescent="0.25">
      <c r="A131" s="4"/>
      <c r="B131" t="s">
        <v>983</v>
      </c>
    </row>
    <row r="132" spans="1:2" ht="19" x14ac:dyDescent="0.25">
      <c r="A132" s="4"/>
    </row>
    <row r="133" spans="1:2" ht="19" x14ac:dyDescent="0.25">
      <c r="A133" s="4"/>
      <c r="B133" t="s">
        <v>893</v>
      </c>
    </row>
    <row r="134" spans="1:2" ht="19" x14ac:dyDescent="0.25">
      <c r="A134" s="4"/>
      <c r="B134" t="s">
        <v>984</v>
      </c>
    </row>
    <row r="135" spans="1:2" ht="19" x14ac:dyDescent="0.25">
      <c r="A135" s="4"/>
    </row>
    <row r="136" spans="1:2" ht="19" x14ac:dyDescent="0.25">
      <c r="A136" s="4"/>
      <c r="B136" t="s">
        <v>897</v>
      </c>
    </row>
    <row r="137" spans="1:2" ht="19" x14ac:dyDescent="0.25">
      <c r="A137" s="4"/>
      <c r="B137" t="s">
        <v>985</v>
      </c>
    </row>
    <row r="138" spans="1:2" ht="19" x14ac:dyDescent="0.25">
      <c r="A138" s="4"/>
    </row>
    <row r="139" spans="1:2" ht="19" x14ac:dyDescent="0.25">
      <c r="A139" s="4"/>
      <c r="B139" t="s">
        <v>893</v>
      </c>
    </row>
    <row r="140" spans="1:2" ht="19" x14ac:dyDescent="0.25">
      <c r="A140" s="4"/>
      <c r="B140" t="s">
        <v>986</v>
      </c>
    </row>
    <row r="141" spans="1:2" ht="19" x14ac:dyDescent="0.25">
      <c r="A141" s="4"/>
    </row>
    <row r="142" spans="1:2" ht="19" x14ac:dyDescent="0.25">
      <c r="A142" s="4"/>
      <c r="B142" t="s">
        <v>893</v>
      </c>
    </row>
    <row r="143" spans="1:2" ht="19" x14ac:dyDescent="0.25">
      <c r="A143" s="4"/>
      <c r="B143" t="s">
        <v>987</v>
      </c>
    </row>
    <row r="144" spans="1:2" ht="19" x14ac:dyDescent="0.25">
      <c r="A144" s="4"/>
    </row>
    <row r="145" spans="1:2" ht="19" x14ac:dyDescent="0.25">
      <c r="A145" s="4"/>
      <c r="B145" t="s">
        <v>893</v>
      </c>
    </row>
    <row r="146" spans="1:2" ht="19" x14ac:dyDescent="0.25">
      <c r="A146" s="4"/>
      <c r="B146" t="s">
        <v>988</v>
      </c>
    </row>
    <row r="147" spans="1:2" ht="19" x14ac:dyDescent="0.25">
      <c r="A147" s="4"/>
    </row>
    <row r="148" spans="1:2" ht="19" x14ac:dyDescent="0.25">
      <c r="A148" s="4"/>
      <c r="B148" t="s">
        <v>897</v>
      </c>
    </row>
    <row r="149" spans="1:2" ht="19" x14ac:dyDescent="0.25">
      <c r="A149" s="4"/>
      <c r="B149" t="s">
        <v>989</v>
      </c>
    </row>
    <row r="150" spans="1:2" ht="19" x14ac:dyDescent="0.25">
      <c r="A150" s="4"/>
    </row>
    <row r="151" spans="1:2" ht="19" x14ac:dyDescent="0.25">
      <c r="A151" s="4"/>
      <c r="B151" t="s">
        <v>893</v>
      </c>
    </row>
    <row r="152" spans="1:2" ht="19" x14ac:dyDescent="0.25">
      <c r="A152" s="4"/>
      <c r="B152" t="s">
        <v>990</v>
      </c>
    </row>
    <row r="153" spans="1:2" ht="19" x14ac:dyDescent="0.25">
      <c r="A153" s="4"/>
    </row>
    <row r="154" spans="1:2" ht="19" x14ac:dyDescent="0.25">
      <c r="A154" s="4"/>
      <c r="B154" t="s">
        <v>893</v>
      </c>
    </row>
    <row r="155" spans="1:2" ht="19" x14ac:dyDescent="0.25">
      <c r="A155" s="4"/>
      <c r="B155" t="s">
        <v>991</v>
      </c>
    </row>
    <row r="156" spans="1:2" ht="19" x14ac:dyDescent="0.25">
      <c r="A156" s="4"/>
    </row>
    <row r="157" spans="1:2" ht="19" x14ac:dyDescent="0.25">
      <c r="A157" s="4"/>
      <c r="B157" t="s">
        <v>893</v>
      </c>
    </row>
    <row r="158" spans="1:2" ht="19" x14ac:dyDescent="0.25">
      <c r="A158" s="4"/>
      <c r="B158" t="s">
        <v>992</v>
      </c>
    </row>
    <row r="159" spans="1:2" ht="19" x14ac:dyDescent="0.25">
      <c r="A159" s="4"/>
    </row>
    <row r="160" spans="1:2" ht="19" x14ac:dyDescent="0.25">
      <c r="A160" s="4"/>
      <c r="B160" t="s">
        <v>897</v>
      </c>
    </row>
    <row r="161" spans="1:2" ht="19" x14ac:dyDescent="0.25">
      <c r="A161" s="4"/>
      <c r="B161" t="s">
        <v>993</v>
      </c>
    </row>
    <row r="162" spans="1:2" ht="19" x14ac:dyDescent="0.25">
      <c r="A162" s="4"/>
    </row>
    <row r="163" spans="1:2" ht="19" x14ac:dyDescent="0.25">
      <c r="A163" s="4"/>
      <c r="B163" t="s">
        <v>893</v>
      </c>
    </row>
    <row r="164" spans="1:2" ht="19" x14ac:dyDescent="0.25">
      <c r="A164" s="4"/>
      <c r="B164" t="s">
        <v>994</v>
      </c>
    </row>
    <row r="165" spans="1:2" ht="19" x14ac:dyDescent="0.25">
      <c r="A165" s="4"/>
    </row>
    <row r="166" spans="1:2" ht="19" x14ac:dyDescent="0.25">
      <c r="A166" s="4"/>
      <c r="B166" t="s">
        <v>913</v>
      </c>
    </row>
    <row r="167" spans="1:2" ht="19" x14ac:dyDescent="0.25">
      <c r="A167" s="4"/>
      <c r="B167" t="s">
        <v>995</v>
      </c>
    </row>
    <row r="168" spans="1:2" ht="19" x14ac:dyDescent="0.25">
      <c r="A168" s="4"/>
    </row>
    <row r="169" spans="1:2" ht="19" x14ac:dyDescent="0.25">
      <c r="A169" s="4"/>
      <c r="B169" t="s">
        <v>913</v>
      </c>
    </row>
    <row r="170" spans="1:2" ht="19" x14ac:dyDescent="0.25">
      <c r="A170" s="4"/>
      <c r="B170" t="s">
        <v>996</v>
      </c>
    </row>
    <row r="171" spans="1:2" ht="19" x14ac:dyDescent="0.25">
      <c r="A171" s="4"/>
    </row>
    <row r="172" spans="1:2" ht="19" x14ac:dyDescent="0.25">
      <c r="A172" s="4"/>
      <c r="B172" t="s">
        <v>913</v>
      </c>
    </row>
    <row r="173" spans="1:2" ht="19" x14ac:dyDescent="0.25">
      <c r="A173" s="4"/>
      <c r="B173" t="s">
        <v>997</v>
      </c>
    </row>
    <row r="174" spans="1:2" ht="19" x14ac:dyDescent="0.25">
      <c r="A174" s="4"/>
    </row>
    <row r="175" spans="1:2" ht="19" x14ac:dyDescent="0.25">
      <c r="A175" s="4"/>
      <c r="B175" t="s">
        <v>913</v>
      </c>
    </row>
    <row r="176" spans="1:2" ht="19" x14ac:dyDescent="0.25">
      <c r="A176" s="4"/>
      <c r="B176" t="s">
        <v>998</v>
      </c>
    </row>
    <row r="177" spans="1:2" ht="19" x14ac:dyDescent="0.25">
      <c r="A177" s="4"/>
    </row>
    <row r="178" spans="1:2" ht="19" x14ac:dyDescent="0.25">
      <c r="A178" s="4"/>
      <c r="B178" t="s">
        <v>913</v>
      </c>
    </row>
    <row r="179" spans="1:2" ht="19" x14ac:dyDescent="0.25">
      <c r="A179" s="4"/>
      <c r="B179" t="s">
        <v>999</v>
      </c>
    </row>
    <row r="180" spans="1:2" ht="19" x14ac:dyDescent="0.25">
      <c r="A180" s="4"/>
    </row>
    <row r="181" spans="1:2" ht="19" x14ac:dyDescent="0.25">
      <c r="A181" s="4"/>
      <c r="B181" t="s">
        <v>913</v>
      </c>
    </row>
    <row r="182" spans="1:2" ht="19" x14ac:dyDescent="0.25">
      <c r="A182" s="4"/>
      <c r="B182" t="s">
        <v>1000</v>
      </c>
    </row>
    <row r="183" spans="1:2" ht="19" x14ac:dyDescent="0.25">
      <c r="A183" s="4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1"/>
  <sheetViews>
    <sheetView topLeftCell="D1" workbookViewId="0">
      <selection activeCell="D28" sqref="D28"/>
    </sheetView>
  </sheetViews>
  <sheetFormatPr baseColWidth="10" defaultColWidth="11" defaultRowHeight="16" x14ac:dyDescent="0.2"/>
  <sheetData>
    <row r="1" spans="1:22" x14ac:dyDescent="0.2">
      <c r="B1" t="s">
        <v>843</v>
      </c>
      <c r="C1" t="s">
        <v>844</v>
      </c>
      <c r="D1" t="s">
        <v>845</v>
      </c>
      <c r="E1" t="s">
        <v>846</v>
      </c>
      <c r="F1" t="s">
        <v>847</v>
      </c>
      <c r="G1" t="s">
        <v>848</v>
      </c>
      <c r="H1" t="s">
        <v>849</v>
      </c>
      <c r="I1" t="s">
        <v>850</v>
      </c>
      <c r="J1" t="s">
        <v>851</v>
      </c>
      <c r="K1" t="s">
        <v>852</v>
      </c>
      <c r="L1" t="s">
        <v>853</v>
      </c>
      <c r="M1" t="s">
        <v>854</v>
      </c>
      <c r="N1" t="s">
        <v>855</v>
      </c>
      <c r="O1" t="s">
        <v>856</v>
      </c>
      <c r="P1" t="s">
        <v>857</v>
      </c>
      <c r="Q1" t="s">
        <v>858</v>
      </c>
      <c r="R1" t="s">
        <v>859</v>
      </c>
      <c r="S1" t="s">
        <v>860</v>
      </c>
      <c r="T1" t="s">
        <v>861</v>
      </c>
      <c r="U1" t="s">
        <v>862</v>
      </c>
      <c r="V1" s="1" t="s">
        <v>1036</v>
      </c>
    </row>
    <row r="2" spans="1:22" x14ac:dyDescent="0.2">
      <c r="A2" t="s">
        <v>843</v>
      </c>
      <c r="B2">
        <v>240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</v>
      </c>
      <c r="R2">
        <v>0</v>
      </c>
      <c r="S2">
        <v>0</v>
      </c>
      <c r="T2">
        <v>0</v>
      </c>
      <c r="U2">
        <v>0</v>
      </c>
      <c r="V2">
        <f>B2/250</f>
        <v>0.96</v>
      </c>
    </row>
    <row r="3" spans="1:22" x14ac:dyDescent="0.2">
      <c r="A3" t="s">
        <v>844</v>
      </c>
      <c r="B3">
        <v>0</v>
      </c>
      <c r="C3">
        <v>250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C3/250</f>
        <v>1</v>
      </c>
    </row>
    <row r="4" spans="1:22" x14ac:dyDescent="0.2">
      <c r="A4" t="s">
        <v>845</v>
      </c>
      <c r="B4">
        <v>2</v>
      </c>
      <c r="C4">
        <v>0</v>
      </c>
      <c r="D4">
        <v>244</v>
      </c>
      <c r="E4">
        <v>3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>D4/250</f>
        <v>0.97599999999999998</v>
      </c>
    </row>
    <row r="5" spans="1:22" x14ac:dyDescent="0.2">
      <c r="A5" t="s">
        <v>846</v>
      </c>
      <c r="B5">
        <v>0</v>
      </c>
      <c r="C5">
        <v>0</v>
      </c>
      <c r="D5">
        <v>0</v>
      </c>
      <c r="E5">
        <v>247</v>
      </c>
      <c r="F5">
        <v>0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f>E5/250</f>
        <v>0.98799999999999999</v>
      </c>
    </row>
    <row r="6" spans="1:22" x14ac:dyDescent="0.2">
      <c r="A6" t="s">
        <v>847</v>
      </c>
      <c r="B6">
        <v>1</v>
      </c>
      <c r="C6">
        <v>0</v>
      </c>
      <c r="D6">
        <v>0</v>
      </c>
      <c r="E6">
        <v>0</v>
      </c>
      <c r="F6">
        <v>249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>F6/250</f>
        <v>0.996</v>
      </c>
    </row>
    <row r="7" spans="1:22" x14ac:dyDescent="0.2">
      <c r="A7" t="s">
        <v>848</v>
      </c>
      <c r="B7">
        <v>0</v>
      </c>
      <c r="C7">
        <v>5</v>
      </c>
      <c r="D7">
        <v>8</v>
      </c>
      <c r="E7">
        <v>1</v>
      </c>
      <c r="F7">
        <v>0</v>
      </c>
      <c r="G7">
        <v>225</v>
      </c>
      <c r="H7">
        <v>8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f>G7/250</f>
        <v>0.9</v>
      </c>
    </row>
    <row r="8" spans="1:22" x14ac:dyDescent="0.2">
      <c r="A8" t="s">
        <v>849</v>
      </c>
      <c r="B8">
        <v>0</v>
      </c>
      <c r="C8">
        <v>0</v>
      </c>
      <c r="D8">
        <v>0</v>
      </c>
      <c r="E8">
        <v>2</v>
      </c>
      <c r="F8">
        <v>0</v>
      </c>
      <c r="G8">
        <v>3</v>
      </c>
      <c r="H8">
        <v>240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2</v>
      </c>
      <c r="U8">
        <v>0</v>
      </c>
      <c r="V8">
        <f>H8/250</f>
        <v>0.96</v>
      </c>
    </row>
    <row r="9" spans="1:22" x14ac:dyDescent="0.2">
      <c r="A9" t="s">
        <v>850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249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>I9/250</f>
        <v>0.996</v>
      </c>
    </row>
    <row r="10" spans="1:22" x14ac:dyDescent="0.2">
      <c r="A10" t="s">
        <v>851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250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>J10/250</f>
        <v>1</v>
      </c>
    </row>
    <row r="11" spans="1:22" x14ac:dyDescent="0.2">
      <c r="A11" t="s">
        <v>852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224</v>
      </c>
      <c r="L11">
        <v>16</v>
      </c>
      <c r="M11">
        <v>2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7</v>
      </c>
      <c r="V11">
        <f>K11/250</f>
        <v>0.89600000000000002</v>
      </c>
    </row>
    <row r="12" spans="1:22" x14ac:dyDescent="0.2">
      <c r="A12" t="s">
        <v>853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19</v>
      </c>
      <c r="L12">
        <v>225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</v>
      </c>
      <c r="V12">
        <f>L12/250</f>
        <v>0.9</v>
      </c>
    </row>
    <row r="13" spans="1:22" x14ac:dyDescent="0.2">
      <c r="A13" t="s">
        <v>854</v>
      </c>
      <c r="B13">
        <v>0</v>
      </c>
      <c r="C13">
        <v>4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245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>M13/250</f>
        <v>0.98</v>
      </c>
    </row>
    <row r="14" spans="1:22" x14ac:dyDescent="0.2">
      <c r="A14" t="s">
        <v>855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249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>N14/250</f>
        <v>0.996</v>
      </c>
    </row>
    <row r="15" spans="1:22" x14ac:dyDescent="0.2">
      <c r="A15" t="s">
        <v>856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241</v>
      </c>
      <c r="P15">
        <v>3</v>
      </c>
      <c r="Q15">
        <v>0</v>
      </c>
      <c r="R15">
        <v>0</v>
      </c>
      <c r="S15">
        <v>1</v>
      </c>
      <c r="T15">
        <v>5</v>
      </c>
      <c r="U15">
        <v>0</v>
      </c>
      <c r="V15">
        <f>O15/250</f>
        <v>0.96399999999999997</v>
      </c>
    </row>
    <row r="16" spans="1:22" x14ac:dyDescent="0.2">
      <c r="A16" t="s">
        <v>857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250</v>
      </c>
      <c r="Q16">
        <v>0</v>
      </c>
      <c r="R16">
        <v>0</v>
      </c>
      <c r="S16">
        <v>0</v>
      </c>
      <c r="T16">
        <v>0</v>
      </c>
      <c r="U16">
        <v>0</v>
      </c>
      <c r="V16">
        <f>P16/250</f>
        <v>1</v>
      </c>
    </row>
    <row r="17" spans="1:22" x14ac:dyDescent="0.2">
      <c r="A17" t="s">
        <v>858</v>
      </c>
      <c r="B17">
        <v>13</v>
      </c>
      <c r="C17">
        <v>0</v>
      </c>
      <c r="D17">
        <v>1</v>
      </c>
      <c r="E17">
        <v>4</v>
      </c>
      <c r="F17">
        <v>0</v>
      </c>
      <c r="G17">
        <v>0</v>
      </c>
      <c r="H17">
        <v>0</v>
      </c>
      <c r="I17">
        <v>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224</v>
      </c>
      <c r="R17">
        <v>0</v>
      </c>
      <c r="S17">
        <v>0</v>
      </c>
      <c r="T17">
        <v>0</v>
      </c>
      <c r="U17">
        <v>0</v>
      </c>
      <c r="V17">
        <f>Q17/250</f>
        <v>0.89600000000000002</v>
      </c>
    </row>
    <row r="18" spans="1:22" x14ac:dyDescent="0.2">
      <c r="A18" t="s">
        <v>859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</v>
      </c>
      <c r="R18">
        <v>245</v>
      </c>
      <c r="S18">
        <v>0</v>
      </c>
      <c r="T18">
        <v>0</v>
      </c>
      <c r="U18">
        <v>0</v>
      </c>
      <c r="V18">
        <f>R18/250</f>
        <v>0.98</v>
      </c>
    </row>
    <row r="19" spans="1:22" x14ac:dyDescent="0.2">
      <c r="A19" t="s">
        <v>860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7</v>
      </c>
      <c r="P19">
        <v>0</v>
      </c>
      <c r="Q19">
        <v>0</v>
      </c>
      <c r="R19">
        <v>0</v>
      </c>
      <c r="S19">
        <v>241</v>
      </c>
      <c r="T19">
        <v>2</v>
      </c>
      <c r="U19">
        <v>0</v>
      </c>
      <c r="V19">
        <f>S19/250</f>
        <v>0.96399999999999997</v>
      </c>
    </row>
    <row r="20" spans="1:22" x14ac:dyDescent="0.2">
      <c r="A20" t="s">
        <v>861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1</v>
      </c>
      <c r="Q20">
        <v>0</v>
      </c>
      <c r="R20">
        <v>0</v>
      </c>
      <c r="S20">
        <v>0</v>
      </c>
      <c r="T20">
        <v>246</v>
      </c>
      <c r="U20">
        <v>0</v>
      </c>
      <c r="V20">
        <f>T20/250</f>
        <v>0.98399999999999999</v>
      </c>
    </row>
    <row r="21" spans="1:22" x14ac:dyDescent="0.2">
      <c r="A21" t="s">
        <v>862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</v>
      </c>
      <c r="M21">
        <v>0</v>
      </c>
      <c r="N21">
        <v>0</v>
      </c>
      <c r="O21">
        <v>0</v>
      </c>
      <c r="P21">
        <v>1</v>
      </c>
      <c r="Q21">
        <v>0</v>
      </c>
      <c r="R21">
        <v>13</v>
      </c>
      <c r="S21">
        <v>0</v>
      </c>
      <c r="T21">
        <v>0</v>
      </c>
      <c r="U21">
        <v>231</v>
      </c>
      <c r="V21">
        <f>U21/250</f>
        <v>0.92400000000000004</v>
      </c>
    </row>
    <row r="22" spans="1:22" x14ac:dyDescent="0.2">
      <c r="A22" s="1" t="s">
        <v>1034</v>
      </c>
      <c r="B22">
        <f>B2/SUM(B2:B21)</f>
        <v>0.92664092664092668</v>
      </c>
      <c r="C22">
        <f>C3/SUM(C2:C21)</f>
        <v>0.95785440613026818</v>
      </c>
      <c r="D22">
        <f>D4/SUM(D2:D21)</f>
        <v>0.96062992125984248</v>
      </c>
      <c r="E22">
        <f>E5/SUM(E2:E21)</f>
        <v>0.96108949416342415</v>
      </c>
      <c r="F22">
        <f>F6/SUM(F2:F21)</f>
        <v>1</v>
      </c>
      <c r="G22">
        <f>G7/SUM(G2:G21)</f>
        <v>0.98253275109170302</v>
      </c>
      <c r="H22">
        <f>H8/SUM(H2:H21)</f>
        <v>0.95238095238095233</v>
      </c>
      <c r="I22">
        <f>I9/SUM(I2:I21)</f>
        <v>0.94318181818181823</v>
      </c>
      <c r="J22">
        <f>J10/SUM(J2:J21)</f>
        <v>1</v>
      </c>
      <c r="K22">
        <f>K11/SUM(K2:K21)</f>
        <v>0.91803278688524592</v>
      </c>
      <c r="L22">
        <f>L12/SUM(L2:L21)</f>
        <v>0.91836734693877553</v>
      </c>
      <c r="M22">
        <f>M13/SUM(M2:M21)</f>
        <v>0.98393574297188757</v>
      </c>
      <c r="N22">
        <f>N14/SUM(N2:N21)</f>
        <v>1</v>
      </c>
      <c r="O22">
        <f>O15/SUM(O2:O21)</f>
        <v>0.96399999999999997</v>
      </c>
      <c r="P22">
        <f>P16/SUM(P2:P21)</f>
        <v>0.96899224806201545</v>
      </c>
      <c r="Q22">
        <f>Q17/SUM(Q2:Q21)</f>
        <v>0.96551724137931039</v>
      </c>
      <c r="R22">
        <f>R18/SUM(R2:R21)</f>
        <v>0.94961240310077522</v>
      </c>
      <c r="S22">
        <f>S19/SUM(S2:S21)</f>
        <v>0.99586776859504134</v>
      </c>
      <c r="T22">
        <f>T20/SUM(T2:T21)</f>
        <v>0.96470588235294119</v>
      </c>
      <c r="U22">
        <f>U21/SUM(U2:U21)</f>
        <v>0.95061728395061729</v>
      </c>
      <c r="V22">
        <f>AVERAGE(V2:V21)</f>
        <v>0.96299999999999986</v>
      </c>
    </row>
    <row r="23" spans="1:22" x14ac:dyDescent="0.2">
      <c r="B23" s="13">
        <f>B22</f>
        <v>0.92664092664092668</v>
      </c>
      <c r="C23" s="13">
        <f t="shared" ref="C23:U23" si="0">C22</f>
        <v>0.95785440613026818</v>
      </c>
      <c r="D23" s="13">
        <f t="shared" si="0"/>
        <v>0.96062992125984248</v>
      </c>
      <c r="E23" s="13">
        <f t="shared" si="0"/>
        <v>0.96108949416342415</v>
      </c>
      <c r="F23" s="13">
        <f t="shared" si="0"/>
        <v>1</v>
      </c>
      <c r="G23" s="13">
        <f t="shared" si="0"/>
        <v>0.98253275109170302</v>
      </c>
      <c r="H23" s="13">
        <f t="shared" si="0"/>
        <v>0.95238095238095233</v>
      </c>
      <c r="I23" s="13">
        <f t="shared" si="0"/>
        <v>0.94318181818181823</v>
      </c>
      <c r="J23" s="13">
        <f t="shared" si="0"/>
        <v>1</v>
      </c>
      <c r="K23" s="13">
        <f t="shared" si="0"/>
        <v>0.91803278688524592</v>
      </c>
      <c r="L23" s="13">
        <f t="shared" si="0"/>
        <v>0.91836734693877553</v>
      </c>
      <c r="M23" s="13">
        <f t="shared" si="0"/>
        <v>0.98393574297188757</v>
      </c>
      <c r="N23" s="13">
        <f t="shared" si="0"/>
        <v>1</v>
      </c>
      <c r="O23" s="13">
        <f t="shared" si="0"/>
        <v>0.96399999999999997</v>
      </c>
      <c r="P23" s="13">
        <f t="shared" si="0"/>
        <v>0.96899224806201545</v>
      </c>
      <c r="Q23" s="13">
        <f t="shared" si="0"/>
        <v>0.96551724137931039</v>
      </c>
      <c r="R23" s="13">
        <f t="shared" si="0"/>
        <v>0.94961240310077522</v>
      </c>
      <c r="S23" s="13">
        <f t="shared" si="0"/>
        <v>0.99586776859504134</v>
      </c>
      <c r="T23" s="13">
        <f t="shared" si="0"/>
        <v>0.96470588235294119</v>
      </c>
      <c r="U23" s="13">
        <f t="shared" si="0"/>
        <v>0.95061728395061729</v>
      </c>
      <c r="V23" s="1"/>
    </row>
    <row r="24" spans="1:22" x14ac:dyDescent="0.2">
      <c r="B24">
        <v>0.92664092664092668</v>
      </c>
      <c r="C24">
        <v>0.95785440613026818</v>
      </c>
      <c r="D24">
        <v>0.96062992125984248</v>
      </c>
      <c r="E24">
        <v>0.96108949416342415</v>
      </c>
      <c r="F24">
        <v>1</v>
      </c>
      <c r="G24">
        <v>0.98253275109170302</v>
      </c>
      <c r="H24">
        <v>0.95238095238095233</v>
      </c>
      <c r="I24">
        <v>0.94318181818181823</v>
      </c>
      <c r="J24">
        <v>1</v>
      </c>
      <c r="K24">
        <v>0.91803278688524592</v>
      </c>
      <c r="L24">
        <v>0.91836734693877553</v>
      </c>
      <c r="M24">
        <v>0.98393574297188757</v>
      </c>
      <c r="N24">
        <v>1</v>
      </c>
      <c r="O24">
        <v>0.96399999999999997</v>
      </c>
      <c r="P24">
        <v>0.96899224806201545</v>
      </c>
      <c r="Q24">
        <v>0.96551724137931039</v>
      </c>
      <c r="R24">
        <v>0.94961240310077522</v>
      </c>
      <c r="S24">
        <v>0.99586776859504134</v>
      </c>
      <c r="T24">
        <v>0.96470588235294119</v>
      </c>
      <c r="U24">
        <v>0.95061728395061729</v>
      </c>
    </row>
    <row r="31" spans="1:22" x14ac:dyDescent="0.2">
      <c r="A31" s="1"/>
      <c r="B31" s="1" t="str">
        <f t="shared" ref="B31:U31" si="1">UPPER(B1)</f>
        <v>ALA</v>
      </c>
      <c r="C31" s="1" t="str">
        <f t="shared" si="1"/>
        <v>ARG</v>
      </c>
      <c r="D31" s="1" t="str">
        <f t="shared" si="1"/>
        <v>ASN</v>
      </c>
      <c r="E31" s="1" t="str">
        <f t="shared" si="1"/>
        <v>ASP</v>
      </c>
      <c r="F31" s="1" t="str">
        <f t="shared" si="1"/>
        <v>CYS</v>
      </c>
      <c r="G31" s="1" t="str">
        <f t="shared" si="1"/>
        <v>GLN</v>
      </c>
      <c r="H31" s="1" t="str">
        <f t="shared" si="1"/>
        <v>GLU</v>
      </c>
      <c r="I31" s="1" t="str">
        <f t="shared" si="1"/>
        <v>GLY</v>
      </c>
      <c r="J31" s="1" t="str">
        <f t="shared" si="1"/>
        <v>HIS</v>
      </c>
      <c r="K31" s="1" t="str">
        <f t="shared" si="1"/>
        <v>ILE</v>
      </c>
      <c r="L31" s="1" t="str">
        <f t="shared" si="1"/>
        <v>LEU</v>
      </c>
      <c r="M31" s="1" t="str">
        <f t="shared" si="1"/>
        <v>LYS</v>
      </c>
      <c r="N31" s="1" t="str">
        <f t="shared" si="1"/>
        <v>MET</v>
      </c>
      <c r="O31" s="1" t="str">
        <f t="shared" si="1"/>
        <v>PHE</v>
      </c>
      <c r="P31" s="1" t="str">
        <f t="shared" si="1"/>
        <v>PRO</v>
      </c>
      <c r="Q31" s="1" t="str">
        <f t="shared" si="1"/>
        <v>SER</v>
      </c>
      <c r="R31" s="1" t="str">
        <f t="shared" si="1"/>
        <v>THR</v>
      </c>
      <c r="S31" s="1" t="str">
        <f t="shared" si="1"/>
        <v>TRP</v>
      </c>
      <c r="T31" s="1" t="str">
        <f t="shared" si="1"/>
        <v>TYR</v>
      </c>
      <c r="U31" s="1" t="str">
        <f t="shared" si="1"/>
        <v>VAL</v>
      </c>
    </row>
    <row r="32" spans="1:22" x14ac:dyDescent="0.2">
      <c r="A32" s="1" t="str">
        <f t="shared" ref="A32:A51" si="2">UPPER(A2)</f>
        <v>ALA</v>
      </c>
      <c r="B32" s="1">
        <f t="shared" ref="B32:U32" si="3">B2/250</f>
        <v>0.96</v>
      </c>
      <c r="C32" s="1">
        <f t="shared" si="3"/>
        <v>0</v>
      </c>
      <c r="D32" s="1">
        <f t="shared" si="3"/>
        <v>0</v>
      </c>
      <c r="E32" s="1">
        <f t="shared" si="3"/>
        <v>0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2.8000000000000001E-2</v>
      </c>
      <c r="J32" s="1">
        <f t="shared" si="3"/>
        <v>0</v>
      </c>
      <c r="K32" s="1">
        <f t="shared" si="3"/>
        <v>0</v>
      </c>
      <c r="L32" s="1">
        <f t="shared" si="3"/>
        <v>0</v>
      </c>
      <c r="M32" s="1">
        <f t="shared" si="3"/>
        <v>0</v>
      </c>
      <c r="N32" s="1">
        <f t="shared" si="3"/>
        <v>0</v>
      </c>
      <c r="O32" s="1">
        <f t="shared" si="3"/>
        <v>0</v>
      </c>
      <c r="P32" s="1">
        <f t="shared" si="3"/>
        <v>0</v>
      </c>
      <c r="Q32" s="1">
        <f t="shared" si="3"/>
        <v>1.2E-2</v>
      </c>
      <c r="R32" s="1">
        <f t="shared" si="3"/>
        <v>0</v>
      </c>
      <c r="S32" s="1">
        <f t="shared" si="3"/>
        <v>0</v>
      </c>
      <c r="T32" s="1">
        <f t="shared" si="3"/>
        <v>0</v>
      </c>
      <c r="U32" s="1">
        <f t="shared" si="3"/>
        <v>0</v>
      </c>
    </row>
    <row r="33" spans="1:21" x14ac:dyDescent="0.2">
      <c r="A33" s="1" t="str">
        <f t="shared" si="2"/>
        <v>ARG</v>
      </c>
      <c r="B33" s="1">
        <f t="shared" ref="B33:U33" si="4">B3/250</f>
        <v>0</v>
      </c>
      <c r="C33" s="1">
        <f t="shared" si="4"/>
        <v>1</v>
      </c>
      <c r="D33" s="1">
        <f t="shared" si="4"/>
        <v>0</v>
      </c>
      <c r="E33" s="1">
        <f t="shared" si="4"/>
        <v>0</v>
      </c>
      <c r="F33" s="1">
        <f t="shared" si="4"/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  <c r="L33" s="1">
        <f t="shared" si="4"/>
        <v>0</v>
      </c>
      <c r="M33" s="1">
        <f t="shared" si="4"/>
        <v>0</v>
      </c>
      <c r="N33" s="1">
        <f t="shared" si="4"/>
        <v>0</v>
      </c>
      <c r="O33" s="1">
        <f t="shared" si="4"/>
        <v>0</v>
      </c>
      <c r="P33" s="1">
        <f t="shared" si="4"/>
        <v>0</v>
      </c>
      <c r="Q33" s="1">
        <f t="shared" si="4"/>
        <v>0</v>
      </c>
      <c r="R33" s="1">
        <f t="shared" si="4"/>
        <v>0</v>
      </c>
      <c r="S33" s="1">
        <f t="shared" si="4"/>
        <v>0</v>
      </c>
      <c r="T33" s="1">
        <f t="shared" si="4"/>
        <v>0</v>
      </c>
      <c r="U33" s="1">
        <f t="shared" si="4"/>
        <v>0</v>
      </c>
    </row>
    <row r="34" spans="1:21" x14ac:dyDescent="0.2">
      <c r="A34" s="1" t="str">
        <f t="shared" si="2"/>
        <v>ASN</v>
      </c>
      <c r="B34" s="1">
        <f t="shared" ref="B34:U34" si="5">B4/250</f>
        <v>8.0000000000000002E-3</v>
      </c>
      <c r="C34" s="1">
        <f t="shared" si="5"/>
        <v>0</v>
      </c>
      <c r="D34" s="1">
        <f t="shared" si="5"/>
        <v>0.97599999999999998</v>
      </c>
      <c r="E34" s="1">
        <f t="shared" si="5"/>
        <v>1.2E-2</v>
      </c>
      <c r="F34" s="1">
        <f t="shared" si="5"/>
        <v>0</v>
      </c>
      <c r="G34" s="1">
        <f t="shared" si="5"/>
        <v>4.0000000000000001E-3</v>
      </c>
      <c r="H34" s="1">
        <f t="shared" si="5"/>
        <v>0</v>
      </c>
      <c r="I34" s="1">
        <f t="shared" si="5"/>
        <v>0</v>
      </c>
      <c r="J34" s="1">
        <f t="shared" si="5"/>
        <v>0</v>
      </c>
      <c r="K34" s="1">
        <f t="shared" si="5"/>
        <v>0</v>
      </c>
      <c r="L34" s="1">
        <f t="shared" si="5"/>
        <v>0</v>
      </c>
      <c r="M34" s="1">
        <f t="shared" si="5"/>
        <v>0</v>
      </c>
      <c r="N34" s="1">
        <f t="shared" si="5"/>
        <v>0</v>
      </c>
      <c r="O34" s="1">
        <f t="shared" si="5"/>
        <v>0</v>
      </c>
      <c r="P34" s="1">
        <f t="shared" si="5"/>
        <v>0</v>
      </c>
      <c r="Q34" s="1">
        <f t="shared" si="5"/>
        <v>0</v>
      </c>
      <c r="R34" s="1">
        <f t="shared" si="5"/>
        <v>0</v>
      </c>
      <c r="S34" s="1">
        <f t="shared" si="5"/>
        <v>0</v>
      </c>
      <c r="T34" s="1">
        <f t="shared" si="5"/>
        <v>0</v>
      </c>
      <c r="U34" s="1">
        <f t="shared" si="5"/>
        <v>0</v>
      </c>
    </row>
    <row r="35" spans="1:21" x14ac:dyDescent="0.2">
      <c r="A35" s="1" t="str">
        <f t="shared" si="2"/>
        <v>ASP</v>
      </c>
      <c r="B35" s="1">
        <f t="shared" ref="B35:U35" si="6">B5/250</f>
        <v>0</v>
      </c>
      <c r="C35" s="1">
        <f t="shared" si="6"/>
        <v>0</v>
      </c>
      <c r="D35" s="1">
        <f t="shared" si="6"/>
        <v>0</v>
      </c>
      <c r="E35" s="1">
        <f t="shared" si="6"/>
        <v>0.98799999999999999</v>
      </c>
      <c r="F35" s="1">
        <f t="shared" si="6"/>
        <v>0</v>
      </c>
      <c r="G35" s="1">
        <f t="shared" si="6"/>
        <v>0</v>
      </c>
      <c r="H35" s="1">
        <f t="shared" si="6"/>
        <v>8.0000000000000002E-3</v>
      </c>
      <c r="I35" s="1">
        <f t="shared" si="6"/>
        <v>0</v>
      </c>
      <c r="J35" s="1">
        <f t="shared" si="6"/>
        <v>0</v>
      </c>
      <c r="K35" s="1">
        <f t="shared" si="6"/>
        <v>0</v>
      </c>
      <c r="L35" s="1">
        <f t="shared" si="6"/>
        <v>0</v>
      </c>
      <c r="M35" s="1">
        <f t="shared" si="6"/>
        <v>0</v>
      </c>
      <c r="N35" s="1">
        <f t="shared" si="6"/>
        <v>0</v>
      </c>
      <c r="O35" s="1">
        <f t="shared" si="6"/>
        <v>0</v>
      </c>
      <c r="P35" s="1">
        <f t="shared" si="6"/>
        <v>0</v>
      </c>
      <c r="Q35" s="1">
        <f t="shared" si="6"/>
        <v>4.0000000000000001E-3</v>
      </c>
      <c r="R35" s="1">
        <f t="shared" si="6"/>
        <v>0</v>
      </c>
      <c r="S35" s="1">
        <f t="shared" si="6"/>
        <v>0</v>
      </c>
      <c r="T35" s="1">
        <f t="shared" si="6"/>
        <v>0</v>
      </c>
      <c r="U35" s="1">
        <f t="shared" si="6"/>
        <v>0</v>
      </c>
    </row>
    <row r="36" spans="1:21" x14ac:dyDescent="0.2">
      <c r="A36" s="1" t="str">
        <f t="shared" si="2"/>
        <v>CYS</v>
      </c>
      <c r="B36" s="1">
        <f t="shared" ref="B36:U36" si="7">B6/250</f>
        <v>4.0000000000000001E-3</v>
      </c>
      <c r="C36" s="1">
        <f t="shared" si="7"/>
        <v>0</v>
      </c>
      <c r="D36" s="1">
        <f t="shared" si="7"/>
        <v>0</v>
      </c>
      <c r="E36" s="1">
        <f t="shared" si="7"/>
        <v>0</v>
      </c>
      <c r="F36" s="1">
        <f t="shared" si="7"/>
        <v>0.996</v>
      </c>
      <c r="G36" s="1">
        <f t="shared" si="7"/>
        <v>0</v>
      </c>
      <c r="H36" s="1">
        <f t="shared" si="7"/>
        <v>0</v>
      </c>
      <c r="I36" s="1">
        <f t="shared" si="7"/>
        <v>0</v>
      </c>
      <c r="J36" s="1">
        <f t="shared" si="7"/>
        <v>0</v>
      </c>
      <c r="K36" s="1">
        <f t="shared" si="7"/>
        <v>0</v>
      </c>
      <c r="L36" s="1">
        <f t="shared" si="7"/>
        <v>0</v>
      </c>
      <c r="M36" s="1">
        <f t="shared" si="7"/>
        <v>0</v>
      </c>
      <c r="N36" s="1">
        <f t="shared" si="7"/>
        <v>0</v>
      </c>
      <c r="O36" s="1">
        <f t="shared" si="7"/>
        <v>0</v>
      </c>
      <c r="P36" s="1">
        <f t="shared" si="7"/>
        <v>0</v>
      </c>
      <c r="Q36" s="1">
        <f t="shared" si="7"/>
        <v>0</v>
      </c>
      <c r="R36" s="1">
        <f t="shared" si="7"/>
        <v>0</v>
      </c>
      <c r="S36" s="1">
        <f t="shared" si="7"/>
        <v>0</v>
      </c>
      <c r="T36" s="1">
        <f t="shared" si="7"/>
        <v>0</v>
      </c>
      <c r="U36" s="1">
        <f t="shared" si="7"/>
        <v>0</v>
      </c>
    </row>
    <row r="37" spans="1:21" x14ac:dyDescent="0.2">
      <c r="A37" s="1" t="str">
        <f t="shared" si="2"/>
        <v>GLN</v>
      </c>
      <c r="B37" s="1">
        <f t="shared" ref="B37:U37" si="8">B7/250</f>
        <v>0</v>
      </c>
      <c r="C37" s="1">
        <f t="shared" si="8"/>
        <v>0.02</v>
      </c>
      <c r="D37" s="1">
        <f t="shared" si="8"/>
        <v>3.2000000000000001E-2</v>
      </c>
      <c r="E37" s="1">
        <f t="shared" si="8"/>
        <v>4.0000000000000001E-3</v>
      </c>
      <c r="F37" s="1">
        <f t="shared" si="8"/>
        <v>0</v>
      </c>
      <c r="G37" s="1">
        <f t="shared" si="8"/>
        <v>0.9</v>
      </c>
      <c r="H37" s="1">
        <f t="shared" si="8"/>
        <v>3.2000000000000001E-2</v>
      </c>
      <c r="I37" s="1">
        <f t="shared" si="8"/>
        <v>0</v>
      </c>
      <c r="J37" s="1">
        <f t="shared" si="8"/>
        <v>0</v>
      </c>
      <c r="K37" s="1">
        <f t="shared" si="8"/>
        <v>0</v>
      </c>
      <c r="L37" s="1">
        <f t="shared" si="8"/>
        <v>0</v>
      </c>
      <c r="M37" s="1">
        <f t="shared" si="8"/>
        <v>8.0000000000000002E-3</v>
      </c>
      <c r="N37" s="1">
        <f t="shared" si="8"/>
        <v>0</v>
      </c>
      <c r="O37" s="1">
        <f t="shared" si="8"/>
        <v>0</v>
      </c>
      <c r="P37" s="1">
        <f t="shared" si="8"/>
        <v>4.0000000000000001E-3</v>
      </c>
      <c r="Q37" s="1">
        <f t="shared" si="8"/>
        <v>0</v>
      </c>
      <c r="R37" s="1">
        <f t="shared" si="8"/>
        <v>0</v>
      </c>
      <c r="S37" s="1">
        <f t="shared" si="8"/>
        <v>0</v>
      </c>
      <c r="T37" s="1">
        <f t="shared" si="8"/>
        <v>0</v>
      </c>
      <c r="U37" s="1">
        <f t="shared" si="8"/>
        <v>0</v>
      </c>
    </row>
    <row r="38" spans="1:21" x14ac:dyDescent="0.2">
      <c r="A38" s="1" t="str">
        <f t="shared" si="2"/>
        <v>GLU</v>
      </c>
      <c r="B38" s="1">
        <f t="shared" ref="B38:U38" si="9">B8/250</f>
        <v>0</v>
      </c>
      <c r="C38" s="1">
        <f t="shared" si="9"/>
        <v>0</v>
      </c>
      <c r="D38" s="1">
        <f t="shared" si="9"/>
        <v>0</v>
      </c>
      <c r="E38" s="1">
        <f t="shared" si="9"/>
        <v>8.0000000000000002E-3</v>
      </c>
      <c r="F38" s="1">
        <f t="shared" si="9"/>
        <v>0</v>
      </c>
      <c r="G38" s="1">
        <f t="shared" si="9"/>
        <v>1.2E-2</v>
      </c>
      <c r="H38" s="1">
        <f t="shared" si="9"/>
        <v>0.96</v>
      </c>
      <c r="I38" s="1">
        <f t="shared" si="9"/>
        <v>0</v>
      </c>
      <c r="J38" s="1">
        <f t="shared" si="9"/>
        <v>0</v>
      </c>
      <c r="K38" s="1">
        <f t="shared" si="9"/>
        <v>4.0000000000000001E-3</v>
      </c>
      <c r="L38" s="1">
        <f t="shared" si="9"/>
        <v>0</v>
      </c>
      <c r="M38" s="1">
        <f t="shared" si="9"/>
        <v>0</v>
      </c>
      <c r="N38" s="1">
        <f t="shared" si="9"/>
        <v>0</v>
      </c>
      <c r="O38" s="1">
        <f t="shared" si="9"/>
        <v>0</v>
      </c>
      <c r="P38" s="1">
        <f t="shared" si="9"/>
        <v>4.0000000000000001E-3</v>
      </c>
      <c r="Q38" s="1">
        <f t="shared" si="9"/>
        <v>4.0000000000000001E-3</v>
      </c>
      <c r="R38" s="1">
        <f t="shared" si="9"/>
        <v>0</v>
      </c>
      <c r="S38" s="1">
        <f t="shared" si="9"/>
        <v>0</v>
      </c>
      <c r="T38" s="1">
        <f t="shared" si="9"/>
        <v>8.0000000000000002E-3</v>
      </c>
      <c r="U38" s="1">
        <f t="shared" si="9"/>
        <v>0</v>
      </c>
    </row>
    <row r="39" spans="1:21" x14ac:dyDescent="0.2">
      <c r="A39" s="1" t="str">
        <f t="shared" si="2"/>
        <v>GLY</v>
      </c>
      <c r="B39" s="1">
        <f t="shared" ref="B39:U39" si="10">B9/250</f>
        <v>4.0000000000000001E-3</v>
      </c>
      <c r="C39" s="1">
        <f t="shared" si="10"/>
        <v>0</v>
      </c>
      <c r="D39" s="1">
        <f t="shared" si="10"/>
        <v>0</v>
      </c>
      <c r="E39" s="1">
        <f t="shared" si="10"/>
        <v>0</v>
      </c>
      <c r="F39" s="1">
        <f t="shared" si="10"/>
        <v>0</v>
      </c>
      <c r="G39" s="1">
        <f t="shared" si="10"/>
        <v>0</v>
      </c>
      <c r="H39" s="1">
        <f t="shared" si="10"/>
        <v>0</v>
      </c>
      <c r="I39" s="1">
        <f t="shared" si="10"/>
        <v>0.996</v>
      </c>
      <c r="J39" s="1">
        <f t="shared" si="10"/>
        <v>0</v>
      </c>
      <c r="K39" s="1">
        <f t="shared" si="10"/>
        <v>0</v>
      </c>
      <c r="L39" s="1">
        <f t="shared" si="10"/>
        <v>0</v>
      </c>
      <c r="M39" s="1">
        <f t="shared" si="10"/>
        <v>0</v>
      </c>
      <c r="N39" s="1">
        <f t="shared" si="10"/>
        <v>0</v>
      </c>
      <c r="O39" s="1">
        <f t="shared" si="10"/>
        <v>0</v>
      </c>
      <c r="P39" s="1">
        <f t="shared" si="10"/>
        <v>0</v>
      </c>
      <c r="Q39" s="1">
        <f t="shared" si="10"/>
        <v>0</v>
      </c>
      <c r="R39" s="1">
        <f t="shared" si="10"/>
        <v>0</v>
      </c>
      <c r="S39" s="1">
        <f t="shared" si="10"/>
        <v>0</v>
      </c>
      <c r="T39" s="1">
        <f t="shared" si="10"/>
        <v>0</v>
      </c>
      <c r="U39" s="1">
        <f t="shared" si="10"/>
        <v>0</v>
      </c>
    </row>
    <row r="40" spans="1:21" x14ac:dyDescent="0.2">
      <c r="A40" s="1" t="str">
        <f t="shared" si="2"/>
        <v>HIS</v>
      </c>
      <c r="B40" s="1">
        <f t="shared" ref="B40:U40" si="11">B10/250</f>
        <v>0</v>
      </c>
      <c r="C40" s="1">
        <f t="shared" si="11"/>
        <v>0</v>
      </c>
      <c r="D40" s="1">
        <f t="shared" si="11"/>
        <v>0</v>
      </c>
      <c r="E40" s="1">
        <f t="shared" si="11"/>
        <v>0</v>
      </c>
      <c r="F40" s="1">
        <f t="shared" si="11"/>
        <v>0</v>
      </c>
      <c r="G40" s="1">
        <f t="shared" si="11"/>
        <v>0</v>
      </c>
      <c r="H40" s="1">
        <f t="shared" si="11"/>
        <v>0</v>
      </c>
      <c r="I40" s="1">
        <f t="shared" si="11"/>
        <v>0</v>
      </c>
      <c r="J40" s="1">
        <f t="shared" si="11"/>
        <v>1</v>
      </c>
      <c r="K40" s="1">
        <f t="shared" si="11"/>
        <v>0</v>
      </c>
      <c r="L40" s="1">
        <f t="shared" si="11"/>
        <v>0</v>
      </c>
      <c r="M40" s="1">
        <f t="shared" si="11"/>
        <v>0</v>
      </c>
      <c r="N40" s="1">
        <f t="shared" si="11"/>
        <v>0</v>
      </c>
      <c r="O40" s="1">
        <f t="shared" si="11"/>
        <v>0</v>
      </c>
      <c r="P40" s="1">
        <f t="shared" si="11"/>
        <v>0</v>
      </c>
      <c r="Q40" s="1">
        <f t="shared" si="11"/>
        <v>0</v>
      </c>
      <c r="R40" s="1">
        <f t="shared" si="11"/>
        <v>0</v>
      </c>
      <c r="S40" s="1">
        <f t="shared" si="11"/>
        <v>0</v>
      </c>
      <c r="T40" s="1">
        <f t="shared" si="11"/>
        <v>0</v>
      </c>
      <c r="U40" s="1">
        <f t="shared" si="11"/>
        <v>0</v>
      </c>
    </row>
    <row r="41" spans="1:21" x14ac:dyDescent="0.2">
      <c r="A41" s="1" t="str">
        <f t="shared" si="2"/>
        <v>ILE</v>
      </c>
      <c r="B41" s="1">
        <f t="shared" ref="B41:U41" si="12">B11/250</f>
        <v>0</v>
      </c>
      <c r="C41" s="1">
        <f t="shared" si="12"/>
        <v>0</v>
      </c>
      <c r="D41" s="1">
        <f t="shared" si="12"/>
        <v>0</v>
      </c>
      <c r="E41" s="1">
        <f t="shared" si="12"/>
        <v>0</v>
      </c>
      <c r="F41" s="1">
        <f t="shared" si="12"/>
        <v>0</v>
      </c>
      <c r="G41" s="1">
        <f t="shared" si="12"/>
        <v>0</v>
      </c>
      <c r="H41" s="1">
        <f t="shared" si="12"/>
        <v>0</v>
      </c>
      <c r="I41" s="1">
        <f t="shared" si="12"/>
        <v>0</v>
      </c>
      <c r="J41" s="1">
        <f t="shared" si="12"/>
        <v>0</v>
      </c>
      <c r="K41" s="1">
        <f t="shared" si="12"/>
        <v>0.89600000000000002</v>
      </c>
      <c r="L41" s="1">
        <f t="shared" si="12"/>
        <v>6.4000000000000001E-2</v>
      </c>
      <c r="M41" s="1">
        <f t="shared" si="12"/>
        <v>8.0000000000000002E-3</v>
      </c>
      <c r="N41" s="1">
        <f t="shared" si="12"/>
        <v>0</v>
      </c>
      <c r="O41" s="1">
        <f t="shared" si="12"/>
        <v>0</v>
      </c>
      <c r="P41" s="1">
        <f t="shared" si="12"/>
        <v>4.0000000000000001E-3</v>
      </c>
      <c r="Q41" s="1">
        <f t="shared" si="12"/>
        <v>0</v>
      </c>
      <c r="R41" s="1">
        <f t="shared" si="12"/>
        <v>0</v>
      </c>
      <c r="S41" s="1">
        <f t="shared" si="12"/>
        <v>0</v>
      </c>
      <c r="T41" s="1">
        <f t="shared" si="12"/>
        <v>0</v>
      </c>
      <c r="U41" s="1">
        <f t="shared" si="12"/>
        <v>2.8000000000000001E-2</v>
      </c>
    </row>
    <row r="42" spans="1:21" x14ac:dyDescent="0.2">
      <c r="A42" s="1" t="str">
        <f t="shared" si="2"/>
        <v>LEU</v>
      </c>
      <c r="B42" s="1">
        <f t="shared" ref="B42:U42" si="13">B12/250</f>
        <v>0</v>
      </c>
      <c r="C42" s="1">
        <f t="shared" si="13"/>
        <v>4.0000000000000001E-3</v>
      </c>
      <c r="D42" s="1">
        <f t="shared" si="13"/>
        <v>0</v>
      </c>
      <c r="E42" s="1">
        <f t="shared" si="13"/>
        <v>0</v>
      </c>
      <c r="F42" s="1">
        <f t="shared" si="13"/>
        <v>0</v>
      </c>
      <c r="G42" s="1">
        <f t="shared" si="13"/>
        <v>0</v>
      </c>
      <c r="H42" s="1">
        <f t="shared" si="13"/>
        <v>0</v>
      </c>
      <c r="I42" s="1">
        <f t="shared" si="13"/>
        <v>0</v>
      </c>
      <c r="J42" s="1">
        <f t="shared" si="13"/>
        <v>0</v>
      </c>
      <c r="K42" s="1">
        <f t="shared" si="13"/>
        <v>7.5999999999999998E-2</v>
      </c>
      <c r="L42" s="1">
        <f t="shared" si="13"/>
        <v>0.9</v>
      </c>
      <c r="M42" s="1">
        <f t="shared" si="13"/>
        <v>0</v>
      </c>
      <c r="N42" s="1">
        <f t="shared" si="13"/>
        <v>0</v>
      </c>
      <c r="O42" s="1">
        <f t="shared" si="13"/>
        <v>0</v>
      </c>
      <c r="P42" s="1">
        <f t="shared" si="13"/>
        <v>0</v>
      </c>
      <c r="Q42" s="1">
        <f t="shared" si="13"/>
        <v>0</v>
      </c>
      <c r="R42" s="1">
        <f t="shared" si="13"/>
        <v>0</v>
      </c>
      <c r="S42" s="1">
        <f t="shared" si="13"/>
        <v>0</v>
      </c>
      <c r="T42" s="1">
        <f t="shared" si="13"/>
        <v>0</v>
      </c>
      <c r="U42" s="1">
        <f t="shared" si="13"/>
        <v>0.02</v>
      </c>
    </row>
    <row r="43" spans="1:21" x14ac:dyDescent="0.2">
      <c r="A43" s="1" t="str">
        <f t="shared" si="2"/>
        <v>LYS</v>
      </c>
      <c r="B43" s="1">
        <f t="shared" ref="B43:U43" si="14">B13/250</f>
        <v>0</v>
      </c>
      <c r="C43" s="1">
        <f t="shared" si="14"/>
        <v>1.6E-2</v>
      </c>
      <c r="D43" s="1">
        <f t="shared" si="14"/>
        <v>4.0000000000000001E-3</v>
      </c>
      <c r="E43" s="1">
        <f t="shared" si="14"/>
        <v>0</v>
      </c>
      <c r="F43" s="1">
        <f t="shared" si="14"/>
        <v>0</v>
      </c>
      <c r="G43" s="1">
        <f t="shared" si="14"/>
        <v>0</v>
      </c>
      <c r="H43" s="1">
        <f t="shared" si="14"/>
        <v>0</v>
      </c>
      <c r="I43" s="1">
        <f t="shared" si="14"/>
        <v>0</v>
      </c>
      <c r="J43" s="1">
        <f t="shared" si="14"/>
        <v>0</v>
      </c>
      <c r="K43" s="1">
        <f t="shared" si="14"/>
        <v>0</v>
      </c>
      <c r="L43" s="1">
        <f t="shared" si="14"/>
        <v>0</v>
      </c>
      <c r="M43" s="1">
        <f t="shared" si="14"/>
        <v>0.98</v>
      </c>
      <c r="N43" s="1">
        <f t="shared" si="14"/>
        <v>0</v>
      </c>
      <c r="O43" s="1">
        <f t="shared" si="14"/>
        <v>0</v>
      </c>
      <c r="P43" s="1">
        <f t="shared" si="14"/>
        <v>0</v>
      </c>
      <c r="Q43" s="1">
        <f t="shared" si="14"/>
        <v>0</v>
      </c>
      <c r="R43" s="1">
        <f t="shared" si="14"/>
        <v>0</v>
      </c>
      <c r="S43" s="1">
        <f t="shared" si="14"/>
        <v>0</v>
      </c>
      <c r="T43" s="1">
        <f t="shared" si="14"/>
        <v>0</v>
      </c>
      <c r="U43" s="1">
        <f t="shared" si="14"/>
        <v>0</v>
      </c>
    </row>
    <row r="44" spans="1:21" x14ac:dyDescent="0.2">
      <c r="A44" s="1" t="str">
        <f t="shared" si="2"/>
        <v>MET</v>
      </c>
      <c r="B44" s="1">
        <f t="shared" ref="B44:U44" si="15">B14/250</f>
        <v>0</v>
      </c>
      <c r="C44" s="1">
        <f t="shared" si="15"/>
        <v>0</v>
      </c>
      <c r="D44" s="1">
        <f t="shared" si="15"/>
        <v>0</v>
      </c>
      <c r="E44" s="1">
        <f t="shared" si="15"/>
        <v>0</v>
      </c>
      <c r="F44" s="1">
        <f t="shared" si="15"/>
        <v>0</v>
      </c>
      <c r="G44" s="1">
        <f t="shared" si="15"/>
        <v>0</v>
      </c>
      <c r="H44" s="1">
        <f t="shared" si="15"/>
        <v>4.0000000000000001E-3</v>
      </c>
      <c r="I44" s="1">
        <f t="shared" si="15"/>
        <v>0</v>
      </c>
      <c r="J44" s="1">
        <f t="shared" si="15"/>
        <v>0</v>
      </c>
      <c r="K44" s="1">
        <f t="shared" si="15"/>
        <v>0</v>
      </c>
      <c r="L44" s="1">
        <f t="shared" si="15"/>
        <v>0</v>
      </c>
      <c r="M44" s="1">
        <f t="shared" si="15"/>
        <v>0</v>
      </c>
      <c r="N44" s="1">
        <f t="shared" si="15"/>
        <v>0.996</v>
      </c>
      <c r="O44" s="1">
        <f t="shared" si="15"/>
        <v>0</v>
      </c>
      <c r="P44" s="1">
        <f t="shared" si="15"/>
        <v>0</v>
      </c>
      <c r="Q44" s="1">
        <f t="shared" si="15"/>
        <v>0</v>
      </c>
      <c r="R44" s="1">
        <f t="shared" si="15"/>
        <v>0</v>
      </c>
      <c r="S44" s="1">
        <f t="shared" si="15"/>
        <v>0</v>
      </c>
      <c r="T44" s="1">
        <f t="shared" si="15"/>
        <v>0</v>
      </c>
      <c r="U44" s="1">
        <f t="shared" si="15"/>
        <v>0</v>
      </c>
    </row>
    <row r="45" spans="1:21" ht="25" customHeight="1" x14ac:dyDescent="0.2">
      <c r="A45" s="1" t="str">
        <f t="shared" si="2"/>
        <v>PHE</v>
      </c>
      <c r="B45" s="1">
        <f t="shared" ref="B45:U45" si="16">B15/250</f>
        <v>0</v>
      </c>
      <c r="C45" s="1">
        <f t="shared" si="16"/>
        <v>0</v>
      </c>
      <c r="D45" s="1">
        <f t="shared" si="16"/>
        <v>0</v>
      </c>
      <c r="E45" s="1">
        <f t="shared" si="16"/>
        <v>0</v>
      </c>
      <c r="F45" s="1">
        <f t="shared" si="16"/>
        <v>0</v>
      </c>
      <c r="G45" s="1">
        <f t="shared" si="16"/>
        <v>0</v>
      </c>
      <c r="H45" s="1">
        <f t="shared" si="16"/>
        <v>0</v>
      </c>
      <c r="I45" s="1">
        <f t="shared" si="16"/>
        <v>0</v>
      </c>
      <c r="J45" s="1">
        <f t="shared" si="16"/>
        <v>0</v>
      </c>
      <c r="K45" s="1">
        <f t="shared" si="16"/>
        <v>0</v>
      </c>
      <c r="L45" s="1">
        <f t="shared" si="16"/>
        <v>0</v>
      </c>
      <c r="M45" s="1">
        <f t="shared" si="16"/>
        <v>0</v>
      </c>
      <c r="N45" s="1">
        <f t="shared" si="16"/>
        <v>0</v>
      </c>
      <c r="O45" s="1">
        <f t="shared" si="16"/>
        <v>0.96399999999999997</v>
      </c>
      <c r="P45" s="1">
        <f t="shared" si="16"/>
        <v>1.2E-2</v>
      </c>
      <c r="Q45" s="1">
        <f t="shared" si="16"/>
        <v>0</v>
      </c>
      <c r="R45" s="1">
        <f t="shared" si="16"/>
        <v>0</v>
      </c>
      <c r="S45" s="1">
        <f t="shared" si="16"/>
        <v>4.0000000000000001E-3</v>
      </c>
      <c r="T45" s="1">
        <f t="shared" si="16"/>
        <v>0.02</v>
      </c>
      <c r="U45" s="1">
        <f t="shared" si="16"/>
        <v>0</v>
      </c>
    </row>
    <row r="46" spans="1:21" x14ac:dyDescent="0.2">
      <c r="A46" s="1" t="str">
        <f t="shared" si="2"/>
        <v>PRO</v>
      </c>
      <c r="B46" s="1">
        <f t="shared" ref="B46:U46" si="17">B16/250</f>
        <v>0</v>
      </c>
      <c r="C46" s="1">
        <f t="shared" si="17"/>
        <v>0</v>
      </c>
      <c r="D46" s="1">
        <f t="shared" si="17"/>
        <v>0</v>
      </c>
      <c r="E46" s="1">
        <f t="shared" si="17"/>
        <v>0</v>
      </c>
      <c r="F46" s="1">
        <f t="shared" si="17"/>
        <v>0</v>
      </c>
      <c r="G46" s="1">
        <f t="shared" si="17"/>
        <v>0</v>
      </c>
      <c r="H46" s="1">
        <f t="shared" si="17"/>
        <v>0</v>
      </c>
      <c r="I46" s="1">
        <f t="shared" si="17"/>
        <v>0</v>
      </c>
      <c r="J46" s="1">
        <f t="shared" si="17"/>
        <v>0</v>
      </c>
      <c r="K46" s="1">
        <f t="shared" si="17"/>
        <v>0</v>
      </c>
      <c r="L46" s="1">
        <f t="shared" si="17"/>
        <v>0</v>
      </c>
      <c r="M46" s="1">
        <f t="shared" si="17"/>
        <v>0</v>
      </c>
      <c r="N46" s="1">
        <f t="shared" si="17"/>
        <v>0</v>
      </c>
      <c r="O46" s="1">
        <f t="shared" si="17"/>
        <v>0</v>
      </c>
      <c r="P46" s="1">
        <f t="shared" si="17"/>
        <v>1</v>
      </c>
      <c r="Q46" s="1">
        <f t="shared" si="17"/>
        <v>0</v>
      </c>
      <c r="R46" s="1">
        <f t="shared" si="17"/>
        <v>0</v>
      </c>
      <c r="S46" s="1">
        <f t="shared" si="17"/>
        <v>0</v>
      </c>
      <c r="T46" s="1">
        <f t="shared" si="17"/>
        <v>0</v>
      </c>
      <c r="U46" s="1">
        <f t="shared" si="17"/>
        <v>0</v>
      </c>
    </row>
    <row r="47" spans="1:21" x14ac:dyDescent="0.2">
      <c r="A47" s="1" t="str">
        <f t="shared" si="2"/>
        <v>SER</v>
      </c>
      <c r="B47" s="1">
        <f t="shared" ref="B47:U47" si="18">B17/250</f>
        <v>5.1999999999999998E-2</v>
      </c>
      <c r="C47" s="1">
        <f t="shared" si="18"/>
        <v>0</v>
      </c>
      <c r="D47" s="1">
        <f t="shared" si="18"/>
        <v>4.0000000000000001E-3</v>
      </c>
      <c r="E47" s="1">
        <f t="shared" si="18"/>
        <v>1.6E-2</v>
      </c>
      <c r="F47" s="1">
        <f t="shared" si="18"/>
        <v>0</v>
      </c>
      <c r="G47" s="1">
        <f t="shared" si="18"/>
        <v>0</v>
      </c>
      <c r="H47" s="1">
        <f t="shared" si="18"/>
        <v>0</v>
      </c>
      <c r="I47" s="1">
        <f t="shared" si="18"/>
        <v>3.2000000000000001E-2</v>
      </c>
      <c r="J47" s="1">
        <f t="shared" si="18"/>
        <v>0</v>
      </c>
      <c r="K47" s="1">
        <f t="shared" si="18"/>
        <v>0</v>
      </c>
      <c r="L47" s="1">
        <f t="shared" si="18"/>
        <v>0</v>
      </c>
      <c r="M47" s="1">
        <f t="shared" si="18"/>
        <v>0</v>
      </c>
      <c r="N47" s="1">
        <f t="shared" si="18"/>
        <v>0</v>
      </c>
      <c r="O47" s="1">
        <f t="shared" si="18"/>
        <v>0</v>
      </c>
      <c r="P47" s="1">
        <f t="shared" si="18"/>
        <v>0</v>
      </c>
      <c r="Q47" s="1">
        <f t="shared" si="18"/>
        <v>0.89600000000000002</v>
      </c>
      <c r="R47" s="1">
        <f t="shared" si="18"/>
        <v>0</v>
      </c>
      <c r="S47" s="1">
        <f t="shared" si="18"/>
        <v>0</v>
      </c>
      <c r="T47" s="1">
        <f t="shared" si="18"/>
        <v>0</v>
      </c>
      <c r="U47" s="1">
        <f t="shared" si="18"/>
        <v>0</v>
      </c>
    </row>
    <row r="48" spans="1:21" x14ac:dyDescent="0.2">
      <c r="A48" s="1" t="str">
        <f t="shared" si="2"/>
        <v>THR</v>
      </c>
      <c r="B48" s="1">
        <f t="shared" ref="B48:U48" si="19">B18/250</f>
        <v>4.0000000000000001E-3</v>
      </c>
      <c r="C48" s="1">
        <f t="shared" si="19"/>
        <v>0</v>
      </c>
      <c r="D48" s="1">
        <f t="shared" si="19"/>
        <v>0</v>
      </c>
      <c r="E48" s="1">
        <f t="shared" si="19"/>
        <v>0</v>
      </c>
      <c r="F48" s="1">
        <f t="shared" si="19"/>
        <v>0</v>
      </c>
      <c r="G48" s="1">
        <f t="shared" si="19"/>
        <v>0</v>
      </c>
      <c r="H48" s="1">
        <f t="shared" si="19"/>
        <v>4.0000000000000001E-3</v>
      </c>
      <c r="I48" s="1">
        <f t="shared" si="19"/>
        <v>0</v>
      </c>
      <c r="J48" s="1">
        <f t="shared" si="19"/>
        <v>0</v>
      </c>
      <c r="K48" s="1">
        <f t="shared" si="19"/>
        <v>0</v>
      </c>
      <c r="L48" s="1">
        <f t="shared" si="19"/>
        <v>0</v>
      </c>
      <c r="M48" s="1">
        <f t="shared" si="19"/>
        <v>0</v>
      </c>
      <c r="N48" s="1">
        <f t="shared" si="19"/>
        <v>0</v>
      </c>
      <c r="O48" s="1">
        <f t="shared" si="19"/>
        <v>0</v>
      </c>
      <c r="P48" s="1">
        <f t="shared" si="19"/>
        <v>0</v>
      </c>
      <c r="Q48" s="1">
        <f t="shared" si="19"/>
        <v>1.2E-2</v>
      </c>
      <c r="R48" s="1">
        <f t="shared" si="19"/>
        <v>0.98</v>
      </c>
      <c r="S48" s="1">
        <f t="shared" si="19"/>
        <v>0</v>
      </c>
      <c r="T48" s="1">
        <f t="shared" si="19"/>
        <v>0</v>
      </c>
      <c r="U48" s="1">
        <f t="shared" si="19"/>
        <v>0</v>
      </c>
    </row>
    <row r="49" spans="1:21" x14ac:dyDescent="0.2">
      <c r="A49" s="1" t="str">
        <f t="shared" si="2"/>
        <v>TRP</v>
      </c>
      <c r="B49" s="1">
        <f t="shared" ref="B49:U49" si="20">B19/250</f>
        <v>0</v>
      </c>
      <c r="C49" s="1">
        <f t="shared" si="20"/>
        <v>0</v>
      </c>
      <c r="D49" s="1">
        <f t="shared" si="20"/>
        <v>0</v>
      </c>
      <c r="E49" s="1">
        <f t="shared" si="20"/>
        <v>0</v>
      </c>
      <c r="F49" s="1">
        <f t="shared" si="20"/>
        <v>0</v>
      </c>
      <c r="G49" s="1">
        <f t="shared" si="20"/>
        <v>0</v>
      </c>
      <c r="H49" s="1">
        <f t="shared" si="20"/>
        <v>0</v>
      </c>
      <c r="I49" s="1">
        <f t="shared" si="20"/>
        <v>0</v>
      </c>
      <c r="J49" s="1">
        <f t="shared" si="20"/>
        <v>0</v>
      </c>
      <c r="K49" s="1">
        <f t="shared" si="20"/>
        <v>0</v>
      </c>
      <c r="L49" s="1">
        <f t="shared" si="20"/>
        <v>0</v>
      </c>
      <c r="M49" s="1">
        <f t="shared" si="20"/>
        <v>0</v>
      </c>
      <c r="N49" s="1">
        <f t="shared" si="20"/>
        <v>0</v>
      </c>
      <c r="O49" s="1">
        <f t="shared" si="20"/>
        <v>2.8000000000000001E-2</v>
      </c>
      <c r="P49" s="1">
        <f t="shared" si="20"/>
        <v>0</v>
      </c>
      <c r="Q49" s="1">
        <f t="shared" si="20"/>
        <v>0</v>
      </c>
      <c r="R49" s="1">
        <f t="shared" si="20"/>
        <v>0</v>
      </c>
      <c r="S49" s="1">
        <f t="shared" si="20"/>
        <v>0.96399999999999997</v>
      </c>
      <c r="T49" s="1">
        <f t="shared" si="20"/>
        <v>8.0000000000000002E-3</v>
      </c>
      <c r="U49" s="1">
        <f t="shared" si="20"/>
        <v>0</v>
      </c>
    </row>
    <row r="50" spans="1:21" x14ac:dyDescent="0.2">
      <c r="A50" s="1" t="str">
        <f t="shared" si="2"/>
        <v>TYR</v>
      </c>
      <c r="B50" s="1">
        <f t="shared" ref="B50:U50" si="21">B20/250</f>
        <v>0</v>
      </c>
      <c r="C50" s="1">
        <f t="shared" si="21"/>
        <v>4.0000000000000001E-3</v>
      </c>
      <c r="D50" s="1">
        <f t="shared" si="21"/>
        <v>0</v>
      </c>
      <c r="E50" s="1">
        <f t="shared" si="21"/>
        <v>0</v>
      </c>
      <c r="F50" s="1">
        <f t="shared" si="21"/>
        <v>0</v>
      </c>
      <c r="G50" s="1">
        <f t="shared" si="21"/>
        <v>0</v>
      </c>
      <c r="H50" s="1">
        <f t="shared" si="21"/>
        <v>0</v>
      </c>
      <c r="I50" s="1">
        <f t="shared" si="21"/>
        <v>0</v>
      </c>
      <c r="J50" s="1">
        <f t="shared" si="21"/>
        <v>0</v>
      </c>
      <c r="K50" s="1">
        <f t="shared" si="21"/>
        <v>0</v>
      </c>
      <c r="L50" s="1">
        <f t="shared" si="21"/>
        <v>0</v>
      </c>
      <c r="M50" s="1">
        <f t="shared" si="21"/>
        <v>0</v>
      </c>
      <c r="N50" s="1">
        <f t="shared" si="21"/>
        <v>0</v>
      </c>
      <c r="O50" s="1">
        <f t="shared" si="21"/>
        <v>8.0000000000000002E-3</v>
      </c>
      <c r="P50" s="1">
        <f t="shared" si="21"/>
        <v>4.0000000000000001E-3</v>
      </c>
      <c r="Q50" s="1">
        <f t="shared" si="21"/>
        <v>0</v>
      </c>
      <c r="R50" s="1">
        <f t="shared" si="21"/>
        <v>0</v>
      </c>
      <c r="S50" s="1">
        <f t="shared" si="21"/>
        <v>0</v>
      </c>
      <c r="T50" s="1">
        <f t="shared" si="21"/>
        <v>0.98399999999999999</v>
      </c>
      <c r="U50" s="1">
        <f t="shared" si="21"/>
        <v>0</v>
      </c>
    </row>
    <row r="51" spans="1:21" x14ac:dyDescent="0.2">
      <c r="A51" s="1" t="str">
        <f t="shared" si="2"/>
        <v>VAL</v>
      </c>
      <c r="B51" s="1">
        <f t="shared" ref="B51:U51" si="22">B21/250</f>
        <v>4.0000000000000001E-3</v>
      </c>
      <c r="C51" s="1">
        <f t="shared" si="22"/>
        <v>0</v>
      </c>
      <c r="D51" s="1">
        <f t="shared" si="22"/>
        <v>0</v>
      </c>
      <c r="E51" s="1">
        <f t="shared" si="22"/>
        <v>0</v>
      </c>
      <c r="F51" s="1">
        <f t="shared" si="22"/>
        <v>0</v>
      </c>
      <c r="G51" s="1">
        <f t="shared" si="22"/>
        <v>0</v>
      </c>
      <c r="H51" s="1">
        <f t="shared" si="22"/>
        <v>0</v>
      </c>
      <c r="I51" s="1">
        <f t="shared" si="22"/>
        <v>0</v>
      </c>
      <c r="J51" s="1">
        <f t="shared" si="22"/>
        <v>0</v>
      </c>
      <c r="K51" s="1">
        <f t="shared" si="22"/>
        <v>0</v>
      </c>
      <c r="L51" s="1">
        <f t="shared" si="22"/>
        <v>1.6E-2</v>
      </c>
      <c r="M51" s="1">
        <f t="shared" si="22"/>
        <v>0</v>
      </c>
      <c r="N51" s="1">
        <f t="shared" si="22"/>
        <v>0</v>
      </c>
      <c r="O51" s="1">
        <f t="shared" si="22"/>
        <v>0</v>
      </c>
      <c r="P51" s="1">
        <f t="shared" si="22"/>
        <v>4.0000000000000001E-3</v>
      </c>
      <c r="Q51" s="1">
        <f t="shared" si="22"/>
        <v>0</v>
      </c>
      <c r="R51" s="1">
        <f t="shared" si="22"/>
        <v>5.1999999999999998E-2</v>
      </c>
      <c r="S51" s="1">
        <f t="shared" si="22"/>
        <v>0</v>
      </c>
      <c r="T51" s="1">
        <f t="shared" si="22"/>
        <v>0</v>
      </c>
      <c r="U51" s="1">
        <f t="shared" si="22"/>
        <v>0.92400000000000004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"/>
  <sheetViews>
    <sheetView tabSelected="1" workbookViewId="0">
      <selection activeCell="J41" sqref="J41"/>
    </sheetView>
  </sheetViews>
  <sheetFormatPr baseColWidth="10" defaultColWidth="11" defaultRowHeight="16" x14ac:dyDescent="0.2"/>
  <sheetData>
    <row r="1" spans="1:14" x14ac:dyDescent="0.2">
      <c r="A1" s="7" t="s">
        <v>1005</v>
      </c>
      <c r="B1" s="8" t="s">
        <v>1007</v>
      </c>
      <c r="C1" s="8" t="s">
        <v>1008</v>
      </c>
      <c r="D1" s="8" t="s">
        <v>1009</v>
      </c>
      <c r="E1" s="8" t="s">
        <v>1010</v>
      </c>
      <c r="F1" s="8" t="s">
        <v>1011</v>
      </c>
      <c r="G1" s="8" t="s">
        <v>1012</v>
      </c>
      <c r="H1" s="8" t="s">
        <v>1013</v>
      </c>
      <c r="I1" s="8" t="s">
        <v>0</v>
      </c>
      <c r="J1" s="8" t="s">
        <v>1</v>
      </c>
      <c r="K1" s="2"/>
      <c r="L1" s="2" t="s">
        <v>1047</v>
      </c>
      <c r="N1" s="2"/>
    </row>
    <row r="2" spans="1:14" x14ac:dyDescent="0.2">
      <c r="A2">
        <f t="shared" ref="A2:A21" si="0">STDEV(D2:H2)</f>
        <v>2.6138094804327241E-2</v>
      </c>
      <c r="B2" s="9" t="s">
        <v>1014</v>
      </c>
      <c r="C2" s="10">
        <v>0.95599999999999996</v>
      </c>
      <c r="D2" s="10">
        <v>0.96799999999999997</v>
      </c>
      <c r="E2" s="10">
        <v>0.94</v>
      </c>
      <c r="F2" s="10">
        <v>0.92800000000000005</v>
      </c>
      <c r="G2" s="10">
        <v>0.98399999999999999</v>
      </c>
      <c r="H2" s="10">
        <v>0.92400000000000004</v>
      </c>
      <c r="I2" s="5">
        <f>AVERAGE(C2:H2)</f>
        <v>0.95000000000000007</v>
      </c>
      <c r="J2" s="5">
        <f>STDEV(C2:H2)</f>
        <v>2.3562682360037002E-2</v>
      </c>
      <c r="K2" s="5"/>
      <c r="L2">
        <v>0.96</v>
      </c>
    </row>
    <row r="3" spans="1:14" x14ac:dyDescent="0.2">
      <c r="A3">
        <f t="shared" si="0"/>
        <v>7.6941536246685448E-3</v>
      </c>
      <c r="B3" s="9" t="s">
        <v>1015</v>
      </c>
      <c r="C3" s="10">
        <v>1</v>
      </c>
      <c r="D3" s="10">
        <v>0.99199999999999999</v>
      </c>
      <c r="E3" s="10">
        <v>0.996</v>
      </c>
      <c r="F3" s="10">
        <v>0.98399999999999999</v>
      </c>
      <c r="G3" s="10">
        <v>0.98799999999999999</v>
      </c>
      <c r="H3" s="10">
        <v>0.97599999999999998</v>
      </c>
      <c r="I3" s="5">
        <f t="shared" ref="I3:I21" si="1">AVERAGE(C3:H3)</f>
        <v>0.98933333333333329</v>
      </c>
      <c r="J3" s="5">
        <f t="shared" ref="J3:J21" si="2">STDEV(C3:H3)</f>
        <v>8.640987597877155E-3</v>
      </c>
      <c r="K3" s="5"/>
      <c r="L3">
        <v>1</v>
      </c>
    </row>
    <row r="4" spans="1:14" x14ac:dyDescent="0.2">
      <c r="A4">
        <f t="shared" si="0"/>
        <v>3.5281723313919898E-2</v>
      </c>
      <c r="B4" s="9" t="s">
        <v>1016</v>
      </c>
      <c r="C4" s="10">
        <v>0.98</v>
      </c>
      <c r="D4" s="10">
        <v>0.97599999999999998</v>
      </c>
      <c r="E4" s="10">
        <v>0.96</v>
      </c>
      <c r="F4" s="10">
        <v>0.98</v>
      </c>
      <c r="G4" s="10">
        <v>0.97599999999999998</v>
      </c>
      <c r="H4" s="10">
        <v>0.89600000000000002</v>
      </c>
      <c r="I4" s="5">
        <f t="shared" si="1"/>
        <v>0.96133333333333326</v>
      </c>
      <c r="J4" s="5">
        <f t="shared" si="2"/>
        <v>3.2855238040024388E-2</v>
      </c>
      <c r="K4" s="5"/>
      <c r="L4">
        <v>0.97599999999999998</v>
      </c>
    </row>
    <row r="5" spans="1:14" x14ac:dyDescent="0.2">
      <c r="A5">
        <f t="shared" si="0"/>
        <v>5.8130886798671844E-2</v>
      </c>
      <c r="B5" s="9" t="s">
        <v>1017</v>
      </c>
      <c r="C5" s="10">
        <v>0.98799999999999999</v>
      </c>
      <c r="D5" s="10">
        <v>0.91200000000000003</v>
      </c>
      <c r="E5" s="10">
        <v>0.84799999999999998</v>
      </c>
      <c r="F5" s="10">
        <v>0.96799999999999997</v>
      </c>
      <c r="G5" s="10">
        <v>0.96</v>
      </c>
      <c r="H5" s="10">
        <v>0.996</v>
      </c>
      <c r="I5" s="5">
        <f t="shared" si="1"/>
        <v>0.94533333333333347</v>
      </c>
      <c r="J5" s="5">
        <f t="shared" si="2"/>
        <v>5.6038082289338445E-2</v>
      </c>
      <c r="K5" s="5"/>
      <c r="L5">
        <v>0.98799999999999999</v>
      </c>
    </row>
    <row r="6" spans="1:14" x14ac:dyDescent="0.2">
      <c r="A6">
        <f t="shared" si="0"/>
        <v>1.7888543819998333E-3</v>
      </c>
      <c r="B6" s="9" t="s">
        <v>1018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0.996</v>
      </c>
      <c r="I6" s="5">
        <f t="shared" si="1"/>
        <v>0.99933333333333341</v>
      </c>
      <c r="J6" s="5">
        <f t="shared" si="2"/>
        <v>1.6329931618554536E-3</v>
      </c>
      <c r="K6" s="5"/>
      <c r="L6">
        <v>0.996</v>
      </c>
    </row>
    <row r="7" spans="1:14" x14ac:dyDescent="0.2">
      <c r="A7">
        <f t="shared" si="0"/>
        <v>5.6185407358138838E-2</v>
      </c>
      <c r="B7" s="9" t="s">
        <v>1019</v>
      </c>
      <c r="C7" s="10">
        <v>0.85199999999999998</v>
      </c>
      <c r="D7" s="10">
        <v>0.88400000000000001</v>
      </c>
      <c r="E7" s="10">
        <v>0.8</v>
      </c>
      <c r="F7" s="10">
        <v>0.91600000000000004</v>
      </c>
      <c r="G7" s="10">
        <v>0.83599999999999997</v>
      </c>
      <c r="H7" s="10">
        <v>0.93600000000000005</v>
      </c>
      <c r="I7" s="5">
        <f t="shared" si="1"/>
        <v>0.8706666666666667</v>
      </c>
      <c r="J7" s="5">
        <f t="shared" si="2"/>
        <v>5.1079023744259912E-2</v>
      </c>
      <c r="K7" s="5"/>
      <c r="L7">
        <v>0.9</v>
      </c>
    </row>
    <row r="8" spans="1:14" x14ac:dyDescent="0.2">
      <c r="A8">
        <f t="shared" si="0"/>
        <v>5.0880251571705101E-2</v>
      </c>
      <c r="B8" s="9" t="s">
        <v>1020</v>
      </c>
      <c r="C8" s="10">
        <v>0.97199999999999998</v>
      </c>
      <c r="D8" s="10">
        <v>0.97599999999999998</v>
      </c>
      <c r="E8" s="10">
        <v>0.97199999999999998</v>
      </c>
      <c r="F8" s="10">
        <v>0.96399999999999997</v>
      </c>
      <c r="G8" s="10">
        <v>0.86</v>
      </c>
      <c r="H8" s="10">
        <v>0.98</v>
      </c>
      <c r="I8" s="5">
        <f t="shared" si="1"/>
        <v>0.95400000000000007</v>
      </c>
      <c r="J8" s="5">
        <f t="shared" si="2"/>
        <v>4.6355150738618033E-2</v>
      </c>
      <c r="K8" s="5"/>
      <c r="L8">
        <v>0.96</v>
      </c>
    </row>
    <row r="9" spans="1:14" x14ac:dyDescent="0.2">
      <c r="A9">
        <f t="shared" si="0"/>
        <v>1.7888543819998333E-3</v>
      </c>
      <c r="B9" s="9" t="s">
        <v>1021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0.996</v>
      </c>
      <c r="I9" s="5">
        <f t="shared" si="1"/>
        <v>0.99933333333333341</v>
      </c>
      <c r="J9" s="5">
        <f t="shared" si="2"/>
        <v>1.6329931618554536E-3</v>
      </c>
      <c r="K9" s="5"/>
      <c r="L9">
        <v>0.996</v>
      </c>
    </row>
    <row r="10" spans="1:14" x14ac:dyDescent="0.2">
      <c r="A10">
        <f t="shared" si="0"/>
        <v>1.1661903789690611E-2</v>
      </c>
      <c r="B10" s="9" t="s">
        <v>1022</v>
      </c>
      <c r="C10" s="10">
        <v>1</v>
      </c>
      <c r="D10" s="10">
        <v>1</v>
      </c>
      <c r="E10" s="11">
        <v>1</v>
      </c>
      <c r="F10" s="10">
        <v>0.99199999999999999</v>
      </c>
      <c r="G10" s="10">
        <v>0.996</v>
      </c>
      <c r="H10" s="10">
        <v>0.97199999999999998</v>
      </c>
      <c r="I10" s="5">
        <f t="shared" si="1"/>
        <v>0.99333333333333318</v>
      </c>
      <c r="J10" s="5">
        <f t="shared" si="2"/>
        <v>1.0930080817023582E-2</v>
      </c>
      <c r="K10" s="5"/>
      <c r="L10">
        <v>1</v>
      </c>
    </row>
    <row r="11" spans="1:14" x14ac:dyDescent="0.2">
      <c r="A11">
        <f>STDEV(D11:H11)</f>
        <v>0.13153250548818723</v>
      </c>
      <c r="B11" s="9" t="s">
        <v>1023</v>
      </c>
      <c r="C11" s="10">
        <v>0.85199999999999998</v>
      </c>
      <c r="D11" s="10">
        <v>0.90800000000000003</v>
      </c>
      <c r="E11" s="10">
        <v>0.72799999999999998</v>
      </c>
      <c r="F11" s="10">
        <v>0.69599999999999995</v>
      </c>
      <c r="G11" s="10">
        <v>0.61199999999999999</v>
      </c>
      <c r="H11" s="10">
        <v>0.56799999999999995</v>
      </c>
      <c r="I11" s="5">
        <f t="shared" si="1"/>
        <v>0.72733333333333328</v>
      </c>
      <c r="J11" s="5">
        <f t="shared" si="2"/>
        <v>0.13255439135187738</v>
      </c>
      <c r="K11" s="5"/>
      <c r="L11">
        <v>0.89600000000000002</v>
      </c>
    </row>
    <row r="12" spans="1:14" x14ac:dyDescent="0.2">
      <c r="A12">
        <f t="shared" si="0"/>
        <v>8.3876099098610934E-2</v>
      </c>
      <c r="B12" s="9" t="s">
        <v>1024</v>
      </c>
      <c r="C12" s="10">
        <v>0.872</v>
      </c>
      <c r="D12" s="10">
        <v>0.84799999999999998</v>
      </c>
      <c r="E12" s="10">
        <v>0.81200000000000006</v>
      </c>
      <c r="F12" s="10">
        <v>0.78400000000000003</v>
      </c>
      <c r="G12" s="10">
        <v>0.69199999999999995</v>
      </c>
      <c r="H12" s="10">
        <v>0.64800000000000002</v>
      </c>
      <c r="I12" s="5">
        <f t="shared" si="1"/>
        <v>0.77599999999999991</v>
      </c>
      <c r="J12" s="5">
        <f t="shared" si="2"/>
        <v>8.854377448471426E-2</v>
      </c>
      <c r="K12" s="5"/>
      <c r="L12">
        <v>0.9</v>
      </c>
    </row>
    <row r="13" spans="1:14" x14ac:dyDescent="0.2">
      <c r="A13">
        <f t="shared" si="0"/>
        <v>1.2198360545581535E-2</v>
      </c>
      <c r="B13" s="9" t="s">
        <v>1025</v>
      </c>
      <c r="C13" s="10">
        <v>0.99199999999999999</v>
      </c>
      <c r="D13" s="10">
        <v>1</v>
      </c>
      <c r="E13" s="10">
        <v>0.996</v>
      </c>
      <c r="F13" s="10">
        <v>0.97199999999999998</v>
      </c>
      <c r="G13" s="10">
        <v>0.98399999999999999</v>
      </c>
      <c r="H13" s="10">
        <v>1</v>
      </c>
      <c r="I13" s="5">
        <f t="shared" si="1"/>
        <v>0.9906666666666667</v>
      </c>
      <c r="J13" s="5">
        <f t="shared" si="2"/>
        <v>1.0930080817023582E-2</v>
      </c>
      <c r="K13" s="5"/>
      <c r="L13">
        <v>0.98</v>
      </c>
    </row>
    <row r="14" spans="1:14" x14ac:dyDescent="0.2">
      <c r="A14">
        <f t="shared" si="0"/>
        <v>7.2663608498339865E-3</v>
      </c>
      <c r="B14" s="9" t="s">
        <v>1026</v>
      </c>
      <c r="C14" s="10">
        <v>1</v>
      </c>
      <c r="D14" s="10">
        <v>0.98</v>
      </c>
      <c r="E14" s="10">
        <v>0.996</v>
      </c>
      <c r="F14" s="10">
        <v>0.98399999999999999</v>
      </c>
      <c r="G14" s="10">
        <v>0.99199999999999999</v>
      </c>
      <c r="H14" s="10">
        <v>0.996</v>
      </c>
      <c r="I14" s="5">
        <f t="shared" si="1"/>
        <v>0.9913333333333334</v>
      </c>
      <c r="J14" s="5">
        <f t="shared" si="2"/>
        <v>7.7631608682718137E-3</v>
      </c>
      <c r="K14" s="5"/>
      <c r="L14">
        <v>0.996</v>
      </c>
    </row>
    <row r="15" spans="1:14" x14ac:dyDescent="0.2">
      <c r="A15">
        <f t="shared" si="0"/>
        <v>3.5372305551094607E-2</v>
      </c>
      <c r="B15" s="9" t="s">
        <v>1027</v>
      </c>
      <c r="C15" s="10">
        <v>0.94</v>
      </c>
      <c r="D15" s="10">
        <v>0.94399999999999995</v>
      </c>
      <c r="E15" s="10">
        <v>0.98399999999999999</v>
      </c>
      <c r="F15" s="10">
        <v>0.90400000000000003</v>
      </c>
      <c r="G15" s="10">
        <v>0.91200000000000003</v>
      </c>
      <c r="H15" s="10">
        <v>0.9</v>
      </c>
      <c r="I15" s="5">
        <f t="shared" si="1"/>
        <v>0.93066666666666675</v>
      </c>
      <c r="J15" s="5">
        <f t="shared" si="2"/>
        <v>3.1966649287447461E-2</v>
      </c>
      <c r="K15" s="5"/>
      <c r="L15">
        <v>0.96399999999999997</v>
      </c>
    </row>
    <row r="16" spans="1:14" x14ac:dyDescent="0.2">
      <c r="A16">
        <f t="shared" si="0"/>
        <v>8.294576541331096E-3</v>
      </c>
      <c r="B16" s="9" t="s">
        <v>1028</v>
      </c>
      <c r="C16" s="10">
        <v>0.98799999999999999</v>
      </c>
      <c r="D16" s="10">
        <v>1</v>
      </c>
      <c r="E16" s="10">
        <v>0.99199999999999999</v>
      </c>
      <c r="F16" s="10">
        <v>0.996</v>
      </c>
      <c r="G16" s="10">
        <v>0.98399999999999999</v>
      </c>
      <c r="H16" s="10">
        <v>0.98</v>
      </c>
      <c r="I16" s="5">
        <f t="shared" si="1"/>
        <v>0.98999999999999988</v>
      </c>
      <c r="J16" s="5">
        <f t="shared" si="2"/>
        <v>7.4833147735478894E-3</v>
      </c>
      <c r="K16" s="5"/>
      <c r="L16">
        <v>1</v>
      </c>
    </row>
    <row r="17" spans="1:12" x14ac:dyDescent="0.2">
      <c r="A17">
        <f t="shared" si="0"/>
        <v>2.7480902459708256E-2</v>
      </c>
      <c r="B17" s="9" t="s">
        <v>1029</v>
      </c>
      <c r="C17" s="10">
        <v>0.95199999999999996</v>
      </c>
      <c r="D17" s="10">
        <v>0.97599999999999998</v>
      </c>
      <c r="E17" s="10">
        <v>0.99199999999999999</v>
      </c>
      <c r="F17" s="10">
        <v>0.96</v>
      </c>
      <c r="G17" s="10">
        <v>0.94799999999999995</v>
      </c>
      <c r="H17" s="10">
        <v>0.92</v>
      </c>
      <c r="I17" s="5">
        <f t="shared" si="1"/>
        <v>0.95799999999999985</v>
      </c>
      <c r="J17" s="5">
        <f t="shared" si="2"/>
        <v>2.4754797514825271E-2</v>
      </c>
      <c r="K17" s="5"/>
      <c r="L17">
        <v>0.89600000000000002</v>
      </c>
    </row>
    <row r="18" spans="1:12" x14ac:dyDescent="0.2">
      <c r="A18">
        <f t="shared" si="0"/>
        <v>4.4217643537393513E-2</v>
      </c>
      <c r="B18" s="9" t="s">
        <v>1030</v>
      </c>
      <c r="C18" s="10">
        <v>0.98</v>
      </c>
      <c r="D18" s="10">
        <v>0.96399999999999997</v>
      </c>
      <c r="E18" s="10">
        <v>0.94399999999999995</v>
      </c>
      <c r="F18" s="10">
        <v>0.94399999999999995</v>
      </c>
      <c r="G18" s="10">
        <v>0.86399999999999999</v>
      </c>
      <c r="H18" s="10">
        <v>0.88</v>
      </c>
      <c r="I18" s="5">
        <f t="shared" si="1"/>
        <v>0.92933333333333323</v>
      </c>
      <c r="J18" s="5">
        <f t="shared" si="2"/>
        <v>4.6693325718636339E-2</v>
      </c>
      <c r="K18" s="5"/>
      <c r="L18">
        <v>0.98</v>
      </c>
    </row>
    <row r="19" spans="1:12" x14ac:dyDescent="0.2">
      <c r="A19">
        <f t="shared" si="0"/>
        <v>2.2163032283512095E-2</v>
      </c>
      <c r="B19" s="9" t="s">
        <v>1031</v>
      </c>
      <c r="C19" s="10">
        <v>0.96399999999999997</v>
      </c>
      <c r="D19" s="10">
        <v>0.94399999999999995</v>
      </c>
      <c r="E19" s="10">
        <v>0.97199999999999998</v>
      </c>
      <c r="F19" s="10">
        <v>0.92400000000000004</v>
      </c>
      <c r="G19" s="10">
        <v>0.97599999999999998</v>
      </c>
      <c r="H19" s="10">
        <v>0.94</v>
      </c>
      <c r="I19" s="5">
        <f t="shared" si="1"/>
        <v>0.95333333333333314</v>
      </c>
      <c r="J19" s="5">
        <f t="shared" si="2"/>
        <v>2.0500406500034728E-2</v>
      </c>
      <c r="K19" s="5"/>
      <c r="L19">
        <v>0.96399999999999997</v>
      </c>
    </row>
    <row r="20" spans="1:12" x14ac:dyDescent="0.2">
      <c r="A20">
        <f t="shared" si="0"/>
        <v>2.252110121641477E-2</v>
      </c>
      <c r="B20" s="9" t="s">
        <v>1032</v>
      </c>
      <c r="C20" s="10">
        <v>0.96399999999999997</v>
      </c>
      <c r="D20" s="10">
        <v>0.96799999999999997</v>
      </c>
      <c r="E20" s="10">
        <v>0.90800000000000003</v>
      </c>
      <c r="F20" s="10">
        <v>0.95599999999999996</v>
      </c>
      <c r="G20" s="10">
        <v>0.94799999999999995</v>
      </c>
      <c r="H20" s="10">
        <v>0.94399999999999995</v>
      </c>
      <c r="I20" s="5">
        <f t="shared" si="1"/>
        <v>0.94799999999999995</v>
      </c>
      <c r="J20" s="5">
        <f t="shared" si="2"/>
        <v>2.1614809737770052E-2</v>
      </c>
      <c r="K20" s="5"/>
      <c r="L20">
        <v>0.98399999999999999</v>
      </c>
    </row>
    <row r="21" spans="1:12" x14ac:dyDescent="0.2">
      <c r="A21">
        <f t="shared" si="0"/>
        <v>0.1149051782993268</v>
      </c>
      <c r="B21" s="9" t="s">
        <v>1033</v>
      </c>
      <c r="C21" s="10">
        <v>0.92800000000000005</v>
      </c>
      <c r="D21" s="10">
        <v>0.82399999999999995</v>
      </c>
      <c r="E21" s="10">
        <v>0.93600000000000005</v>
      </c>
      <c r="F21" s="10">
        <v>0.86</v>
      </c>
      <c r="G21" s="10">
        <v>0.97599999999999998</v>
      </c>
      <c r="H21" s="10">
        <v>0.68</v>
      </c>
      <c r="I21" s="5">
        <f t="shared" si="1"/>
        <v>0.86733333333333329</v>
      </c>
      <c r="J21" s="5">
        <f t="shared" si="2"/>
        <v>0.10698535725353532</v>
      </c>
      <c r="K21" s="5"/>
      <c r="L21">
        <v>0.92400000000000004</v>
      </c>
    </row>
    <row r="22" spans="1:12" x14ac:dyDescent="0.2">
      <c r="B22" s="8" t="s">
        <v>1038</v>
      </c>
      <c r="C22" s="12">
        <f t="shared" ref="C22:H22" si="3">AVERAGE(C2:C21)</f>
        <v>0.95899999999999985</v>
      </c>
      <c r="D22" s="12">
        <f t="shared" si="3"/>
        <v>0.95320000000000005</v>
      </c>
      <c r="E22" s="12">
        <f t="shared" si="3"/>
        <v>0.93880000000000019</v>
      </c>
      <c r="F22" s="12">
        <f t="shared" si="3"/>
        <v>0.93559999999999977</v>
      </c>
      <c r="G22" s="12">
        <f t="shared" si="3"/>
        <v>0.9244</v>
      </c>
      <c r="H22" s="12">
        <f t="shared" si="3"/>
        <v>0.90639999999999998</v>
      </c>
      <c r="L22" s="14">
        <f>AVERAGE(L2:L21)</f>
        <v>0.96299999999999986</v>
      </c>
    </row>
    <row r="23" spans="1:12" x14ac:dyDescent="0.2">
      <c r="C23" s="6">
        <f>STDEV(C2:C21)</f>
        <v>4.8190411800208603E-2</v>
      </c>
      <c r="D23" s="6">
        <f>STDEV(D2:D21)</f>
        <v>5.2187516151904215E-2</v>
      </c>
      <c r="E23" s="6">
        <f t="shared" ref="E23:L23" si="4">STDEV(E2:E21)</f>
        <v>7.9610631397941736E-2</v>
      </c>
      <c r="F23" s="6">
        <f>STDEV(F2:F21)</f>
        <v>7.7366115253860862E-2</v>
      </c>
      <c r="G23" s="6">
        <f t="shared" si="4"/>
        <v>0.10602005768522837</v>
      </c>
      <c r="H23" s="6">
        <f t="shared" si="4"/>
        <v>0.12526956197694078</v>
      </c>
      <c r="L23">
        <f t="shared" si="4"/>
        <v>3.814377234124925E-2</v>
      </c>
    </row>
    <row r="27" spans="1:12" x14ac:dyDescent="0.2">
      <c r="A27" s="7" t="s">
        <v>1006</v>
      </c>
      <c r="B27" s="8" t="s">
        <v>1007</v>
      </c>
      <c r="C27" s="8" t="s">
        <v>1008</v>
      </c>
      <c r="D27" s="8" t="s">
        <v>1009</v>
      </c>
      <c r="E27" s="8" t="s">
        <v>1010</v>
      </c>
      <c r="F27" s="8" t="s">
        <v>1011</v>
      </c>
      <c r="G27" s="8" t="s">
        <v>1012</v>
      </c>
      <c r="H27" s="8" t="s">
        <v>1013</v>
      </c>
      <c r="I27" s="8" t="s">
        <v>0</v>
      </c>
      <c r="J27" s="8" t="s">
        <v>1</v>
      </c>
      <c r="L27" s="2" t="s">
        <v>1046</v>
      </c>
    </row>
    <row r="28" spans="1:12" x14ac:dyDescent="0.2">
      <c r="B28" s="9" t="s">
        <v>1014</v>
      </c>
      <c r="C28" s="6">
        <v>0.952191235059761</v>
      </c>
      <c r="D28" s="6">
        <v>0.91320754716981134</v>
      </c>
      <c r="E28" s="6">
        <v>0.975103734439834</v>
      </c>
      <c r="F28" s="6">
        <v>0.99570815450643779</v>
      </c>
      <c r="G28" s="6">
        <v>0.88808664259927794</v>
      </c>
      <c r="H28" s="6">
        <v>0.97881355932203384</v>
      </c>
      <c r="I28" s="15">
        <f>AVERAGE(C28:H28)</f>
        <v>0.95051847884952601</v>
      </c>
      <c r="J28" s="15">
        <f>STDEV(C28:H28)</f>
        <v>4.1808590196485591E-2</v>
      </c>
      <c r="K28" s="15"/>
      <c r="L28" s="6">
        <v>0.92664092664092668</v>
      </c>
    </row>
    <row r="29" spans="1:12" x14ac:dyDescent="0.2">
      <c r="B29" s="9" t="s">
        <v>1015</v>
      </c>
      <c r="C29" s="6">
        <v>0.96899224806201545</v>
      </c>
      <c r="D29" s="6">
        <v>1</v>
      </c>
      <c r="E29" s="6">
        <v>0.98031496062992129</v>
      </c>
      <c r="F29" s="6">
        <v>0.98399999999999999</v>
      </c>
      <c r="G29" s="6">
        <v>0.98799999999999999</v>
      </c>
      <c r="H29" s="6">
        <v>0.99591836734693873</v>
      </c>
      <c r="I29" s="15">
        <f>AVERAGE(C29:H29)</f>
        <v>0.98620426267314587</v>
      </c>
      <c r="J29" s="15">
        <f>STDEV(C29:H29)</f>
        <v>1.1168768687857567E-2</v>
      </c>
      <c r="K29" s="15"/>
      <c r="L29" s="6">
        <v>0.95785440613026818</v>
      </c>
    </row>
    <row r="30" spans="1:12" x14ac:dyDescent="0.2">
      <c r="B30" s="9" t="s">
        <v>1016</v>
      </c>
      <c r="C30" s="6">
        <v>0.94961240310077522</v>
      </c>
      <c r="D30" s="6">
        <v>0.92075471698113209</v>
      </c>
      <c r="E30" s="6">
        <v>0.87272727272727268</v>
      </c>
      <c r="F30" s="6">
        <v>0.9760956175298805</v>
      </c>
      <c r="G30" s="6">
        <v>0.87142857142857144</v>
      </c>
      <c r="H30" s="6">
        <v>0.986784140969163</v>
      </c>
      <c r="I30" s="15">
        <f t="shared" ref="I30:I47" si="5">AVERAGE(C30:H30)</f>
        <v>0.92956712045613255</v>
      </c>
      <c r="J30" s="15">
        <f t="shared" ref="J30:J47" si="6">STDEV(C30:H30)</f>
        <v>5.0058005274901306E-2</v>
      </c>
      <c r="K30" s="15"/>
      <c r="L30" s="6">
        <v>0.96062992125984248</v>
      </c>
    </row>
    <row r="31" spans="1:12" x14ac:dyDescent="0.2">
      <c r="B31" s="9" t="s">
        <v>1017</v>
      </c>
      <c r="C31" s="6">
        <v>0.99196787148594379</v>
      </c>
      <c r="D31" s="6">
        <v>0.98275862068965514</v>
      </c>
      <c r="E31" s="6">
        <v>0.97695852534562211</v>
      </c>
      <c r="F31" s="6">
        <v>0.91666666666666663</v>
      </c>
      <c r="G31" s="6">
        <v>0.88560885608856088</v>
      </c>
      <c r="H31" s="6">
        <v>0.82178217821782173</v>
      </c>
      <c r="I31" s="15">
        <f t="shared" si="5"/>
        <v>0.92929045308237834</v>
      </c>
      <c r="J31" s="15">
        <f t="shared" si="6"/>
        <v>6.7357286023209284E-2</v>
      </c>
      <c r="K31" s="15"/>
      <c r="L31" s="6">
        <v>0.96108949416342415</v>
      </c>
    </row>
    <row r="32" spans="1:12" x14ac:dyDescent="0.2">
      <c r="B32" s="9" t="s">
        <v>1018</v>
      </c>
      <c r="C32" s="6">
        <v>1</v>
      </c>
      <c r="D32" s="6">
        <v>1</v>
      </c>
      <c r="E32" s="6">
        <v>0.99601593625498008</v>
      </c>
      <c r="F32" s="6">
        <v>1</v>
      </c>
      <c r="G32" s="6">
        <v>1</v>
      </c>
      <c r="H32" s="6">
        <v>1</v>
      </c>
      <c r="I32" s="15">
        <f t="shared" si="5"/>
        <v>0.99933598937583001</v>
      </c>
      <c r="J32" s="15">
        <f t="shared" si="6"/>
        <v>1.6264872130034367E-3</v>
      </c>
      <c r="K32" s="15"/>
      <c r="L32" s="6">
        <v>1</v>
      </c>
    </row>
    <row r="33" spans="2:12" x14ac:dyDescent="0.2">
      <c r="B33" s="9" t="s">
        <v>1019</v>
      </c>
      <c r="C33" s="6">
        <v>0.99532710280373837</v>
      </c>
      <c r="D33" s="6">
        <v>0.9866071428571429</v>
      </c>
      <c r="E33" s="6">
        <v>0.99502487562189057</v>
      </c>
      <c r="F33" s="6">
        <v>0.97033898305084743</v>
      </c>
      <c r="G33" s="6">
        <v>0.9330357142857143</v>
      </c>
      <c r="H33" s="6">
        <v>0.93975903614457834</v>
      </c>
      <c r="I33" s="15">
        <f t="shared" si="5"/>
        <v>0.97001547579398528</v>
      </c>
      <c r="J33" s="15">
        <f t="shared" si="6"/>
        <v>2.7656794882920211E-2</v>
      </c>
      <c r="K33" s="15"/>
      <c r="L33" s="6">
        <v>0.98253275109170302</v>
      </c>
    </row>
    <row r="34" spans="2:12" x14ac:dyDescent="0.2">
      <c r="B34" s="9" t="s">
        <v>1020</v>
      </c>
      <c r="C34" s="6">
        <v>0.92395437262357416</v>
      </c>
      <c r="D34" s="6">
        <v>0.97599999999999998</v>
      </c>
      <c r="E34" s="6">
        <v>0.97199999999999998</v>
      </c>
      <c r="F34" s="6">
        <v>0.88278388278388276</v>
      </c>
      <c r="G34" s="6">
        <v>0.9641255605381166</v>
      </c>
      <c r="H34" s="6">
        <v>0.8941605839416058</v>
      </c>
      <c r="I34" s="15">
        <f t="shared" si="5"/>
        <v>0.93550406664786323</v>
      </c>
      <c r="J34" s="15">
        <f t="shared" si="6"/>
        <v>4.101989873903477E-2</v>
      </c>
      <c r="K34" s="15"/>
      <c r="L34" s="6">
        <v>0.95238095238095233</v>
      </c>
    </row>
    <row r="35" spans="2:12" x14ac:dyDescent="0.2">
      <c r="B35" s="9" t="s">
        <v>1021</v>
      </c>
      <c r="C35" s="6">
        <v>0.96899224806201545</v>
      </c>
      <c r="D35" s="6">
        <v>0.98039215686274506</v>
      </c>
      <c r="E35" s="6">
        <v>0.96899224806201545</v>
      </c>
      <c r="F35" s="6">
        <v>0.98425196850393704</v>
      </c>
      <c r="G35" s="6">
        <v>0.96525096525096521</v>
      </c>
      <c r="H35" s="6">
        <v>0.94318181818181823</v>
      </c>
      <c r="I35" s="15">
        <f t="shared" si="5"/>
        <v>0.96851023415391613</v>
      </c>
      <c r="J35" s="15">
        <f t="shared" si="6"/>
        <v>1.4433284115943827E-2</v>
      </c>
      <c r="K35" s="15"/>
      <c r="L35" s="6">
        <v>0.94318181818181823</v>
      </c>
    </row>
    <row r="36" spans="2:12" x14ac:dyDescent="0.2">
      <c r="B36" s="9" t="s">
        <v>1022</v>
      </c>
      <c r="C36" s="6">
        <v>1</v>
      </c>
      <c r="D36" s="6">
        <v>0.98814229249011853</v>
      </c>
      <c r="E36" s="6">
        <v>1</v>
      </c>
      <c r="F36" s="6">
        <v>1</v>
      </c>
      <c r="G36" s="6">
        <v>0.99203187250996017</v>
      </c>
      <c r="H36" s="6">
        <v>0.98380566801619429</v>
      </c>
      <c r="I36" s="15">
        <f t="shared" si="5"/>
        <v>0.99399663883604561</v>
      </c>
      <c r="J36" s="15">
        <f t="shared" si="6"/>
        <v>7.0726317576963885E-3</v>
      </c>
      <c r="K36" s="15"/>
      <c r="L36" s="6">
        <v>1</v>
      </c>
    </row>
    <row r="37" spans="2:12" x14ac:dyDescent="0.2">
      <c r="B37" s="9" t="s">
        <v>1023</v>
      </c>
      <c r="C37" s="6">
        <v>0.86585365853658536</v>
      </c>
      <c r="D37" s="6">
        <v>0.87307692307692308</v>
      </c>
      <c r="E37" s="6">
        <v>0.93814432989690721</v>
      </c>
      <c r="F37" s="6">
        <v>0.80930232558139537</v>
      </c>
      <c r="G37" s="6">
        <v>0.80952380952380953</v>
      </c>
      <c r="H37" s="6">
        <v>0.57959183673469383</v>
      </c>
      <c r="I37" s="15">
        <f t="shared" si="5"/>
        <v>0.8125821472250524</v>
      </c>
      <c r="J37" s="15">
        <f t="shared" si="6"/>
        <v>0.12374807390986435</v>
      </c>
      <c r="K37" s="15"/>
      <c r="L37" s="6">
        <v>0.91803278688524592</v>
      </c>
    </row>
    <row r="38" spans="2:12" x14ac:dyDescent="0.2">
      <c r="B38" s="9" t="s">
        <v>1024</v>
      </c>
      <c r="C38" s="6">
        <v>0.88259109311740891</v>
      </c>
      <c r="D38" s="6">
        <v>0.90212765957446805</v>
      </c>
      <c r="E38" s="6">
        <v>0.89427312775330392</v>
      </c>
      <c r="F38" s="6">
        <v>0.81327800829875518</v>
      </c>
      <c r="G38" s="6">
        <v>0.88717948717948714</v>
      </c>
      <c r="H38" s="6">
        <v>0.70434782608695656</v>
      </c>
      <c r="I38" s="15">
        <f t="shared" si="5"/>
        <v>0.84729953366839661</v>
      </c>
      <c r="J38" s="15">
        <f t="shared" si="6"/>
        <v>7.6995066960088135E-2</v>
      </c>
      <c r="K38" s="15"/>
      <c r="L38" s="6">
        <v>0.91836734693877553</v>
      </c>
    </row>
    <row r="39" spans="2:12" x14ac:dyDescent="0.2">
      <c r="B39" s="9" t="s">
        <v>1025</v>
      </c>
      <c r="C39" s="6">
        <v>0.96124031007751942</v>
      </c>
      <c r="D39" s="6">
        <v>0.94339622641509435</v>
      </c>
      <c r="E39" s="6">
        <v>0.97265625</v>
      </c>
      <c r="F39" s="6">
        <v>0.95294117647058818</v>
      </c>
      <c r="G39" s="6">
        <v>0.96850393700787396</v>
      </c>
      <c r="H39" s="6">
        <v>0.95785440613026818</v>
      </c>
      <c r="I39" s="15">
        <f t="shared" si="5"/>
        <v>0.95943205101689077</v>
      </c>
      <c r="J39" s="15">
        <f t="shared" si="6"/>
        <v>1.0603927964978962E-2</v>
      </c>
      <c r="K39" s="15"/>
      <c r="L39" s="6">
        <v>0.98393574297188757</v>
      </c>
    </row>
    <row r="40" spans="2:12" x14ac:dyDescent="0.2">
      <c r="B40" s="9" t="s">
        <v>1026</v>
      </c>
      <c r="C40" s="6">
        <v>1</v>
      </c>
      <c r="D40" s="6">
        <v>1</v>
      </c>
      <c r="E40" s="6">
        <v>1</v>
      </c>
      <c r="F40" s="6">
        <v>0.99595141700404854</v>
      </c>
      <c r="G40" s="6">
        <v>1</v>
      </c>
      <c r="H40" s="6">
        <v>0.996</v>
      </c>
      <c r="I40" s="15">
        <f t="shared" si="5"/>
        <v>0.99865856950067489</v>
      </c>
      <c r="J40" s="15">
        <f t="shared" si="6"/>
        <v>2.0781919818913487E-3</v>
      </c>
      <c r="K40" s="15"/>
      <c r="L40" s="6">
        <v>1</v>
      </c>
    </row>
    <row r="41" spans="2:12" x14ac:dyDescent="0.2">
      <c r="B41" s="9" t="s">
        <v>1027</v>
      </c>
      <c r="C41" s="6">
        <v>0.95528455284552849</v>
      </c>
      <c r="D41" s="6">
        <v>0.97520661157024791</v>
      </c>
      <c r="E41" s="6">
        <v>0.91111111111111109</v>
      </c>
      <c r="F41" s="6">
        <v>0.91869918699186992</v>
      </c>
      <c r="G41" s="6">
        <v>0.97854077253218885</v>
      </c>
      <c r="H41" s="6">
        <v>0.94936708860759489</v>
      </c>
      <c r="I41" s="15">
        <f t="shared" si="5"/>
        <v>0.9480348872764236</v>
      </c>
      <c r="J41" s="15">
        <f t="shared" si="6"/>
        <v>2.8096948606848467E-2</v>
      </c>
      <c r="K41" s="15"/>
      <c r="L41" s="6">
        <v>0.96399999999999997</v>
      </c>
    </row>
    <row r="42" spans="2:12" x14ac:dyDescent="0.2">
      <c r="B42" s="9" t="s">
        <v>1028</v>
      </c>
      <c r="C42" s="6">
        <v>0.96108949416342415</v>
      </c>
      <c r="D42" s="6">
        <v>0.92936802973977695</v>
      </c>
      <c r="E42" s="6">
        <v>0.97254901960784312</v>
      </c>
      <c r="F42" s="6">
        <v>0.95402298850574707</v>
      </c>
      <c r="G42" s="6">
        <v>0.97233201581027673</v>
      </c>
      <c r="H42" s="6">
        <v>0.8112582781456954</v>
      </c>
      <c r="I42" s="15">
        <f t="shared" si="5"/>
        <v>0.93343663766212714</v>
      </c>
      <c r="J42" s="15">
        <f t="shared" si="6"/>
        <v>6.1927719610922721E-2</v>
      </c>
      <c r="K42" s="15"/>
      <c r="L42" s="6">
        <v>0.96899224806201545</v>
      </c>
    </row>
    <row r="43" spans="2:12" x14ac:dyDescent="0.2">
      <c r="B43" s="9" t="s">
        <v>1029</v>
      </c>
      <c r="C43" s="6">
        <v>0.97540983606557374</v>
      </c>
      <c r="D43" s="6">
        <v>0.87455197132616491</v>
      </c>
      <c r="E43" s="6">
        <v>0.78730158730158728</v>
      </c>
      <c r="F43" s="6">
        <v>0.92307692307692313</v>
      </c>
      <c r="G43" s="6">
        <v>0.90804597701149425</v>
      </c>
      <c r="H43" s="6">
        <v>0.94650205761316875</v>
      </c>
      <c r="I43" s="15">
        <f t="shared" si="5"/>
        <v>0.90248139206581879</v>
      </c>
      <c r="J43" s="15">
        <f t="shared" si="6"/>
        <v>6.5966593683595837E-2</v>
      </c>
      <c r="K43" s="15"/>
      <c r="L43" s="6">
        <v>0.96551724137931039</v>
      </c>
    </row>
    <row r="44" spans="2:12" x14ac:dyDescent="0.2">
      <c r="B44" s="9" t="s">
        <v>1030</v>
      </c>
      <c r="C44" s="6">
        <v>0.95703125</v>
      </c>
      <c r="D44" s="6">
        <v>0.92692307692307696</v>
      </c>
      <c r="E44" s="6">
        <v>0.90769230769230769</v>
      </c>
      <c r="F44" s="6">
        <v>0.97520661157024791</v>
      </c>
      <c r="G44" s="6">
        <v>0.98181818181818181</v>
      </c>
      <c r="H44" s="6">
        <v>0.95238095238095233</v>
      </c>
      <c r="I44" s="15">
        <f t="shared" si="5"/>
        <v>0.95017539673079454</v>
      </c>
      <c r="J44" s="15">
        <f t="shared" si="6"/>
        <v>2.8373149260850983E-2</v>
      </c>
      <c r="K44" s="15"/>
      <c r="L44" s="6">
        <v>0.94961240310077522</v>
      </c>
    </row>
    <row r="45" spans="2:12" x14ac:dyDescent="0.2">
      <c r="B45" s="9" t="s">
        <v>1031</v>
      </c>
      <c r="C45" s="6">
        <v>0.96787148594377514</v>
      </c>
      <c r="D45" s="6">
        <v>0.9874476987447699</v>
      </c>
      <c r="E45" s="6">
        <v>0.99183673469387756</v>
      </c>
      <c r="F45" s="6">
        <v>0.99141630901287559</v>
      </c>
      <c r="G45" s="6">
        <v>0.92775665399239549</v>
      </c>
      <c r="H45" s="6">
        <v>0.94758064516129037</v>
      </c>
      <c r="I45" s="15">
        <f t="shared" si="5"/>
        <v>0.96898492125816393</v>
      </c>
      <c r="J45" s="15">
        <f t="shared" si="6"/>
        <v>2.6553340586792349E-2</v>
      </c>
      <c r="K45" s="15"/>
      <c r="L45" s="6">
        <v>0.99586776859504134</v>
      </c>
    </row>
    <row r="46" spans="2:12" x14ac:dyDescent="0.2">
      <c r="B46" s="9" t="s">
        <v>1032</v>
      </c>
      <c r="C46" s="6">
        <v>0.97967479674796742</v>
      </c>
      <c r="D46" s="6">
        <v>0.98775510204081629</v>
      </c>
      <c r="E46" s="6">
        <v>1</v>
      </c>
      <c r="F46" s="6">
        <v>0.89849624060150379</v>
      </c>
      <c r="G46" s="6">
        <v>0.98750000000000004</v>
      </c>
      <c r="H46" s="6">
        <v>0.90769230769230769</v>
      </c>
      <c r="I46" s="15">
        <f t="shared" si="5"/>
        <v>0.9601864078470993</v>
      </c>
      <c r="J46" s="15">
        <f t="shared" si="6"/>
        <v>4.4793508288057809E-2</v>
      </c>
      <c r="K46" s="15"/>
      <c r="L46" s="6">
        <v>0.96470588235294119</v>
      </c>
    </row>
    <row r="47" spans="2:12" x14ac:dyDescent="0.2">
      <c r="B47" s="9" t="s">
        <v>1033</v>
      </c>
      <c r="C47" s="6">
        <v>0.92800000000000005</v>
      </c>
      <c r="D47" s="6">
        <v>0.94063926940639264</v>
      </c>
      <c r="E47" s="6">
        <v>0.76721311475409837</v>
      </c>
      <c r="F47" s="6">
        <v>0.78181818181818186</v>
      </c>
      <c r="G47" s="6">
        <v>0.67966573816155984</v>
      </c>
      <c r="H47" s="6">
        <v>0.85427135678391963</v>
      </c>
      <c r="I47" s="15">
        <f t="shared" si="5"/>
        <v>0.82526794348735866</v>
      </c>
      <c r="J47" s="15">
        <f t="shared" si="6"/>
        <v>0.10115716819541479</v>
      </c>
      <c r="K47" s="15"/>
      <c r="L47" s="6">
        <v>0.95061728395061729</v>
      </c>
    </row>
    <row r="48" spans="2:12" x14ac:dyDescent="0.2">
      <c r="B48" s="8" t="s">
        <v>1037</v>
      </c>
      <c r="C48" s="16">
        <f t="shared" ref="C48:H48" si="7">AVERAGE(C28:C47)</f>
        <v>0.95925419793478039</v>
      </c>
      <c r="D48" s="16">
        <f t="shared" si="7"/>
        <v>0.95441775229341685</v>
      </c>
      <c r="E48" s="16">
        <f t="shared" si="7"/>
        <v>0.94399575679462866</v>
      </c>
      <c r="F48" s="16">
        <f t="shared" si="7"/>
        <v>0.93620273209868954</v>
      </c>
      <c r="G48" s="16">
        <f t="shared" si="7"/>
        <v>0.92942173778692183</v>
      </c>
      <c r="H48" s="16">
        <f t="shared" si="7"/>
        <v>0.90755260537385019</v>
      </c>
      <c r="I48" s="15"/>
      <c r="J48" s="15"/>
      <c r="K48" s="15"/>
      <c r="L48" s="16">
        <f>AVERAGE(L28:L47)</f>
        <v>0.96319794870427722</v>
      </c>
    </row>
    <row r="49" spans="3:12" x14ac:dyDescent="0.2">
      <c r="C49" s="6">
        <f>STDEV(C28:C47)</f>
        <v>3.6482641578532989E-2</v>
      </c>
      <c r="D49" s="6">
        <f>STDEV(D28:D47)</f>
        <v>4.182689946540135E-2</v>
      </c>
      <c r="E49" s="6">
        <f t="shared" ref="E49:H49" si="8">STDEV(E28:E47)</f>
        <v>6.852492681465433E-2</v>
      </c>
      <c r="F49" s="6">
        <f>STDEV(F28:F47)</f>
        <v>6.8037550808546621E-2</v>
      </c>
      <c r="G49" s="6">
        <f t="shared" si="8"/>
        <v>7.8708013819362502E-2</v>
      </c>
      <c r="H49" s="6">
        <f t="shared" si="8"/>
        <v>0.10798645875381359</v>
      </c>
      <c r="L49" s="6">
        <f t="shared" ref="L49" si="9">STDEV(L28:L47)</f>
        <v>2.5404546169837425E-2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B7A5-CE89-0343-826A-EEF73521ABF5}">
  <dimension ref="A1:V24"/>
  <sheetViews>
    <sheetView workbookViewId="0">
      <selection activeCell="C29" sqref="C29"/>
    </sheetView>
  </sheetViews>
  <sheetFormatPr baseColWidth="10" defaultRowHeight="16" x14ac:dyDescent="0.2"/>
  <sheetData>
    <row r="1" spans="1:22" x14ac:dyDescent="0.2">
      <c r="B1" t="s">
        <v>843</v>
      </c>
      <c r="C1" t="s">
        <v>844</v>
      </c>
      <c r="D1" t="s">
        <v>845</v>
      </c>
      <c r="E1" t="s">
        <v>846</v>
      </c>
      <c r="F1" t="s">
        <v>847</v>
      </c>
      <c r="G1" t="s">
        <v>848</v>
      </c>
      <c r="H1" t="s">
        <v>849</v>
      </c>
      <c r="I1" t="s">
        <v>850</v>
      </c>
      <c r="J1" t="s">
        <v>851</v>
      </c>
      <c r="K1" t="s">
        <v>852</v>
      </c>
      <c r="L1" t="s">
        <v>853</v>
      </c>
      <c r="M1" t="s">
        <v>854</v>
      </c>
      <c r="N1" t="s">
        <v>855</v>
      </c>
      <c r="O1" t="s">
        <v>856</v>
      </c>
      <c r="P1" t="s">
        <v>857</v>
      </c>
      <c r="Q1" t="s">
        <v>858</v>
      </c>
      <c r="R1" t="s">
        <v>859</v>
      </c>
      <c r="S1" t="s">
        <v>860</v>
      </c>
      <c r="T1" t="s">
        <v>861</v>
      </c>
      <c r="U1" t="s">
        <v>862</v>
      </c>
      <c r="V1" t="s">
        <v>1036</v>
      </c>
    </row>
    <row r="2" spans="1:22" x14ac:dyDescent="0.2">
      <c r="A2" t="s">
        <v>843</v>
      </c>
      <c r="B2">
        <v>239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6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3</v>
      </c>
      <c r="R2">
        <v>0</v>
      </c>
      <c r="S2">
        <v>0</v>
      </c>
      <c r="T2">
        <v>0</v>
      </c>
      <c r="U2">
        <v>0</v>
      </c>
      <c r="V2">
        <f>B2/250</f>
        <v>0.95599999999999996</v>
      </c>
    </row>
    <row r="3" spans="1:22" x14ac:dyDescent="0.2">
      <c r="A3" t="s">
        <v>844</v>
      </c>
      <c r="B3">
        <v>0</v>
      </c>
      <c r="C3">
        <v>250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C3/250</f>
        <v>1</v>
      </c>
    </row>
    <row r="4" spans="1:22" x14ac:dyDescent="0.2">
      <c r="A4" t="s">
        <v>845</v>
      </c>
      <c r="B4">
        <v>1</v>
      </c>
      <c r="C4">
        <v>0</v>
      </c>
      <c r="D4">
        <v>245</v>
      </c>
      <c r="E4">
        <v>0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f>D4/250</f>
        <v>0.98</v>
      </c>
    </row>
    <row r="5" spans="1:22" x14ac:dyDescent="0.2">
      <c r="A5" t="s">
        <v>846</v>
      </c>
      <c r="B5">
        <v>0</v>
      </c>
      <c r="C5">
        <v>0</v>
      </c>
      <c r="D5">
        <v>1</v>
      </c>
      <c r="E5">
        <v>247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f>E5/250</f>
        <v>0.98799999999999999</v>
      </c>
    </row>
    <row r="6" spans="1:22" x14ac:dyDescent="0.2">
      <c r="A6" t="s">
        <v>847</v>
      </c>
      <c r="B6">
        <v>0</v>
      </c>
      <c r="C6">
        <v>0</v>
      </c>
      <c r="D6">
        <v>0</v>
      </c>
      <c r="E6">
        <v>0</v>
      </c>
      <c r="F6">
        <v>250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>F6/250</f>
        <v>1</v>
      </c>
    </row>
    <row r="7" spans="1:22" x14ac:dyDescent="0.2">
      <c r="A7" t="s">
        <v>848</v>
      </c>
      <c r="B7">
        <v>0</v>
      </c>
      <c r="C7">
        <v>6</v>
      </c>
      <c r="D7">
        <v>11</v>
      </c>
      <c r="E7">
        <v>0</v>
      </c>
      <c r="F7">
        <v>0</v>
      </c>
      <c r="G7">
        <v>213</v>
      </c>
      <c r="H7">
        <v>12</v>
      </c>
      <c r="I7">
        <v>0</v>
      </c>
      <c r="J7">
        <v>0</v>
      </c>
      <c r="K7">
        <v>0</v>
      </c>
      <c r="L7">
        <v>0</v>
      </c>
      <c r="M7">
        <v>7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f>G7/250</f>
        <v>0.85199999999999998</v>
      </c>
    </row>
    <row r="8" spans="1:22" x14ac:dyDescent="0.2">
      <c r="A8" t="s">
        <v>849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243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5</v>
      </c>
      <c r="S8">
        <v>0</v>
      </c>
      <c r="T8">
        <v>0</v>
      </c>
      <c r="U8">
        <v>0</v>
      </c>
      <c r="V8">
        <f>H8/250</f>
        <v>0.97199999999999998</v>
      </c>
    </row>
    <row r="9" spans="1:22" x14ac:dyDescent="0.2">
      <c r="A9" t="s">
        <v>850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250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>I9/250</f>
        <v>1</v>
      </c>
    </row>
    <row r="10" spans="1:22" x14ac:dyDescent="0.2">
      <c r="A10" t="s">
        <v>851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250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>J10/250</f>
        <v>1</v>
      </c>
    </row>
    <row r="11" spans="1:22" x14ac:dyDescent="0.2">
      <c r="A11" t="s">
        <v>852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213</v>
      </c>
      <c r="L11">
        <v>23</v>
      </c>
      <c r="M11">
        <v>2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11</v>
      </c>
      <c r="V11">
        <f>K11/250</f>
        <v>0.85199999999999998</v>
      </c>
    </row>
    <row r="12" spans="1:22" x14ac:dyDescent="0.2">
      <c r="A12" t="s">
        <v>853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25</v>
      </c>
      <c r="L12">
        <v>218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5</v>
      </c>
      <c r="V12">
        <f>L12/250</f>
        <v>0.872</v>
      </c>
    </row>
    <row r="13" spans="1:22" x14ac:dyDescent="0.2">
      <c r="A13" t="s">
        <v>854</v>
      </c>
      <c r="B13">
        <v>0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248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>M13/250</f>
        <v>0.99199999999999999</v>
      </c>
    </row>
    <row r="14" spans="1:22" x14ac:dyDescent="0.2">
      <c r="A14" t="s">
        <v>855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250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>N14/250</f>
        <v>1</v>
      </c>
    </row>
    <row r="15" spans="1:22" x14ac:dyDescent="0.2">
      <c r="A15" t="s">
        <v>856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235</v>
      </c>
      <c r="P15">
        <v>2</v>
      </c>
      <c r="Q15">
        <v>0</v>
      </c>
      <c r="R15">
        <v>0</v>
      </c>
      <c r="S15">
        <v>8</v>
      </c>
      <c r="T15">
        <v>3</v>
      </c>
      <c r="U15">
        <v>0</v>
      </c>
      <c r="V15">
        <f>O15/250</f>
        <v>0.94</v>
      </c>
    </row>
    <row r="16" spans="1:22" x14ac:dyDescent="0.2">
      <c r="A16" t="s">
        <v>857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247</v>
      </c>
      <c r="Q16">
        <v>0</v>
      </c>
      <c r="R16">
        <v>0</v>
      </c>
      <c r="S16">
        <v>0</v>
      </c>
      <c r="T16">
        <v>0</v>
      </c>
      <c r="U16">
        <v>1</v>
      </c>
      <c r="V16">
        <f>P16/250</f>
        <v>0.98799999999999999</v>
      </c>
    </row>
    <row r="17" spans="1:22" x14ac:dyDescent="0.2">
      <c r="A17" t="s">
        <v>858</v>
      </c>
      <c r="B17">
        <v>9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238</v>
      </c>
      <c r="R17">
        <v>0</v>
      </c>
      <c r="S17">
        <v>0</v>
      </c>
      <c r="T17">
        <v>0</v>
      </c>
      <c r="U17">
        <v>0</v>
      </c>
      <c r="V17">
        <f>Q17/250</f>
        <v>0.95199999999999996</v>
      </c>
    </row>
    <row r="18" spans="1:22" x14ac:dyDescent="0.2">
      <c r="A18" t="s">
        <v>859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2</v>
      </c>
      <c r="R18">
        <v>245</v>
      </c>
      <c r="S18">
        <v>0</v>
      </c>
      <c r="T18">
        <v>0</v>
      </c>
      <c r="U18">
        <v>1</v>
      </c>
      <c r="V18">
        <f>R18/250</f>
        <v>0.98</v>
      </c>
    </row>
    <row r="19" spans="1:22" x14ac:dyDescent="0.2">
      <c r="A19" t="s">
        <v>860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</v>
      </c>
      <c r="P19">
        <v>0</v>
      </c>
      <c r="Q19">
        <v>0</v>
      </c>
      <c r="R19">
        <v>0</v>
      </c>
      <c r="S19">
        <v>241</v>
      </c>
      <c r="T19">
        <v>2</v>
      </c>
      <c r="U19">
        <v>0</v>
      </c>
      <c r="V19">
        <f>S19/250</f>
        <v>0.96399999999999997</v>
      </c>
    </row>
    <row r="20" spans="1:22" x14ac:dyDescent="0.2">
      <c r="A20" t="s">
        <v>861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</v>
      </c>
      <c r="P20">
        <v>0</v>
      </c>
      <c r="Q20">
        <v>0</v>
      </c>
      <c r="R20">
        <v>0</v>
      </c>
      <c r="S20">
        <v>0</v>
      </c>
      <c r="T20">
        <v>241</v>
      </c>
      <c r="U20">
        <v>0</v>
      </c>
      <c r="V20">
        <f>T20/250</f>
        <v>0.96399999999999997</v>
      </c>
    </row>
    <row r="21" spans="1:22" x14ac:dyDescent="0.2">
      <c r="A21" t="s">
        <v>862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</v>
      </c>
      <c r="L21">
        <v>4</v>
      </c>
      <c r="M21">
        <v>0</v>
      </c>
      <c r="N21">
        <v>0</v>
      </c>
      <c r="O21">
        <v>0</v>
      </c>
      <c r="P21">
        <v>3</v>
      </c>
      <c r="Q21">
        <v>0</v>
      </c>
      <c r="R21">
        <v>5</v>
      </c>
      <c r="S21">
        <v>0</v>
      </c>
      <c r="T21">
        <v>0</v>
      </c>
      <c r="U21">
        <v>232</v>
      </c>
      <c r="V21">
        <f>U21/250</f>
        <v>0.92800000000000005</v>
      </c>
    </row>
    <row r="22" spans="1:22" x14ac:dyDescent="0.2">
      <c r="B22">
        <f>B2/SUM(B2:B21)</f>
        <v>0.952191235059761</v>
      </c>
      <c r="C22">
        <f>C3/SUM(C2:C21)</f>
        <v>0.96899224806201545</v>
      </c>
      <c r="D22">
        <f>D4/SUM(D2:D21)</f>
        <v>0.94961240310077522</v>
      </c>
      <c r="E22">
        <f>E5/SUM(E2:E21)</f>
        <v>0.99196787148594379</v>
      </c>
      <c r="F22">
        <f>F6/SUM(F2:F21)</f>
        <v>1</v>
      </c>
      <c r="G22">
        <f>G7/SUM(G2:G21)</f>
        <v>0.99532710280373837</v>
      </c>
      <c r="H22">
        <f>H8/SUM(H2:H21)</f>
        <v>0.92395437262357416</v>
      </c>
      <c r="I22">
        <f>I9/SUM(I2:I21)</f>
        <v>0.96899224806201545</v>
      </c>
      <c r="J22">
        <f>J10/SUM(J2:J21)</f>
        <v>1</v>
      </c>
      <c r="K22">
        <f>K11/SUM(K2:K21)</f>
        <v>0.86585365853658536</v>
      </c>
      <c r="L22">
        <f>L12/SUM(L2:L21)</f>
        <v>0.88259109311740891</v>
      </c>
      <c r="M22">
        <f>M13/SUM(M2:M21)</f>
        <v>0.96124031007751942</v>
      </c>
      <c r="N22">
        <f>N14/SUM(N2:N21)</f>
        <v>1</v>
      </c>
      <c r="O22">
        <f>O15/SUM(O2:O21)</f>
        <v>0.95528455284552849</v>
      </c>
      <c r="P22">
        <f>P16/SUM(P2:P21)</f>
        <v>0.96108949416342415</v>
      </c>
      <c r="Q22">
        <f>Q17/SUM(Q2:Q21)</f>
        <v>0.97540983606557374</v>
      </c>
      <c r="R22">
        <f>R18/SUM(R2:R21)</f>
        <v>0.95703125</v>
      </c>
      <c r="S22">
        <f>S19/SUM(S2:S21)</f>
        <v>0.96787148594377514</v>
      </c>
      <c r="T22">
        <f>T20/SUM(T2:T21)</f>
        <v>0.97967479674796742</v>
      </c>
      <c r="U22">
        <f>U21/SUM(U2:U21)</f>
        <v>0.92800000000000005</v>
      </c>
      <c r="V22">
        <f>AVERAGE(V2:V21)</f>
        <v>0.95899999999999985</v>
      </c>
    </row>
    <row r="23" spans="1:22" x14ac:dyDescent="0.2">
      <c r="A23" t="s">
        <v>1034</v>
      </c>
      <c r="B23" s="13">
        <f>B22</f>
        <v>0.952191235059761</v>
      </c>
      <c r="C23" s="13">
        <f t="shared" ref="C23:U23" si="0">C22</f>
        <v>0.96899224806201545</v>
      </c>
      <c r="D23" s="13">
        <f t="shared" si="0"/>
        <v>0.94961240310077522</v>
      </c>
      <c r="E23" s="13">
        <f t="shared" si="0"/>
        <v>0.99196787148594379</v>
      </c>
      <c r="F23" s="13">
        <f t="shared" si="0"/>
        <v>1</v>
      </c>
      <c r="G23" s="13">
        <f t="shared" si="0"/>
        <v>0.99532710280373837</v>
      </c>
      <c r="H23" s="13">
        <f t="shared" si="0"/>
        <v>0.92395437262357416</v>
      </c>
      <c r="I23" s="13">
        <f t="shared" si="0"/>
        <v>0.96899224806201545</v>
      </c>
      <c r="J23" s="13">
        <f t="shared" si="0"/>
        <v>1</v>
      </c>
      <c r="K23" s="13">
        <f t="shared" si="0"/>
        <v>0.86585365853658536</v>
      </c>
      <c r="L23" s="13">
        <f t="shared" si="0"/>
        <v>0.88259109311740891</v>
      </c>
      <c r="M23" s="13">
        <f t="shared" si="0"/>
        <v>0.96124031007751942</v>
      </c>
      <c r="N23" s="13">
        <f t="shared" si="0"/>
        <v>1</v>
      </c>
      <c r="O23" s="13">
        <f t="shared" si="0"/>
        <v>0.95528455284552849</v>
      </c>
      <c r="P23" s="13">
        <f t="shared" si="0"/>
        <v>0.96108949416342415</v>
      </c>
      <c r="Q23" s="13">
        <f t="shared" si="0"/>
        <v>0.97540983606557374</v>
      </c>
      <c r="R23" s="13">
        <f t="shared" si="0"/>
        <v>0.95703125</v>
      </c>
      <c r="S23" s="13">
        <f t="shared" si="0"/>
        <v>0.96787148594377514</v>
      </c>
      <c r="T23" s="13">
        <f t="shared" si="0"/>
        <v>0.97967479674796742</v>
      </c>
      <c r="U23" s="13">
        <f t="shared" si="0"/>
        <v>0.92800000000000005</v>
      </c>
    </row>
    <row r="24" spans="1:22" x14ac:dyDescent="0.2">
      <c r="B24">
        <v>0.952191235059761</v>
      </c>
      <c r="C24">
        <v>0.96899224806201545</v>
      </c>
      <c r="D24">
        <v>0.94961240310077522</v>
      </c>
      <c r="E24">
        <v>0.99196787148594379</v>
      </c>
      <c r="F24">
        <v>1</v>
      </c>
      <c r="G24">
        <v>0.99532710280373837</v>
      </c>
      <c r="H24">
        <v>0.92395437262357416</v>
      </c>
      <c r="I24">
        <v>0.96899224806201545</v>
      </c>
      <c r="J24">
        <v>1</v>
      </c>
      <c r="K24">
        <v>0.86585365853658536</v>
      </c>
      <c r="L24">
        <v>0.88259109311740891</v>
      </c>
      <c r="M24">
        <v>0.96124031007751942</v>
      </c>
      <c r="N24">
        <v>1</v>
      </c>
      <c r="O24">
        <v>0.95528455284552849</v>
      </c>
      <c r="P24">
        <v>0.96108949416342415</v>
      </c>
      <c r="Q24">
        <v>0.97540983606557374</v>
      </c>
      <c r="R24">
        <v>0.95703125</v>
      </c>
      <c r="S24">
        <v>0.96787148594377514</v>
      </c>
      <c r="T24">
        <v>0.97967479674796742</v>
      </c>
      <c r="U24">
        <v>0.92800000000000005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0A1DC-B621-3D42-93A4-DADCFD7A1CC0}">
  <dimension ref="A1:Y23"/>
  <sheetViews>
    <sheetView workbookViewId="0">
      <selection activeCell="B23" sqref="B23:U23"/>
    </sheetView>
  </sheetViews>
  <sheetFormatPr baseColWidth="10" defaultRowHeight="16" x14ac:dyDescent="0.2"/>
  <sheetData>
    <row r="1" spans="1:22" x14ac:dyDescent="0.2">
      <c r="B1" t="s">
        <v>843</v>
      </c>
      <c r="C1" t="s">
        <v>844</v>
      </c>
      <c r="D1" t="s">
        <v>845</v>
      </c>
      <c r="E1" t="s">
        <v>846</v>
      </c>
      <c r="F1" t="s">
        <v>847</v>
      </c>
      <c r="G1" t="s">
        <v>848</v>
      </c>
      <c r="H1" t="s">
        <v>849</v>
      </c>
      <c r="I1" t="s">
        <v>850</v>
      </c>
      <c r="J1" t="s">
        <v>851</v>
      </c>
      <c r="K1" t="s">
        <v>852</v>
      </c>
      <c r="L1" t="s">
        <v>853</v>
      </c>
      <c r="M1" t="s">
        <v>854</v>
      </c>
      <c r="N1" t="s">
        <v>855</v>
      </c>
      <c r="O1" t="s">
        <v>856</v>
      </c>
      <c r="P1" t="s">
        <v>857</v>
      </c>
      <c r="Q1" t="s">
        <v>858</v>
      </c>
      <c r="R1" t="s">
        <v>859</v>
      </c>
      <c r="S1" t="s">
        <v>860</v>
      </c>
      <c r="T1" t="s">
        <v>861</v>
      </c>
      <c r="U1" t="s">
        <v>862</v>
      </c>
    </row>
    <row r="2" spans="1:22" x14ac:dyDescent="0.2">
      <c r="A2" t="s">
        <v>843</v>
      </c>
      <c r="B2">
        <v>242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  <c r="R2">
        <v>0</v>
      </c>
      <c r="S2">
        <v>0</v>
      </c>
      <c r="T2">
        <v>0</v>
      </c>
      <c r="U2">
        <v>0</v>
      </c>
      <c r="V2">
        <f>B2/250</f>
        <v>0.96799999999999997</v>
      </c>
    </row>
    <row r="3" spans="1:22" x14ac:dyDescent="0.2">
      <c r="A3" t="s">
        <v>844</v>
      </c>
      <c r="B3">
        <v>0</v>
      </c>
      <c r="C3">
        <v>248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C3/250</f>
        <v>0.99199999999999999</v>
      </c>
    </row>
    <row r="4" spans="1:22" x14ac:dyDescent="0.2">
      <c r="A4" t="s">
        <v>845</v>
      </c>
      <c r="B4">
        <v>0</v>
      </c>
      <c r="C4">
        <v>0</v>
      </c>
      <c r="D4">
        <v>244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</v>
      </c>
      <c r="Q4">
        <v>1</v>
      </c>
      <c r="R4">
        <v>0</v>
      </c>
      <c r="S4">
        <v>0</v>
      </c>
      <c r="T4">
        <v>0</v>
      </c>
      <c r="U4">
        <v>0</v>
      </c>
      <c r="V4">
        <f>D4/250</f>
        <v>0.97599999999999998</v>
      </c>
    </row>
    <row r="5" spans="1:22" x14ac:dyDescent="0.2">
      <c r="A5" t="s">
        <v>846</v>
      </c>
      <c r="B5">
        <v>0</v>
      </c>
      <c r="C5">
        <v>0</v>
      </c>
      <c r="D5">
        <v>1</v>
      </c>
      <c r="E5">
        <v>228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19</v>
      </c>
      <c r="R5">
        <v>0</v>
      </c>
      <c r="S5">
        <v>0</v>
      </c>
      <c r="T5">
        <v>0</v>
      </c>
      <c r="U5">
        <v>0</v>
      </c>
      <c r="V5">
        <f>E5/250</f>
        <v>0.91200000000000003</v>
      </c>
    </row>
    <row r="6" spans="1:22" x14ac:dyDescent="0.2">
      <c r="A6" t="s">
        <v>847</v>
      </c>
      <c r="B6">
        <v>0</v>
      </c>
      <c r="C6">
        <v>0</v>
      </c>
      <c r="D6">
        <v>0</v>
      </c>
      <c r="E6">
        <v>0</v>
      </c>
      <c r="F6">
        <v>250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>F6/250</f>
        <v>1</v>
      </c>
    </row>
    <row r="7" spans="1:22" x14ac:dyDescent="0.2">
      <c r="A7" t="s">
        <v>848</v>
      </c>
      <c r="B7">
        <v>1</v>
      </c>
      <c r="C7">
        <v>0</v>
      </c>
      <c r="D7">
        <v>17</v>
      </c>
      <c r="E7">
        <v>0</v>
      </c>
      <c r="F7">
        <v>0</v>
      </c>
      <c r="G7">
        <v>221</v>
      </c>
      <c r="H7">
        <v>4</v>
      </c>
      <c r="I7">
        <v>0</v>
      </c>
      <c r="J7">
        <v>0</v>
      </c>
      <c r="K7">
        <v>1</v>
      </c>
      <c r="L7">
        <v>0</v>
      </c>
      <c r="M7">
        <v>5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f>G7/250</f>
        <v>0.88400000000000001</v>
      </c>
    </row>
    <row r="8" spans="1:22" x14ac:dyDescent="0.2">
      <c r="A8" t="s">
        <v>849</v>
      </c>
      <c r="B8">
        <v>0</v>
      </c>
      <c r="C8">
        <v>0</v>
      </c>
      <c r="D8">
        <v>0</v>
      </c>
      <c r="E8">
        <v>3</v>
      </c>
      <c r="F8">
        <v>0</v>
      </c>
      <c r="G8">
        <v>0</v>
      </c>
      <c r="H8">
        <v>244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f>H8/250</f>
        <v>0.97599999999999998</v>
      </c>
    </row>
    <row r="9" spans="1:22" x14ac:dyDescent="0.2">
      <c r="A9" t="s">
        <v>850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250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>I9/250</f>
        <v>1</v>
      </c>
    </row>
    <row r="10" spans="1:22" x14ac:dyDescent="0.2">
      <c r="A10" t="s">
        <v>851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250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>J10/250</f>
        <v>1</v>
      </c>
    </row>
    <row r="11" spans="1:22" x14ac:dyDescent="0.2">
      <c r="A11" t="s">
        <v>852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227</v>
      </c>
      <c r="L11">
        <v>14</v>
      </c>
      <c r="M11">
        <v>3</v>
      </c>
      <c r="N11">
        <v>0</v>
      </c>
      <c r="O11">
        <v>0</v>
      </c>
      <c r="P11">
        <v>3</v>
      </c>
      <c r="Q11">
        <v>0</v>
      </c>
      <c r="R11">
        <v>0</v>
      </c>
      <c r="S11">
        <v>0</v>
      </c>
      <c r="T11">
        <v>0</v>
      </c>
      <c r="U11">
        <v>1</v>
      </c>
      <c r="V11">
        <f>K11/250</f>
        <v>0.90800000000000003</v>
      </c>
    </row>
    <row r="12" spans="1:22" x14ac:dyDescent="0.2">
      <c r="A12" t="s">
        <v>853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24</v>
      </c>
      <c r="L12">
        <v>212</v>
      </c>
      <c r="M12">
        <v>2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11</v>
      </c>
      <c r="V12">
        <f>L12/250</f>
        <v>0.84799999999999998</v>
      </c>
    </row>
    <row r="13" spans="1:22" x14ac:dyDescent="0.2">
      <c r="A13" t="s">
        <v>854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250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>M13/250</f>
        <v>1</v>
      </c>
    </row>
    <row r="14" spans="1:22" x14ac:dyDescent="0.2">
      <c r="A14" t="s">
        <v>855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4</v>
      </c>
      <c r="N14">
        <v>245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>N14/250</f>
        <v>0.98</v>
      </c>
    </row>
    <row r="15" spans="1:22" x14ac:dyDescent="0.2">
      <c r="A15" t="s">
        <v>856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236</v>
      </c>
      <c r="P15">
        <v>7</v>
      </c>
      <c r="Q15">
        <v>0</v>
      </c>
      <c r="R15">
        <v>0</v>
      </c>
      <c r="S15">
        <v>3</v>
      </c>
      <c r="T15">
        <v>3</v>
      </c>
      <c r="U15">
        <v>0</v>
      </c>
      <c r="V15">
        <f>O15/250</f>
        <v>0.94399999999999995</v>
      </c>
    </row>
    <row r="16" spans="1:22" x14ac:dyDescent="0.2">
      <c r="A16" t="s">
        <v>857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250</v>
      </c>
      <c r="Q16">
        <v>0</v>
      </c>
      <c r="R16">
        <v>0</v>
      </c>
      <c r="S16">
        <v>0</v>
      </c>
      <c r="T16">
        <v>0</v>
      </c>
      <c r="U16">
        <v>0</v>
      </c>
      <c r="V16">
        <f>P16/250</f>
        <v>1</v>
      </c>
    </row>
    <row r="17" spans="1:25" x14ac:dyDescent="0.2">
      <c r="A17" t="s">
        <v>858</v>
      </c>
      <c r="B17">
        <v>4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244</v>
      </c>
      <c r="R17">
        <v>0</v>
      </c>
      <c r="S17">
        <v>0</v>
      </c>
      <c r="T17">
        <v>0</v>
      </c>
      <c r="U17">
        <v>0</v>
      </c>
      <c r="V17">
        <f>Q17/250</f>
        <v>0.97599999999999998</v>
      </c>
    </row>
    <row r="18" spans="1:25" x14ac:dyDescent="0.2">
      <c r="A18" t="s">
        <v>859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8</v>
      </c>
      <c r="R18">
        <v>241</v>
      </c>
      <c r="S18">
        <v>0</v>
      </c>
      <c r="T18">
        <v>0</v>
      </c>
      <c r="U18">
        <v>0</v>
      </c>
      <c r="V18">
        <f>R18/250</f>
        <v>0.96399999999999997</v>
      </c>
    </row>
    <row r="19" spans="1:25" x14ac:dyDescent="0.2">
      <c r="A19" t="s">
        <v>860</v>
      </c>
      <c r="B19">
        <v>0</v>
      </c>
      <c r="C19">
        <v>0</v>
      </c>
      <c r="D19">
        <v>2</v>
      </c>
      <c r="E19">
        <v>0</v>
      </c>
      <c r="F19">
        <v>0</v>
      </c>
      <c r="G19">
        <v>0</v>
      </c>
      <c r="H19">
        <v>0</v>
      </c>
      <c r="I19">
        <v>0</v>
      </c>
      <c r="J19">
        <v>3</v>
      </c>
      <c r="K19">
        <v>3</v>
      </c>
      <c r="L19">
        <v>1</v>
      </c>
      <c r="M19">
        <v>0</v>
      </c>
      <c r="N19">
        <v>0</v>
      </c>
      <c r="O19">
        <v>4</v>
      </c>
      <c r="P19">
        <v>0</v>
      </c>
      <c r="Q19">
        <v>0</v>
      </c>
      <c r="R19">
        <v>0</v>
      </c>
      <c r="S19">
        <v>236</v>
      </c>
      <c r="T19">
        <v>0</v>
      </c>
      <c r="U19">
        <v>1</v>
      </c>
      <c r="V19">
        <f>S19/250</f>
        <v>0.94399999999999995</v>
      </c>
    </row>
    <row r="20" spans="1:25" x14ac:dyDescent="0.2">
      <c r="A20" t="s">
        <v>861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2</v>
      </c>
      <c r="M20">
        <v>0</v>
      </c>
      <c r="N20">
        <v>0</v>
      </c>
      <c r="O20">
        <v>2</v>
      </c>
      <c r="P20">
        <v>2</v>
      </c>
      <c r="Q20">
        <v>1</v>
      </c>
      <c r="R20">
        <v>0</v>
      </c>
      <c r="S20">
        <v>0</v>
      </c>
      <c r="T20">
        <v>242</v>
      </c>
      <c r="U20">
        <v>0</v>
      </c>
      <c r="V20">
        <f>T20/250</f>
        <v>0.96799999999999997</v>
      </c>
    </row>
    <row r="21" spans="1:25" x14ac:dyDescent="0.2">
      <c r="A21" t="s">
        <v>862</v>
      </c>
      <c r="B21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</v>
      </c>
      <c r="L21">
        <v>5</v>
      </c>
      <c r="M21">
        <v>0</v>
      </c>
      <c r="N21">
        <v>0</v>
      </c>
      <c r="O21">
        <v>0</v>
      </c>
      <c r="P21">
        <v>1</v>
      </c>
      <c r="Q21">
        <v>0</v>
      </c>
      <c r="R21">
        <v>19</v>
      </c>
      <c r="S21">
        <v>0</v>
      </c>
      <c r="T21">
        <v>0</v>
      </c>
      <c r="U21">
        <v>206</v>
      </c>
      <c r="V21">
        <f>U21/250</f>
        <v>0.82399999999999995</v>
      </c>
    </row>
    <row r="22" spans="1:25" x14ac:dyDescent="0.2">
      <c r="B22">
        <f>B2/SUM(B2:B21)</f>
        <v>0.91320754716981134</v>
      </c>
      <c r="C22">
        <f>C3/SUM(C2:C21)</f>
        <v>1</v>
      </c>
      <c r="D22">
        <f>D4/SUM(D2:D21)</f>
        <v>0.92075471698113209</v>
      </c>
      <c r="E22">
        <f>E5/SUM(E2:E21)</f>
        <v>0.98275862068965514</v>
      </c>
      <c r="F22">
        <f>F6/SUM(F2:F21)</f>
        <v>1</v>
      </c>
      <c r="G22">
        <f>G7/SUM(G2:G21)</f>
        <v>0.9866071428571429</v>
      </c>
      <c r="H22">
        <f>H8/SUM(H2:H21)</f>
        <v>0.97599999999999998</v>
      </c>
      <c r="I22">
        <f>I9/SUM(I2:I21)</f>
        <v>0.98039215686274506</v>
      </c>
      <c r="J22">
        <f>J10/SUM(J2:J21)</f>
        <v>0.98814229249011853</v>
      </c>
      <c r="K22">
        <f>K11/SUM(K2:K21)</f>
        <v>0.87307692307692308</v>
      </c>
      <c r="L22">
        <f>L12/SUM(L2:L21)</f>
        <v>0.90212765957446805</v>
      </c>
      <c r="M22">
        <f>M13/SUM(M2:M21)</f>
        <v>0.94339622641509435</v>
      </c>
      <c r="N22">
        <f>N14/SUM(N2:N21)</f>
        <v>1</v>
      </c>
      <c r="O22">
        <f>O15/SUM(O2:O21)</f>
        <v>0.97520661157024791</v>
      </c>
      <c r="P22">
        <f>P16/SUM(P2:P21)</f>
        <v>0.92936802973977695</v>
      </c>
      <c r="Q22">
        <f>Q17/SUM(Q2:Q21)</f>
        <v>0.87455197132616491</v>
      </c>
      <c r="R22">
        <f>R18/SUM(R2:R21)</f>
        <v>0.92692307692307696</v>
      </c>
      <c r="S22">
        <f>S19/SUM(S2:S21)</f>
        <v>0.9874476987447699</v>
      </c>
      <c r="T22">
        <f>T20/SUM(T2:T21)</f>
        <v>0.98775510204081629</v>
      </c>
      <c r="U22">
        <f>U21/SUM(U2:U21)</f>
        <v>0.94063926940639264</v>
      </c>
      <c r="V22">
        <f>AVERAGE(V2:V21)</f>
        <v>0.95320000000000005</v>
      </c>
      <c r="W22" t="s">
        <v>1035</v>
      </c>
      <c r="X22">
        <f>AVERAGE(B22:U22)</f>
        <v>0.95441775229341685</v>
      </c>
      <c r="Y22">
        <f>STDEV(B22:U22)</f>
        <v>4.182689946540135E-2</v>
      </c>
    </row>
    <row r="23" spans="1:25" x14ac:dyDescent="0.2">
      <c r="B23">
        <v>0.91320754716981134</v>
      </c>
      <c r="C23">
        <v>1</v>
      </c>
      <c r="D23">
        <v>0.92075471698113209</v>
      </c>
      <c r="E23">
        <v>0.98275862068965514</v>
      </c>
      <c r="F23">
        <v>1</v>
      </c>
      <c r="G23">
        <v>0.9866071428571429</v>
      </c>
      <c r="H23">
        <v>0.97599999999999998</v>
      </c>
      <c r="I23">
        <v>0.98039215686274506</v>
      </c>
      <c r="J23">
        <v>0.98814229249011853</v>
      </c>
      <c r="K23">
        <v>0.87307692307692308</v>
      </c>
      <c r="L23">
        <v>0.90212765957446805</v>
      </c>
      <c r="M23">
        <v>0.94339622641509435</v>
      </c>
      <c r="N23">
        <v>1</v>
      </c>
      <c r="O23">
        <v>0.97520661157024791</v>
      </c>
      <c r="P23">
        <v>0.92936802973977695</v>
      </c>
      <c r="Q23">
        <v>0.87455197132616491</v>
      </c>
      <c r="R23">
        <v>0.92692307692307696</v>
      </c>
      <c r="S23">
        <v>0.9874476987447699</v>
      </c>
      <c r="T23">
        <v>0.98775510204081629</v>
      </c>
      <c r="U23">
        <v>0.94063926940639264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A3B4F-E488-AC41-B4AD-9D051D39AA84}">
  <dimension ref="A1:Y24"/>
  <sheetViews>
    <sheetView workbookViewId="0">
      <selection activeCell="B24" sqref="B24:U24"/>
    </sheetView>
  </sheetViews>
  <sheetFormatPr baseColWidth="10" defaultRowHeight="16" x14ac:dyDescent="0.2"/>
  <sheetData>
    <row r="1" spans="1:22" x14ac:dyDescent="0.2">
      <c r="B1" t="s">
        <v>843</v>
      </c>
      <c r="C1" t="s">
        <v>844</v>
      </c>
      <c r="D1" t="s">
        <v>845</v>
      </c>
      <c r="E1" t="s">
        <v>846</v>
      </c>
      <c r="F1" t="s">
        <v>847</v>
      </c>
      <c r="G1" t="s">
        <v>848</v>
      </c>
      <c r="H1" t="s">
        <v>849</v>
      </c>
      <c r="I1" t="s">
        <v>850</v>
      </c>
      <c r="J1" t="s">
        <v>851</v>
      </c>
      <c r="K1" t="s">
        <v>852</v>
      </c>
      <c r="L1" t="s">
        <v>853</v>
      </c>
      <c r="M1" t="s">
        <v>854</v>
      </c>
      <c r="N1" t="s">
        <v>855</v>
      </c>
      <c r="O1" t="s">
        <v>856</v>
      </c>
      <c r="P1" t="s">
        <v>857</v>
      </c>
      <c r="Q1" t="s">
        <v>858</v>
      </c>
      <c r="R1" t="s">
        <v>859</v>
      </c>
      <c r="S1" t="s">
        <v>860</v>
      </c>
      <c r="T1" t="s">
        <v>861</v>
      </c>
      <c r="U1" t="s">
        <v>862</v>
      </c>
    </row>
    <row r="2" spans="1:22" x14ac:dyDescent="0.2">
      <c r="A2" t="s">
        <v>843</v>
      </c>
      <c r="B2">
        <v>235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9</v>
      </c>
      <c r="R2">
        <v>0</v>
      </c>
      <c r="S2">
        <v>0</v>
      </c>
      <c r="T2">
        <v>0</v>
      </c>
      <c r="U2">
        <v>0</v>
      </c>
      <c r="V2">
        <f>B2/250</f>
        <v>0.94</v>
      </c>
    </row>
    <row r="3" spans="1:22" x14ac:dyDescent="0.2">
      <c r="A3" t="s">
        <v>844</v>
      </c>
      <c r="B3">
        <v>0</v>
      </c>
      <c r="C3">
        <v>249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C3/250</f>
        <v>0.996</v>
      </c>
    </row>
    <row r="4" spans="1:22" x14ac:dyDescent="0.2">
      <c r="A4" t="s">
        <v>845</v>
      </c>
      <c r="B4">
        <v>0</v>
      </c>
      <c r="C4">
        <v>0</v>
      </c>
      <c r="D4">
        <v>240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</v>
      </c>
      <c r="R4">
        <v>1</v>
      </c>
      <c r="S4">
        <v>0</v>
      </c>
      <c r="T4">
        <v>0</v>
      </c>
      <c r="U4">
        <v>0</v>
      </c>
      <c r="V4">
        <f>D4/250</f>
        <v>0.96</v>
      </c>
    </row>
    <row r="5" spans="1:22" x14ac:dyDescent="0.2">
      <c r="A5" t="s">
        <v>846</v>
      </c>
      <c r="B5">
        <v>0</v>
      </c>
      <c r="C5">
        <v>0</v>
      </c>
      <c r="D5">
        <v>1</v>
      </c>
      <c r="E5">
        <v>212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36</v>
      </c>
      <c r="R5">
        <v>0</v>
      </c>
      <c r="S5">
        <v>0</v>
      </c>
      <c r="T5">
        <v>0</v>
      </c>
      <c r="U5">
        <v>0</v>
      </c>
      <c r="V5">
        <f>E5/250</f>
        <v>0.84799999999999998</v>
      </c>
    </row>
    <row r="6" spans="1:22" x14ac:dyDescent="0.2">
      <c r="A6" t="s">
        <v>847</v>
      </c>
      <c r="B6">
        <v>0</v>
      </c>
      <c r="C6">
        <v>0</v>
      </c>
      <c r="D6">
        <v>0</v>
      </c>
      <c r="E6">
        <v>0</v>
      </c>
      <c r="F6">
        <v>250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>F6/250</f>
        <v>1</v>
      </c>
    </row>
    <row r="7" spans="1:22" x14ac:dyDescent="0.2">
      <c r="A7" t="s">
        <v>848</v>
      </c>
      <c r="B7">
        <v>1</v>
      </c>
      <c r="C7">
        <v>4</v>
      </c>
      <c r="D7">
        <v>33</v>
      </c>
      <c r="E7">
        <v>0</v>
      </c>
      <c r="F7">
        <v>0</v>
      </c>
      <c r="G7">
        <v>200</v>
      </c>
      <c r="H7">
        <v>4</v>
      </c>
      <c r="I7">
        <v>0</v>
      </c>
      <c r="J7">
        <v>0</v>
      </c>
      <c r="K7">
        <v>0</v>
      </c>
      <c r="L7">
        <v>0</v>
      </c>
      <c r="M7">
        <v>4</v>
      </c>
      <c r="N7">
        <v>0</v>
      </c>
      <c r="O7">
        <v>0</v>
      </c>
      <c r="P7">
        <v>0</v>
      </c>
      <c r="Q7">
        <v>0</v>
      </c>
      <c r="R7">
        <v>4</v>
      </c>
      <c r="S7">
        <v>0</v>
      </c>
      <c r="T7">
        <v>0</v>
      </c>
      <c r="U7">
        <v>0</v>
      </c>
      <c r="V7">
        <f>G7/250</f>
        <v>0.8</v>
      </c>
    </row>
    <row r="8" spans="1:22" x14ac:dyDescent="0.2">
      <c r="A8" t="s">
        <v>849</v>
      </c>
      <c r="B8">
        <v>0</v>
      </c>
      <c r="C8">
        <v>0</v>
      </c>
      <c r="D8">
        <v>0</v>
      </c>
      <c r="E8">
        <v>3</v>
      </c>
      <c r="F8">
        <v>0</v>
      </c>
      <c r="G8">
        <v>1</v>
      </c>
      <c r="H8">
        <v>243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</v>
      </c>
      <c r="S8">
        <v>0</v>
      </c>
      <c r="T8">
        <v>0</v>
      </c>
      <c r="U8">
        <v>0</v>
      </c>
      <c r="V8">
        <f>H8/250</f>
        <v>0.97199999999999998</v>
      </c>
    </row>
    <row r="9" spans="1:22" x14ac:dyDescent="0.2">
      <c r="A9" t="s">
        <v>850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250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>I9/250</f>
        <v>1</v>
      </c>
    </row>
    <row r="10" spans="1:22" x14ac:dyDescent="0.2">
      <c r="A10" t="s">
        <v>851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250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>J10/250</f>
        <v>1</v>
      </c>
    </row>
    <row r="11" spans="1:22" x14ac:dyDescent="0.2">
      <c r="A11" t="s">
        <v>852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182</v>
      </c>
      <c r="L11">
        <v>19</v>
      </c>
      <c r="M11">
        <v>2</v>
      </c>
      <c r="N11">
        <v>0</v>
      </c>
      <c r="O11">
        <v>0</v>
      </c>
      <c r="P11">
        <v>2</v>
      </c>
      <c r="Q11">
        <v>0</v>
      </c>
      <c r="R11">
        <v>6</v>
      </c>
      <c r="S11">
        <v>0</v>
      </c>
      <c r="T11">
        <v>0</v>
      </c>
      <c r="U11">
        <v>37</v>
      </c>
      <c r="V11">
        <f>K11/250</f>
        <v>0.72799999999999998</v>
      </c>
    </row>
    <row r="12" spans="1:22" x14ac:dyDescent="0.2">
      <c r="A12" t="s">
        <v>853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11</v>
      </c>
      <c r="L12">
        <v>203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34</v>
      </c>
      <c r="V12">
        <f>L12/250</f>
        <v>0.81200000000000006</v>
      </c>
    </row>
    <row r="13" spans="1:22" x14ac:dyDescent="0.2">
      <c r="A13" t="s">
        <v>854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249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>M13/250</f>
        <v>0.996</v>
      </c>
    </row>
    <row r="14" spans="1:22" x14ac:dyDescent="0.2">
      <c r="A14" t="s">
        <v>855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249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>N14/250</f>
        <v>0.996</v>
      </c>
    </row>
    <row r="15" spans="1:22" x14ac:dyDescent="0.2">
      <c r="A15" t="s">
        <v>856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246</v>
      </c>
      <c r="P15">
        <v>2</v>
      </c>
      <c r="Q15">
        <v>0</v>
      </c>
      <c r="R15">
        <v>0</v>
      </c>
      <c r="S15">
        <v>1</v>
      </c>
      <c r="T15">
        <v>0</v>
      </c>
      <c r="U15">
        <v>0</v>
      </c>
      <c r="V15">
        <f>O15/250</f>
        <v>0.98399999999999999</v>
      </c>
    </row>
    <row r="16" spans="1:22" x14ac:dyDescent="0.2">
      <c r="A16" t="s">
        <v>857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248</v>
      </c>
      <c r="Q16">
        <v>0</v>
      </c>
      <c r="R16">
        <v>0</v>
      </c>
      <c r="S16">
        <v>0</v>
      </c>
      <c r="T16">
        <v>0</v>
      </c>
      <c r="U16">
        <v>0</v>
      </c>
      <c r="V16">
        <f>P16/250</f>
        <v>0.99199999999999999</v>
      </c>
    </row>
    <row r="17" spans="1:25" x14ac:dyDescent="0.2">
      <c r="A17" t="s">
        <v>858</v>
      </c>
      <c r="B17">
        <v>0</v>
      </c>
      <c r="C17">
        <v>0</v>
      </c>
      <c r="D17">
        <v>0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248</v>
      </c>
      <c r="R17">
        <v>0</v>
      </c>
      <c r="S17">
        <v>0</v>
      </c>
      <c r="T17">
        <v>0</v>
      </c>
      <c r="U17">
        <v>0</v>
      </c>
      <c r="V17">
        <f>Q17/250</f>
        <v>0.99199999999999999</v>
      </c>
    </row>
    <row r="18" spans="1:25" x14ac:dyDescent="0.2">
      <c r="A18" t="s">
        <v>859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13</v>
      </c>
      <c r="R18">
        <v>236</v>
      </c>
      <c r="S18">
        <v>0</v>
      </c>
      <c r="T18">
        <v>0</v>
      </c>
      <c r="U18">
        <v>0</v>
      </c>
      <c r="V18">
        <f>R18/250</f>
        <v>0.94399999999999995</v>
      </c>
    </row>
    <row r="19" spans="1:25" x14ac:dyDescent="0.2">
      <c r="A19" t="s">
        <v>860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7</v>
      </c>
      <c r="P19">
        <v>0</v>
      </c>
      <c r="Q19">
        <v>0</v>
      </c>
      <c r="R19">
        <v>0</v>
      </c>
      <c r="S19">
        <v>243</v>
      </c>
      <c r="T19">
        <v>0</v>
      </c>
      <c r="U19">
        <v>0</v>
      </c>
      <c r="V19">
        <f>S19/250</f>
        <v>0.97199999999999998</v>
      </c>
    </row>
    <row r="20" spans="1:25" x14ac:dyDescent="0.2">
      <c r="A20" t="s">
        <v>861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17</v>
      </c>
      <c r="P20">
        <v>2</v>
      </c>
      <c r="Q20">
        <v>0</v>
      </c>
      <c r="R20">
        <v>0</v>
      </c>
      <c r="S20">
        <v>1</v>
      </c>
      <c r="T20">
        <v>227</v>
      </c>
      <c r="U20">
        <v>0</v>
      </c>
      <c r="V20">
        <f>T20/250</f>
        <v>0.90800000000000003</v>
      </c>
    </row>
    <row r="21" spans="1:25" x14ac:dyDescent="0.2">
      <c r="A21" t="s">
        <v>862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4</v>
      </c>
      <c r="M21">
        <v>0</v>
      </c>
      <c r="N21">
        <v>0</v>
      </c>
      <c r="O21">
        <v>0</v>
      </c>
      <c r="P21">
        <v>0</v>
      </c>
      <c r="Q21">
        <v>0</v>
      </c>
      <c r="R21">
        <v>10</v>
      </c>
      <c r="S21">
        <v>0</v>
      </c>
      <c r="T21">
        <v>0</v>
      </c>
      <c r="U21">
        <v>234</v>
      </c>
      <c r="V21">
        <f>U21/250</f>
        <v>0.93600000000000005</v>
      </c>
    </row>
    <row r="22" spans="1:25" x14ac:dyDescent="0.2">
      <c r="B22">
        <f>B2/SUM(B2:B21)</f>
        <v>0.975103734439834</v>
      </c>
      <c r="C22">
        <f>C3/SUM(C2:C21)</f>
        <v>0.98031496062992129</v>
      </c>
      <c r="D22">
        <f>D4/SUM(D2:D21)</f>
        <v>0.87272727272727268</v>
      </c>
      <c r="E22">
        <f>E5/SUM(E2:E21)</f>
        <v>0.97695852534562211</v>
      </c>
      <c r="F22">
        <f>F6/SUM(F2:F21)</f>
        <v>0.99601593625498008</v>
      </c>
      <c r="G22">
        <f>G7/SUM(G2:G21)</f>
        <v>0.99502487562189057</v>
      </c>
      <c r="H22">
        <f>H8/SUM(H2:H21)</f>
        <v>0.97199999999999998</v>
      </c>
      <c r="I22">
        <f>I9/SUM(I2:I21)</f>
        <v>0.96899224806201545</v>
      </c>
      <c r="J22">
        <f>J10/SUM(J2:J21)</f>
        <v>1</v>
      </c>
      <c r="K22">
        <f>K11/SUM(K2:K21)</f>
        <v>0.93814432989690721</v>
      </c>
      <c r="L22">
        <f>L12/SUM(L2:L21)</f>
        <v>0.89427312775330392</v>
      </c>
      <c r="M22">
        <f>M13/SUM(M2:M21)</f>
        <v>0.97265625</v>
      </c>
      <c r="N22">
        <f>N14/SUM(N2:N21)</f>
        <v>1</v>
      </c>
      <c r="O22">
        <f>O15/SUM(O2:O21)</f>
        <v>0.91111111111111109</v>
      </c>
      <c r="P22">
        <f>P16/SUM(P2:P21)</f>
        <v>0.97254901960784312</v>
      </c>
      <c r="Q22">
        <f>Q17/SUM(Q2:Q21)</f>
        <v>0.78730158730158728</v>
      </c>
      <c r="R22">
        <f>R18/SUM(R2:R21)</f>
        <v>0.90769230769230769</v>
      </c>
      <c r="S22">
        <f>S19/SUM(S2:S21)</f>
        <v>0.99183673469387756</v>
      </c>
      <c r="T22">
        <f>T20/SUM(T2:T21)</f>
        <v>1</v>
      </c>
      <c r="U22">
        <f>U21/SUM(U2:U21)</f>
        <v>0.76721311475409837</v>
      </c>
      <c r="V22">
        <f>AVERAGE(V2:V21)</f>
        <v>0.93880000000000019</v>
      </c>
      <c r="W22" t="s">
        <v>1035</v>
      </c>
      <c r="X22">
        <f>AVERAGE(B22:U22)</f>
        <v>0.94399575679462866</v>
      </c>
      <c r="Y22">
        <f>STDEV(B22:U22)</f>
        <v>6.852492681465433E-2</v>
      </c>
    </row>
    <row r="23" spans="1:25" x14ac:dyDescent="0.2">
      <c r="B23" s="13">
        <f>B22</f>
        <v>0.975103734439834</v>
      </c>
      <c r="C23" s="13">
        <f t="shared" ref="C23:U23" si="0">C22</f>
        <v>0.98031496062992129</v>
      </c>
      <c r="D23" s="13">
        <f>D22</f>
        <v>0.87272727272727268</v>
      </c>
      <c r="E23" s="13">
        <f t="shared" si="0"/>
        <v>0.97695852534562211</v>
      </c>
      <c r="F23" s="13">
        <f t="shared" si="0"/>
        <v>0.99601593625498008</v>
      </c>
      <c r="G23" s="13">
        <f t="shared" si="0"/>
        <v>0.99502487562189057</v>
      </c>
      <c r="H23" s="13">
        <f t="shared" si="0"/>
        <v>0.97199999999999998</v>
      </c>
      <c r="I23" s="13">
        <f t="shared" si="0"/>
        <v>0.96899224806201545</v>
      </c>
      <c r="J23" s="13">
        <f t="shared" si="0"/>
        <v>1</v>
      </c>
      <c r="K23" s="13">
        <f t="shared" si="0"/>
        <v>0.93814432989690721</v>
      </c>
      <c r="L23" s="13">
        <f t="shared" si="0"/>
        <v>0.89427312775330392</v>
      </c>
      <c r="M23" s="13">
        <f t="shared" si="0"/>
        <v>0.97265625</v>
      </c>
      <c r="N23" s="13">
        <f t="shared" si="0"/>
        <v>1</v>
      </c>
      <c r="O23" s="13">
        <f t="shared" si="0"/>
        <v>0.91111111111111109</v>
      </c>
      <c r="P23" s="13">
        <f t="shared" si="0"/>
        <v>0.97254901960784312</v>
      </c>
      <c r="Q23" s="13">
        <f t="shared" si="0"/>
        <v>0.78730158730158728</v>
      </c>
      <c r="R23" s="13">
        <f t="shared" si="0"/>
        <v>0.90769230769230769</v>
      </c>
      <c r="S23" s="13">
        <f t="shared" si="0"/>
        <v>0.99183673469387756</v>
      </c>
      <c r="T23" s="13">
        <f t="shared" si="0"/>
        <v>1</v>
      </c>
      <c r="U23" s="13">
        <f t="shared" si="0"/>
        <v>0.76721311475409837</v>
      </c>
    </row>
    <row r="24" spans="1:25" x14ac:dyDescent="0.2">
      <c r="B24">
        <v>0.975103734439834</v>
      </c>
      <c r="C24">
        <v>0.98031496062992129</v>
      </c>
      <c r="D24">
        <v>0.87272727272727268</v>
      </c>
      <c r="E24">
        <v>0.97695852534562211</v>
      </c>
      <c r="F24">
        <v>0.99601593625498008</v>
      </c>
      <c r="G24">
        <v>0.99502487562189057</v>
      </c>
      <c r="H24">
        <v>0.97199999999999998</v>
      </c>
      <c r="I24">
        <v>0.96899224806201545</v>
      </c>
      <c r="J24">
        <v>1</v>
      </c>
      <c r="K24">
        <v>0.93814432989690721</v>
      </c>
      <c r="L24">
        <v>0.89427312775330392</v>
      </c>
      <c r="M24">
        <v>0.97265625</v>
      </c>
      <c r="N24">
        <v>1</v>
      </c>
      <c r="O24">
        <v>0.91111111111111109</v>
      </c>
      <c r="P24">
        <v>0.97254901960784312</v>
      </c>
      <c r="Q24">
        <v>0.78730158730158728</v>
      </c>
      <c r="R24">
        <v>0.90769230769230769</v>
      </c>
      <c r="S24">
        <v>0.99183673469387756</v>
      </c>
      <c r="T24">
        <v>1</v>
      </c>
      <c r="U24">
        <v>0.76721311475409837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92B7-429B-F346-AEE6-ADE98367A032}">
  <dimension ref="A1:Y23"/>
  <sheetViews>
    <sheetView workbookViewId="0">
      <selection activeCell="G35" sqref="G35"/>
    </sheetView>
  </sheetViews>
  <sheetFormatPr baseColWidth="10" defaultRowHeight="16" x14ac:dyDescent="0.2"/>
  <sheetData>
    <row r="1" spans="1:22" x14ac:dyDescent="0.2">
      <c r="B1" t="s">
        <v>843</v>
      </c>
      <c r="C1" t="s">
        <v>844</v>
      </c>
      <c r="D1" t="s">
        <v>845</v>
      </c>
      <c r="E1" t="s">
        <v>846</v>
      </c>
      <c r="F1" t="s">
        <v>847</v>
      </c>
      <c r="G1" t="s">
        <v>848</v>
      </c>
      <c r="H1" t="s">
        <v>849</v>
      </c>
      <c r="I1" t="s">
        <v>850</v>
      </c>
      <c r="J1" t="s">
        <v>851</v>
      </c>
      <c r="K1" t="s">
        <v>852</v>
      </c>
      <c r="L1" t="s">
        <v>853</v>
      </c>
      <c r="M1" t="s">
        <v>854</v>
      </c>
      <c r="N1" t="s">
        <v>855</v>
      </c>
      <c r="O1" t="s">
        <v>856</v>
      </c>
      <c r="P1" t="s">
        <v>857</v>
      </c>
      <c r="Q1" t="s">
        <v>858</v>
      </c>
      <c r="R1" t="s">
        <v>859</v>
      </c>
      <c r="S1" t="s">
        <v>860</v>
      </c>
      <c r="T1" t="s">
        <v>861</v>
      </c>
      <c r="U1" t="s">
        <v>862</v>
      </c>
    </row>
    <row r="2" spans="1:22" x14ac:dyDescent="0.2">
      <c r="A2" t="s">
        <v>843</v>
      </c>
      <c r="B2">
        <v>232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3</v>
      </c>
      <c r="J2">
        <v>0</v>
      </c>
      <c r="K2">
        <v>4</v>
      </c>
      <c r="L2">
        <v>0</v>
      </c>
      <c r="M2">
        <v>0</v>
      </c>
      <c r="N2">
        <v>0</v>
      </c>
      <c r="O2">
        <v>0</v>
      </c>
      <c r="P2">
        <v>1</v>
      </c>
      <c r="Q2">
        <v>9</v>
      </c>
      <c r="R2">
        <v>0</v>
      </c>
      <c r="S2">
        <v>0</v>
      </c>
      <c r="T2">
        <v>0</v>
      </c>
      <c r="U2">
        <v>0</v>
      </c>
      <c r="V2">
        <f>B2/250</f>
        <v>0.92800000000000005</v>
      </c>
    </row>
    <row r="3" spans="1:22" x14ac:dyDescent="0.2">
      <c r="A3" t="s">
        <v>844</v>
      </c>
      <c r="B3">
        <v>0</v>
      </c>
      <c r="C3">
        <v>246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C3/250</f>
        <v>0.98399999999999999</v>
      </c>
    </row>
    <row r="4" spans="1:22" x14ac:dyDescent="0.2">
      <c r="A4" t="s">
        <v>845</v>
      </c>
      <c r="B4">
        <v>0</v>
      </c>
      <c r="C4">
        <v>0</v>
      </c>
      <c r="D4">
        <v>245</v>
      </c>
      <c r="E4">
        <v>4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>D4/250</f>
        <v>0.98</v>
      </c>
    </row>
    <row r="5" spans="1:22" x14ac:dyDescent="0.2">
      <c r="A5" t="s">
        <v>846</v>
      </c>
      <c r="B5">
        <v>0</v>
      </c>
      <c r="C5">
        <v>0</v>
      </c>
      <c r="D5">
        <v>0</v>
      </c>
      <c r="E5">
        <v>242</v>
      </c>
      <c r="F5">
        <v>0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6</v>
      </c>
      <c r="R5">
        <v>0</v>
      </c>
      <c r="S5">
        <v>0</v>
      </c>
      <c r="T5">
        <v>0</v>
      </c>
      <c r="U5">
        <v>0</v>
      </c>
      <c r="V5">
        <f>E5/250</f>
        <v>0.96799999999999997</v>
      </c>
    </row>
    <row r="6" spans="1:22" x14ac:dyDescent="0.2">
      <c r="A6" t="s">
        <v>847</v>
      </c>
      <c r="B6">
        <v>0</v>
      </c>
      <c r="C6">
        <v>0</v>
      </c>
      <c r="D6">
        <v>0</v>
      </c>
      <c r="E6">
        <v>0</v>
      </c>
      <c r="F6">
        <v>250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>F6/250</f>
        <v>1</v>
      </c>
    </row>
    <row r="7" spans="1:22" x14ac:dyDescent="0.2">
      <c r="A7" t="s">
        <v>848</v>
      </c>
      <c r="B7">
        <v>0</v>
      </c>
      <c r="C7">
        <v>0</v>
      </c>
      <c r="D7">
        <v>6</v>
      </c>
      <c r="E7">
        <v>1</v>
      </c>
      <c r="F7">
        <v>0</v>
      </c>
      <c r="G7">
        <v>229</v>
      </c>
      <c r="H7">
        <v>11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f>G7/250</f>
        <v>0.91600000000000004</v>
      </c>
    </row>
    <row r="8" spans="1:22" x14ac:dyDescent="0.2">
      <c r="A8" t="s">
        <v>849</v>
      </c>
      <c r="B8">
        <v>0</v>
      </c>
      <c r="C8">
        <v>0</v>
      </c>
      <c r="D8">
        <v>0</v>
      </c>
      <c r="E8">
        <v>7</v>
      </c>
      <c r="F8">
        <v>0</v>
      </c>
      <c r="G8">
        <v>1</v>
      </c>
      <c r="H8">
        <v>241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>H8/250</f>
        <v>0.96399999999999997</v>
      </c>
    </row>
    <row r="9" spans="1:22" x14ac:dyDescent="0.2">
      <c r="A9" t="s">
        <v>850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250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>I9/250</f>
        <v>1</v>
      </c>
    </row>
    <row r="10" spans="1:22" x14ac:dyDescent="0.2">
      <c r="A10" t="s">
        <v>851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248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</v>
      </c>
      <c r="T10">
        <v>0</v>
      </c>
      <c r="U10">
        <v>0</v>
      </c>
      <c r="V10">
        <f>J10/250</f>
        <v>0.99199999999999999</v>
      </c>
    </row>
    <row r="11" spans="1:22" x14ac:dyDescent="0.2">
      <c r="A11" t="s">
        <v>852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174</v>
      </c>
      <c r="L11">
        <v>31</v>
      </c>
      <c r="M11">
        <v>3</v>
      </c>
      <c r="N11">
        <v>0</v>
      </c>
      <c r="O11">
        <v>3</v>
      </c>
      <c r="P11">
        <v>2</v>
      </c>
      <c r="Q11">
        <v>0</v>
      </c>
      <c r="R11">
        <v>0</v>
      </c>
      <c r="S11">
        <v>0</v>
      </c>
      <c r="T11">
        <v>0</v>
      </c>
      <c r="U11">
        <v>37</v>
      </c>
      <c r="V11">
        <f>K11/250</f>
        <v>0.69599999999999995</v>
      </c>
    </row>
    <row r="12" spans="1:22" x14ac:dyDescent="0.2">
      <c r="A12" t="s">
        <v>853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25</v>
      </c>
      <c r="L12">
        <v>196</v>
      </c>
      <c r="M12">
        <v>2</v>
      </c>
      <c r="N12">
        <v>0</v>
      </c>
      <c r="O12">
        <v>2</v>
      </c>
      <c r="P12">
        <v>2</v>
      </c>
      <c r="Q12">
        <v>0</v>
      </c>
      <c r="R12">
        <v>0</v>
      </c>
      <c r="S12">
        <v>0</v>
      </c>
      <c r="T12">
        <v>2</v>
      </c>
      <c r="U12">
        <v>21</v>
      </c>
      <c r="V12">
        <f>L12/250</f>
        <v>0.78400000000000003</v>
      </c>
    </row>
    <row r="13" spans="1:22" x14ac:dyDescent="0.2">
      <c r="A13" t="s">
        <v>854</v>
      </c>
      <c r="B13">
        <v>0</v>
      </c>
      <c r="C13">
        <v>4</v>
      </c>
      <c r="D13">
        <v>0</v>
      </c>
      <c r="E13">
        <v>0</v>
      </c>
      <c r="F13">
        <v>0</v>
      </c>
      <c r="G13">
        <v>3</v>
      </c>
      <c r="H13">
        <v>0</v>
      </c>
      <c r="I13">
        <v>0</v>
      </c>
      <c r="J13">
        <v>0</v>
      </c>
      <c r="K13">
        <v>0</v>
      </c>
      <c r="L13">
        <v>0</v>
      </c>
      <c r="M13">
        <v>243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>M13/250</f>
        <v>0.97199999999999998</v>
      </c>
    </row>
    <row r="14" spans="1:22" x14ac:dyDescent="0.2">
      <c r="A14" t="s">
        <v>855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2</v>
      </c>
      <c r="I14">
        <v>0</v>
      </c>
      <c r="J14">
        <v>0</v>
      </c>
      <c r="K14">
        <v>0</v>
      </c>
      <c r="L14">
        <v>0</v>
      </c>
      <c r="M14">
        <v>1</v>
      </c>
      <c r="N14">
        <v>246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>N14/250</f>
        <v>0.98399999999999999</v>
      </c>
    </row>
    <row r="15" spans="1:22" x14ac:dyDescent="0.2">
      <c r="A15" t="s">
        <v>856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226</v>
      </c>
      <c r="P15">
        <v>3</v>
      </c>
      <c r="Q15">
        <v>0</v>
      </c>
      <c r="R15">
        <v>0</v>
      </c>
      <c r="S15">
        <v>0</v>
      </c>
      <c r="T15">
        <v>19</v>
      </c>
      <c r="U15">
        <v>0</v>
      </c>
      <c r="V15">
        <f>O15/250</f>
        <v>0.90400000000000003</v>
      </c>
    </row>
    <row r="16" spans="1:22" x14ac:dyDescent="0.2">
      <c r="A16" t="s">
        <v>857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249</v>
      </c>
      <c r="Q16">
        <v>0</v>
      </c>
      <c r="R16">
        <v>0</v>
      </c>
      <c r="S16">
        <v>0</v>
      </c>
      <c r="T16">
        <v>0</v>
      </c>
      <c r="U16">
        <v>0</v>
      </c>
      <c r="V16">
        <f>P16/250</f>
        <v>0.996</v>
      </c>
    </row>
    <row r="17" spans="1:25" x14ac:dyDescent="0.2">
      <c r="A17" t="s">
        <v>858</v>
      </c>
      <c r="B17">
        <v>1</v>
      </c>
      <c r="C17">
        <v>0</v>
      </c>
      <c r="D17">
        <v>0</v>
      </c>
      <c r="E17">
        <v>8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240</v>
      </c>
      <c r="R17">
        <v>0</v>
      </c>
      <c r="S17">
        <v>0</v>
      </c>
      <c r="T17">
        <v>0</v>
      </c>
      <c r="U17">
        <v>0</v>
      </c>
      <c r="V17">
        <f>Q17/250</f>
        <v>0.96</v>
      </c>
    </row>
    <row r="18" spans="1:25" x14ac:dyDescent="0.2">
      <c r="A18" t="s">
        <v>859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6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5</v>
      </c>
      <c r="R18">
        <v>236</v>
      </c>
      <c r="S18">
        <v>0</v>
      </c>
      <c r="T18">
        <v>0</v>
      </c>
      <c r="U18">
        <v>2</v>
      </c>
      <c r="V18">
        <f>R18/250</f>
        <v>0.94399999999999995</v>
      </c>
    </row>
    <row r="19" spans="1:25" x14ac:dyDescent="0.2">
      <c r="A19" t="s">
        <v>860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13</v>
      </c>
      <c r="P19">
        <v>0</v>
      </c>
      <c r="Q19">
        <v>0</v>
      </c>
      <c r="R19">
        <v>0</v>
      </c>
      <c r="S19">
        <v>231</v>
      </c>
      <c r="T19">
        <v>5</v>
      </c>
      <c r="U19">
        <v>0</v>
      </c>
      <c r="V19">
        <f>S19/250</f>
        <v>0.92400000000000004</v>
      </c>
    </row>
    <row r="20" spans="1:25" x14ac:dyDescent="0.2">
      <c r="A20" t="s">
        <v>861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239</v>
      </c>
      <c r="U20">
        <v>0</v>
      </c>
      <c r="V20">
        <f>T20/250</f>
        <v>0.95599999999999996</v>
      </c>
    </row>
    <row r="21" spans="1:25" x14ac:dyDescent="0.2">
      <c r="A21" t="s">
        <v>862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10</v>
      </c>
      <c r="L21">
        <v>14</v>
      </c>
      <c r="M21">
        <v>0</v>
      </c>
      <c r="N21">
        <v>0</v>
      </c>
      <c r="O21">
        <v>1</v>
      </c>
      <c r="P21">
        <v>3</v>
      </c>
      <c r="Q21">
        <v>0</v>
      </c>
      <c r="R21">
        <v>6</v>
      </c>
      <c r="S21">
        <v>0</v>
      </c>
      <c r="T21">
        <v>1</v>
      </c>
      <c r="U21">
        <v>215</v>
      </c>
      <c r="V21">
        <f>U21/250</f>
        <v>0.86</v>
      </c>
    </row>
    <row r="22" spans="1:25" x14ac:dyDescent="0.2">
      <c r="B22">
        <f>B2/SUM(B2:B21)</f>
        <v>0.99570815450643779</v>
      </c>
      <c r="C22">
        <f>C3/SUM(C2:C21)</f>
        <v>0.98399999999999999</v>
      </c>
      <c r="D22">
        <f>D4/SUM(D2:D21)</f>
        <v>0.9760956175298805</v>
      </c>
      <c r="E22">
        <f>E5/SUM(E2:E21)</f>
        <v>0.91666666666666663</v>
      </c>
      <c r="F22">
        <f>F6/SUM(F2:F21)</f>
        <v>1</v>
      </c>
      <c r="G22">
        <f>G7/SUM(G2:G21)</f>
        <v>0.97033898305084743</v>
      </c>
      <c r="H22">
        <f>H8/SUM(H2:H21)</f>
        <v>0.88278388278388276</v>
      </c>
      <c r="I22">
        <f>I9/SUM(I2:I21)</f>
        <v>0.98425196850393704</v>
      </c>
      <c r="J22">
        <f>J10/SUM(J2:J21)</f>
        <v>1</v>
      </c>
      <c r="K22">
        <f>K11/SUM(K2:K21)</f>
        <v>0.80930232558139537</v>
      </c>
      <c r="L22">
        <f>L12/SUM(L2:L21)</f>
        <v>0.81327800829875518</v>
      </c>
      <c r="M22">
        <f>M13/SUM(M2:M21)</f>
        <v>0.95294117647058818</v>
      </c>
      <c r="N22">
        <f>N14/SUM(N2:N21)</f>
        <v>0.99595141700404854</v>
      </c>
      <c r="O22">
        <f>O15/SUM(O2:O21)</f>
        <v>0.91869918699186992</v>
      </c>
      <c r="P22">
        <f>P16/SUM(P2:P21)</f>
        <v>0.95402298850574707</v>
      </c>
      <c r="Q22">
        <f>Q17/SUM(Q2:Q21)</f>
        <v>0.92307692307692313</v>
      </c>
      <c r="R22">
        <f>R18/SUM(R2:R21)</f>
        <v>0.97520661157024791</v>
      </c>
      <c r="S22">
        <f>S19/SUM(S2:S21)</f>
        <v>0.99141630901287559</v>
      </c>
      <c r="T22">
        <f>T20/SUM(T2:T21)</f>
        <v>0.89849624060150379</v>
      </c>
      <c r="U22">
        <f>U21/SUM(U2:U21)</f>
        <v>0.78181818181818186</v>
      </c>
      <c r="V22">
        <f>AVERAGE(V2:V21)</f>
        <v>0.93559999999999977</v>
      </c>
      <c r="W22" t="s">
        <v>1035</v>
      </c>
      <c r="X22">
        <f>AVERAGE(B22:U22)</f>
        <v>0.93620273209868954</v>
      </c>
      <c r="Y22">
        <f>STDEV(B22:U22)</f>
        <v>6.8037550808546621E-2</v>
      </c>
    </row>
    <row r="23" spans="1:25" x14ac:dyDescent="0.2">
      <c r="B23">
        <v>0.99570815450643779</v>
      </c>
      <c r="C23">
        <v>0.98399999999999999</v>
      </c>
      <c r="D23">
        <v>0.9760956175298805</v>
      </c>
      <c r="E23">
        <v>0.91666666666666663</v>
      </c>
      <c r="F23">
        <v>1</v>
      </c>
      <c r="G23">
        <v>0.97033898305084743</v>
      </c>
      <c r="H23">
        <v>0.88278388278388276</v>
      </c>
      <c r="I23">
        <v>0.98425196850393704</v>
      </c>
      <c r="J23">
        <v>1</v>
      </c>
      <c r="K23">
        <v>0.80930232558139537</v>
      </c>
      <c r="L23">
        <v>0.81327800829875518</v>
      </c>
      <c r="M23">
        <v>0.95294117647058818</v>
      </c>
      <c r="N23">
        <v>0.99595141700404854</v>
      </c>
      <c r="O23">
        <v>0.91869918699186992</v>
      </c>
      <c r="P23">
        <v>0.95402298850574707</v>
      </c>
      <c r="Q23">
        <v>0.92307692307692313</v>
      </c>
      <c r="R23">
        <v>0.97520661157024791</v>
      </c>
      <c r="S23">
        <v>0.99141630901287559</v>
      </c>
      <c r="T23">
        <v>0.89849624060150379</v>
      </c>
      <c r="U23">
        <v>0.78181818181818186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metal_ids_used</vt:lpstr>
      <vt:lpstr>metal</vt:lpstr>
      <vt:lpstr>no_metal</vt:lpstr>
      <vt:lpstr>confusion table validation</vt:lpstr>
      <vt:lpstr>all_info_amino</vt:lpstr>
      <vt:lpstr>amino_1000_resnet_val_best_cm_k</vt:lpstr>
      <vt:lpstr>amino_1000_densenet_val_best_cm</vt:lpstr>
      <vt:lpstr>amino_1000_inception_val_best_c</vt:lpstr>
      <vt:lpstr>amino_1000_alexnet_val_best_cm_</vt:lpstr>
      <vt:lpstr>amino_1000_vgg_val_best_cm_keys</vt:lpstr>
      <vt:lpstr>amino_1000_squeezenet_val_best_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2022-02-15T08:32:07Z</dcterms:created>
  <dcterms:modified xsi:type="dcterms:W3CDTF">2022-12-20T20:48:17Z</dcterms:modified>
  <cp:category/>
  <cp:contentStatus/>
</cp:coreProperties>
</file>