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git\ruleset-checking-tool\rct229\ruletest_engine\ruletest_jsons\ruletest_spreadsheets\"/>
    </mc:Choice>
  </mc:AlternateContent>
  <xr:revisionPtr revIDLastSave="0" documentId="13_ncr:1_{537189CD-B2EB-4C18-879B-CDBC4CEA9CF9}" xr6:coauthVersionLast="46" xr6:coauthVersionMax="46" xr10:uidLastSave="{00000000-0000-0000-0000-000000000000}"/>
  <bookViews>
    <workbookView xWindow="28680" yWindow="-120" windowWidth="25440" windowHeight="15390" activeTab="2" xr2:uid="{6D4BDC1E-634D-4FA4-9728-A76C548BE460}"/>
  </bookViews>
  <sheets>
    <sheet name="Rules" sheetId="12" r:id="rId1"/>
    <sheet name="Templates" sheetId="8" r:id="rId2"/>
    <sheet name="TCDs" sheetId="4" r:id="rId3"/>
    <sheet name="RMR_Lookups" sheetId="9" state="hidden" r:id="rId4"/>
    <sheet name="Lookups" sheetId="2" r:id="rId5"/>
    <sheet name="Rules_OLD" sheetId="11" r:id="rId6"/>
    <sheet name="TCD_old" sheetId="1" state="hidden" r:id="rId7"/>
  </sheets>
  <definedNames>
    <definedName name="APPLICABLE_RMR_TYPES">Lookups!$D$2:$D$4</definedName>
    <definedName name="BOOLEAN_LIST">Lookups!$B$2:$B$3</definedName>
    <definedName name="COMPARISON_RMR">Lookups!$F$2:$F$5</definedName>
    <definedName name="RMR_TYPES">Lookups!$B$2:$B$4</definedName>
    <definedName name="RULE_ASSERTION_TYPES">Lookups!$E$2:$E$4</definedName>
    <definedName name="TEST_OUTCOME_TYPES">Lookups!$C$2:$C$3</definedName>
    <definedName name="TEST_TARGETS">Lookups!$D$2:$D$8</definedName>
    <definedName name="TEST_TYPES">Lookups!$A$2:$A$25</definedName>
    <definedName name="YES_NO_TYPES">Lookups!$C$2:$C$3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7" i="8" l="1"/>
  <c r="Z7" i="8"/>
  <c r="Y7" i="8"/>
  <c r="X7" i="8"/>
  <c r="W7" i="8"/>
  <c r="F22" i="4" l="1"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F56" i="4" a="1"/>
  <c r="F56" i="4" s="1"/>
  <c r="G56" i="4" a="1"/>
  <c r="G56" i="4" s="1"/>
  <c r="H56" i="4" a="1"/>
  <c r="H56" i="4" s="1"/>
  <c r="I56" i="4" a="1"/>
  <c r="I56" i="4" s="1"/>
  <c r="F57" i="4" a="1"/>
  <c r="F57" i="4" s="1"/>
  <c r="G57" i="4" a="1"/>
  <c r="G57" i="4" s="1"/>
  <c r="H57" i="4" a="1"/>
  <c r="H57" i="4" s="1"/>
  <c r="I57" i="4" a="1"/>
  <c r="I57" i="4" s="1"/>
  <c r="F58" i="4" a="1"/>
  <c r="F58" i="4" s="1"/>
  <c r="G58" i="4" a="1"/>
  <c r="G58" i="4" s="1"/>
  <c r="H58" i="4" a="1"/>
  <c r="H58" i="4" s="1"/>
  <c r="I58" i="4" a="1"/>
  <c r="I58" i="4" s="1"/>
  <c r="F59" i="4" a="1"/>
  <c r="F59" i="4" s="1"/>
  <c r="G59" i="4" a="1"/>
  <c r="G59" i="4" s="1"/>
  <c r="H59" i="4" a="1"/>
  <c r="H59" i="4" s="1"/>
  <c r="I59" i="4" a="1"/>
  <c r="I59" i="4" s="1"/>
  <c r="F60" i="4" a="1"/>
  <c r="F60" i="4" s="1"/>
  <c r="G60" i="4" a="1"/>
  <c r="G60" i="4" s="1"/>
  <c r="H60" i="4" a="1"/>
  <c r="H60" i="4" s="1"/>
  <c r="I60" i="4" a="1"/>
  <c r="I60" i="4" s="1"/>
  <c r="F61" i="4" a="1"/>
  <c r="F61" i="4" s="1"/>
  <c r="G61" i="4" a="1"/>
  <c r="G61" i="4" s="1"/>
  <c r="H61" i="4" a="1"/>
  <c r="H61" i="4" s="1"/>
  <c r="I61" i="4" a="1"/>
  <c r="I61" i="4" s="1"/>
  <c r="F62" i="4" a="1"/>
  <c r="F62" i="4" s="1"/>
  <c r="G62" i="4" a="1"/>
  <c r="G62" i="4" s="1"/>
  <c r="H62" i="4" a="1"/>
  <c r="H62" i="4" s="1"/>
  <c r="I62" i="4" a="1"/>
  <c r="I62" i="4" s="1"/>
  <c r="F63" i="4" a="1"/>
  <c r="F63" i="4" s="1"/>
  <c r="G63" i="4" a="1"/>
  <c r="G63" i="4" s="1"/>
  <c r="H63" i="4" a="1"/>
  <c r="H63" i="4" s="1"/>
  <c r="I63" i="4" a="1"/>
  <c r="I63" i="4" s="1"/>
  <c r="F64" i="4" a="1"/>
  <c r="F64" i="4" s="1"/>
  <c r="G64" i="4" a="1"/>
  <c r="G64" i="4" s="1"/>
  <c r="H64" i="4" a="1"/>
  <c r="H64" i="4" s="1"/>
  <c r="I64" i="4" a="1"/>
  <c r="I64" i="4" s="1"/>
  <c r="F65" i="4" a="1"/>
  <c r="F65" i="4" s="1"/>
  <c r="G65" i="4" a="1"/>
  <c r="G65" i="4" s="1"/>
  <c r="H65" i="4" a="1"/>
  <c r="H65" i="4" s="1"/>
  <c r="I65" i="4" a="1"/>
  <c r="I65" i="4" s="1"/>
  <c r="F66" i="4" a="1"/>
  <c r="F66" i="4" s="1"/>
  <c r="G66" i="4" a="1"/>
  <c r="G66" i="4" s="1"/>
  <c r="H66" i="4" a="1"/>
  <c r="H66" i="4" s="1"/>
  <c r="I66" i="4" a="1"/>
  <c r="I66" i="4" s="1"/>
  <c r="F67" i="4" a="1"/>
  <c r="F67" i="4" s="1"/>
  <c r="G67" i="4" a="1"/>
  <c r="G67" i="4" s="1"/>
  <c r="H67" i="4" a="1"/>
  <c r="H67" i="4" s="1"/>
  <c r="I67" i="4" a="1"/>
  <c r="I67" i="4" s="1"/>
  <c r="G21" i="4" a="1"/>
  <c r="G21" i="4" s="1"/>
  <c r="H21" i="4" a="1"/>
  <c r="H21" i="4" s="1"/>
  <c r="I21" i="4" a="1"/>
  <c r="I21" i="4" s="1"/>
  <c r="F21" i="4" a="1"/>
  <c r="F21" i="4" s="1"/>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C56" i="4" a="1"/>
  <c r="C56" i="4" s="1"/>
  <c r="D56" i="4" a="1"/>
  <c r="D56" i="4" s="1"/>
  <c r="E56" i="4" a="1"/>
  <c r="E56" i="4" s="1"/>
  <c r="C57" i="4" a="1"/>
  <c r="C57" i="4" s="1"/>
  <c r="D57" i="4" a="1"/>
  <c r="D57" i="4" s="1"/>
  <c r="E57" i="4" a="1"/>
  <c r="E57" i="4" s="1"/>
  <c r="C58" i="4" a="1"/>
  <c r="C58" i="4" s="1"/>
  <c r="D58" i="4" a="1"/>
  <c r="D58" i="4" s="1"/>
  <c r="E58" i="4" a="1"/>
  <c r="E58" i="4" s="1"/>
  <c r="C59" i="4" a="1"/>
  <c r="C59" i="4" s="1"/>
  <c r="D59" i="4" a="1"/>
  <c r="D59" i="4" s="1"/>
  <c r="E59" i="4" a="1"/>
  <c r="E59" i="4" s="1"/>
  <c r="C60" i="4" a="1"/>
  <c r="C60" i="4" s="1"/>
  <c r="D60" i="4" a="1"/>
  <c r="D60" i="4" s="1"/>
  <c r="E60" i="4" a="1"/>
  <c r="E60" i="4" s="1"/>
  <c r="C61" i="4" a="1"/>
  <c r="C61" i="4" s="1"/>
  <c r="D61" i="4" a="1"/>
  <c r="D61" i="4" s="1"/>
  <c r="E61" i="4" a="1"/>
  <c r="E61" i="4" s="1"/>
  <c r="C62" i="4" a="1"/>
  <c r="C62" i="4" s="1"/>
  <c r="D62" i="4" a="1"/>
  <c r="D62" i="4" s="1"/>
  <c r="E62" i="4" a="1"/>
  <c r="E62" i="4" s="1"/>
  <c r="C63" i="4" a="1"/>
  <c r="C63" i="4" s="1"/>
  <c r="D63" i="4" a="1"/>
  <c r="D63" i="4" s="1"/>
  <c r="E63" i="4" a="1"/>
  <c r="E63" i="4" s="1"/>
  <c r="C64" i="4" a="1"/>
  <c r="C64" i="4" s="1"/>
  <c r="D64" i="4" a="1"/>
  <c r="D64" i="4" s="1"/>
  <c r="E64" i="4" a="1"/>
  <c r="E64" i="4" s="1"/>
  <c r="C65" i="4" a="1"/>
  <c r="C65" i="4" s="1"/>
  <c r="D65" i="4" a="1"/>
  <c r="D65" i="4" s="1"/>
  <c r="E65" i="4" a="1"/>
  <c r="E65" i="4" s="1"/>
  <c r="C66" i="4" a="1"/>
  <c r="C66" i="4" s="1"/>
  <c r="D66" i="4" a="1"/>
  <c r="D66" i="4" s="1"/>
  <c r="E66" i="4" a="1"/>
  <c r="E66" i="4" s="1"/>
  <c r="C67" i="4" a="1"/>
  <c r="C67" i="4" s="1"/>
  <c r="D67" i="4" a="1"/>
  <c r="D67" i="4" s="1"/>
  <c r="E67" i="4" a="1"/>
  <c r="E67" i="4" s="1"/>
  <c r="D21" i="4" a="1"/>
  <c r="D21" i="4" s="1"/>
  <c r="E21" i="4" a="1"/>
  <c r="E21" i="4" s="1"/>
  <c r="C21" i="4" a="1"/>
  <c r="C21" i="4" s="1"/>
  <c r="K21" i="4" a="1"/>
  <c r="K21" i="4" s="1"/>
  <c r="L21" i="4" a="1"/>
  <c r="L21" i="4" s="1"/>
  <c r="M21" i="4" a="1"/>
  <c r="M21" i="4" s="1"/>
  <c r="N21" i="4" a="1"/>
  <c r="N21" i="4" s="1"/>
  <c r="O21" i="4" a="1"/>
  <c r="O21" i="4" s="1"/>
  <c r="P21" i="4" a="1"/>
  <c r="P21" i="4" s="1"/>
  <c r="Q21" i="4" a="1"/>
  <c r="Q21" i="4" s="1"/>
  <c r="R21" i="4" a="1"/>
  <c r="R21" i="4" s="1"/>
  <c r="S21" i="4" a="1"/>
  <c r="S21" i="4" s="1"/>
  <c r="T21" i="4" a="1"/>
  <c r="T21" i="4" s="1"/>
  <c r="U21" i="4" a="1"/>
  <c r="U21" i="4" s="1"/>
  <c r="V21" i="4" a="1"/>
  <c r="V21" i="4" s="1"/>
  <c r="W21" i="4" a="1"/>
  <c r="W21" i="4" s="1"/>
  <c r="X21" i="4" a="1"/>
  <c r="X21" i="4" s="1"/>
  <c r="Y21" i="4" a="1"/>
  <c r="Y21" i="4" s="1"/>
  <c r="Z21" i="4" a="1"/>
  <c r="Z21" i="4" s="1"/>
  <c r="AA21" i="4" a="1"/>
  <c r="AA21" i="4" s="1"/>
  <c r="AB21" i="4" a="1"/>
  <c r="AB21" i="4" s="1"/>
  <c r="AC21" i="4" a="1"/>
  <c r="AC21" i="4" s="1"/>
  <c r="AD21" i="4" a="1"/>
  <c r="AD21" i="4" s="1"/>
  <c r="AE21" i="4" a="1"/>
  <c r="AE21" i="4" s="1"/>
  <c r="AF21" i="4" a="1"/>
  <c r="AF21" i="4" s="1"/>
  <c r="AG21" i="4" a="1"/>
  <c r="AG21" i="4" s="1"/>
  <c r="AH21" i="4" a="1"/>
  <c r="AH21" i="4" s="1"/>
  <c r="AI21" i="4" a="1"/>
  <c r="AI21" i="4" s="1"/>
  <c r="AJ21" i="4" a="1"/>
  <c r="AJ21" i="4" s="1"/>
  <c r="AK21" i="4" a="1"/>
  <c r="AK21" i="4" s="1"/>
  <c r="AL21" i="4" a="1"/>
  <c r="AL21" i="4" s="1"/>
  <c r="AM21" i="4" a="1"/>
  <c r="AM21" i="4" s="1"/>
  <c r="AN21" i="4" a="1"/>
  <c r="AN21" i="4" s="1"/>
  <c r="AO21" i="4" a="1"/>
  <c r="AO21" i="4" s="1"/>
  <c r="AP21" i="4" a="1"/>
  <c r="AP21" i="4" s="1"/>
  <c r="AQ21" i="4" a="1"/>
  <c r="AQ21" i="4" s="1"/>
  <c r="K22" i="4" a="1"/>
  <c r="K22" i="4" s="1"/>
  <c r="L22" i="4" a="1"/>
  <c r="L22" i="4" s="1"/>
  <c r="M22" i="4" a="1"/>
  <c r="M22" i="4" s="1"/>
  <c r="N22" i="4" a="1"/>
  <c r="N22" i="4" s="1"/>
  <c r="O22" i="4" a="1"/>
  <c r="O22" i="4" s="1"/>
  <c r="P22" i="4" a="1"/>
  <c r="P22" i="4" s="1"/>
  <c r="Q22" i="4" a="1"/>
  <c r="Q22" i="4" s="1"/>
  <c r="R22" i="4" a="1"/>
  <c r="R22" i="4" s="1"/>
  <c r="S22" i="4" a="1"/>
  <c r="S22" i="4" s="1"/>
  <c r="T22" i="4" a="1"/>
  <c r="T22" i="4" s="1"/>
  <c r="U22" i="4" a="1"/>
  <c r="U22" i="4" s="1"/>
  <c r="V22" i="4" a="1"/>
  <c r="V22" i="4" s="1"/>
  <c r="W22" i="4" a="1"/>
  <c r="W22" i="4" s="1"/>
  <c r="AC22" i="4" a="1"/>
  <c r="AC22" i="4" s="1"/>
  <c r="AD22" i="4" a="1"/>
  <c r="AD22" i="4" s="1"/>
  <c r="AE22" i="4" a="1"/>
  <c r="AE22" i="4" s="1"/>
  <c r="AF22" i="4" a="1"/>
  <c r="AF22" i="4" s="1"/>
  <c r="AG22" i="4" a="1"/>
  <c r="AG22" i="4" s="1"/>
  <c r="AH22" i="4" a="1"/>
  <c r="AH22" i="4" s="1"/>
  <c r="AI22" i="4" a="1"/>
  <c r="AI22" i="4" s="1"/>
  <c r="AJ22" i="4" a="1"/>
  <c r="AJ22" i="4" s="1"/>
  <c r="AK22" i="4" a="1"/>
  <c r="AK22" i="4" s="1"/>
  <c r="AL22" i="4" a="1"/>
  <c r="AL22" i="4" s="1"/>
  <c r="AM22" i="4" a="1"/>
  <c r="AM22" i="4" s="1"/>
  <c r="AN22" i="4" a="1"/>
  <c r="AN22" i="4" s="1"/>
  <c r="AO22" i="4" a="1"/>
  <c r="AO22" i="4" s="1"/>
  <c r="AP22" i="4" a="1"/>
  <c r="AP22" i="4" s="1"/>
  <c r="AQ22" i="4" a="1"/>
  <c r="AQ22" i="4" s="1"/>
  <c r="K23" i="4" a="1"/>
  <c r="K23" i="4" s="1"/>
  <c r="L23" i="4" a="1"/>
  <c r="L23" i="4" s="1"/>
  <c r="M23" i="4" a="1"/>
  <c r="M23" i="4" s="1"/>
  <c r="N23" i="4" a="1"/>
  <c r="N23" i="4" s="1"/>
  <c r="O23" i="4" a="1"/>
  <c r="O23" i="4" s="1"/>
  <c r="P23" i="4" a="1"/>
  <c r="P23" i="4" s="1"/>
  <c r="Q23" i="4" a="1"/>
  <c r="Q23" i="4" s="1"/>
  <c r="R23" i="4" a="1"/>
  <c r="R23" i="4" s="1"/>
  <c r="S23" i="4" a="1"/>
  <c r="S23" i="4" s="1"/>
  <c r="T23" i="4" a="1"/>
  <c r="T23" i="4" s="1"/>
  <c r="U23" i="4" a="1"/>
  <c r="U23" i="4" s="1"/>
  <c r="V23" i="4" a="1"/>
  <c r="V23" i="4" s="1"/>
  <c r="W23" i="4" a="1"/>
  <c r="W23" i="4" s="1"/>
  <c r="X23" i="4" a="1"/>
  <c r="X23" i="4" s="1"/>
  <c r="Y23" i="4" a="1"/>
  <c r="Y23" i="4" s="1"/>
  <c r="Z23" i="4" a="1"/>
  <c r="Z23" i="4" s="1"/>
  <c r="AA23" i="4" a="1"/>
  <c r="AA23" i="4" s="1"/>
  <c r="AB23" i="4" a="1"/>
  <c r="AB23" i="4" s="1"/>
  <c r="AC23" i="4" a="1"/>
  <c r="AC23" i="4" s="1"/>
  <c r="AD23" i="4" a="1"/>
  <c r="AD23" i="4" s="1"/>
  <c r="AE23" i="4" a="1"/>
  <c r="AE23" i="4" s="1"/>
  <c r="AF23" i="4" a="1"/>
  <c r="AF23" i="4" s="1"/>
  <c r="AG23" i="4" a="1"/>
  <c r="AG23" i="4" s="1"/>
  <c r="AH23" i="4" a="1"/>
  <c r="AH23" i="4" s="1"/>
  <c r="AI23" i="4" a="1"/>
  <c r="AI23" i="4" s="1"/>
  <c r="AJ23" i="4" a="1"/>
  <c r="AJ23" i="4" s="1"/>
  <c r="AK23" i="4" a="1"/>
  <c r="AK23" i="4" s="1"/>
  <c r="AL23" i="4" a="1"/>
  <c r="AL23" i="4" s="1"/>
  <c r="AM23" i="4" a="1"/>
  <c r="AM23" i="4" s="1"/>
  <c r="AN23" i="4" a="1"/>
  <c r="AN23" i="4" s="1"/>
  <c r="AO23" i="4" a="1"/>
  <c r="AO23" i="4" s="1"/>
  <c r="AP23" i="4" a="1"/>
  <c r="AP23" i="4" s="1"/>
  <c r="AQ23" i="4" a="1"/>
  <c r="AQ23" i="4" s="1"/>
  <c r="K24" i="4" a="1"/>
  <c r="K24" i="4" s="1"/>
  <c r="L24" i="4" a="1"/>
  <c r="L24" i="4" s="1"/>
  <c r="M24" i="4" a="1"/>
  <c r="M24" i="4" s="1"/>
  <c r="N24" i="4" a="1"/>
  <c r="N24" i="4" s="1"/>
  <c r="O24" i="4" a="1"/>
  <c r="O24" i="4" s="1"/>
  <c r="P24" i="4" a="1"/>
  <c r="P24" i="4" s="1"/>
  <c r="Q24" i="4" a="1"/>
  <c r="Q24" i="4" s="1"/>
  <c r="R24" i="4" a="1"/>
  <c r="R24" i="4" s="1"/>
  <c r="S24" i="4" a="1"/>
  <c r="S24" i="4" s="1"/>
  <c r="T24" i="4" a="1"/>
  <c r="T24" i="4" s="1"/>
  <c r="U24" i="4" a="1"/>
  <c r="U24" i="4" s="1"/>
  <c r="V24" i="4" a="1"/>
  <c r="V24" i="4" s="1"/>
  <c r="W24" i="4" a="1"/>
  <c r="W24" i="4" s="1"/>
  <c r="X24" i="4" a="1"/>
  <c r="X24" i="4" s="1"/>
  <c r="Y24" i="4" a="1"/>
  <c r="Y24" i="4" s="1"/>
  <c r="Z24" i="4" a="1"/>
  <c r="Z24" i="4" s="1"/>
  <c r="AA24" i="4" a="1"/>
  <c r="AA24" i="4" s="1"/>
  <c r="AB24" i="4" a="1"/>
  <c r="AB24" i="4" s="1"/>
  <c r="AC24" i="4" a="1"/>
  <c r="AC24" i="4" s="1"/>
  <c r="AD24" i="4" a="1"/>
  <c r="AD24" i="4" s="1"/>
  <c r="AE24" i="4" a="1"/>
  <c r="AE24" i="4" s="1"/>
  <c r="AF24" i="4" a="1"/>
  <c r="AF24" i="4" s="1"/>
  <c r="AG24" i="4" a="1"/>
  <c r="AG24" i="4" s="1"/>
  <c r="AH24" i="4" a="1"/>
  <c r="AH24" i="4" s="1"/>
  <c r="AI24" i="4" a="1"/>
  <c r="AI24" i="4" s="1"/>
  <c r="AJ24" i="4" a="1"/>
  <c r="AJ24" i="4" s="1"/>
  <c r="AK24" i="4" a="1"/>
  <c r="AK24" i="4" s="1"/>
  <c r="AL24" i="4" a="1"/>
  <c r="AL24" i="4" s="1"/>
  <c r="AM24" i="4" a="1"/>
  <c r="AM24" i="4" s="1"/>
  <c r="AN24" i="4" a="1"/>
  <c r="AN24" i="4" s="1"/>
  <c r="AO24" i="4" a="1"/>
  <c r="AO24" i="4" s="1"/>
  <c r="AP24" i="4" a="1"/>
  <c r="AP24" i="4" s="1"/>
  <c r="AQ24" i="4" a="1"/>
  <c r="AQ24" i="4" s="1"/>
  <c r="K25" i="4" a="1"/>
  <c r="K25" i="4" s="1"/>
  <c r="L25" i="4" a="1"/>
  <c r="L25" i="4" s="1"/>
  <c r="M25" i="4" a="1"/>
  <c r="M25" i="4" s="1"/>
  <c r="N25" i="4" a="1"/>
  <c r="N25" i="4" s="1"/>
  <c r="O25" i="4" a="1"/>
  <c r="O25" i="4" s="1"/>
  <c r="P25" i="4" a="1"/>
  <c r="P25" i="4" s="1"/>
  <c r="Q25" i="4" a="1"/>
  <c r="Q25" i="4" s="1"/>
  <c r="R25" i="4" a="1"/>
  <c r="R25" i="4" s="1"/>
  <c r="S25" i="4" a="1"/>
  <c r="S25" i="4" s="1"/>
  <c r="T25" i="4" a="1"/>
  <c r="T25" i="4" s="1"/>
  <c r="U25" i="4" a="1"/>
  <c r="U25" i="4" s="1"/>
  <c r="V25" i="4" a="1"/>
  <c r="V25" i="4" s="1"/>
  <c r="W25" i="4" a="1"/>
  <c r="W25" i="4" s="1"/>
  <c r="X25" i="4" a="1"/>
  <c r="X25" i="4" s="1"/>
  <c r="Y25" i="4" a="1"/>
  <c r="Y25" i="4" s="1"/>
  <c r="Z25" i="4" a="1"/>
  <c r="Z25" i="4" s="1"/>
  <c r="AA25" i="4" a="1"/>
  <c r="AA25" i="4" s="1"/>
  <c r="AB25" i="4" a="1"/>
  <c r="AB25" i="4" s="1"/>
  <c r="AC25" i="4" a="1"/>
  <c r="AC25" i="4" s="1"/>
  <c r="AD25" i="4" a="1"/>
  <c r="AD25" i="4" s="1"/>
  <c r="AE25" i="4" a="1"/>
  <c r="AE25" i="4" s="1"/>
  <c r="AF25" i="4" a="1"/>
  <c r="AF25" i="4" s="1"/>
  <c r="AG25" i="4" a="1"/>
  <c r="AG25" i="4" s="1"/>
  <c r="AH25" i="4" a="1"/>
  <c r="AH25" i="4" s="1"/>
  <c r="AI25" i="4" a="1"/>
  <c r="AI25" i="4" s="1"/>
  <c r="AJ25" i="4" a="1"/>
  <c r="AJ25" i="4" s="1"/>
  <c r="AK25" i="4" a="1"/>
  <c r="AK25" i="4" s="1"/>
  <c r="AL25" i="4" a="1"/>
  <c r="AL25" i="4" s="1"/>
  <c r="AM25" i="4" a="1"/>
  <c r="AM25" i="4" s="1"/>
  <c r="AN25" i="4" a="1"/>
  <c r="AN25" i="4" s="1"/>
  <c r="AO25" i="4" a="1"/>
  <c r="AO25" i="4" s="1"/>
  <c r="AP25" i="4" a="1"/>
  <c r="AP25" i="4" s="1"/>
  <c r="AQ25" i="4" a="1"/>
  <c r="AQ25" i="4" s="1"/>
  <c r="K26" i="4" a="1"/>
  <c r="K26" i="4" s="1"/>
  <c r="L26" i="4" a="1"/>
  <c r="L26" i="4" s="1"/>
  <c r="M26" i="4" a="1"/>
  <c r="M26" i="4" s="1"/>
  <c r="N26" i="4" a="1"/>
  <c r="N26" i="4" s="1"/>
  <c r="O26" i="4" a="1"/>
  <c r="O26" i="4" s="1"/>
  <c r="P26" i="4" a="1"/>
  <c r="P26" i="4" s="1"/>
  <c r="Q26" i="4" a="1"/>
  <c r="Q26" i="4" s="1"/>
  <c r="R26" i="4" a="1"/>
  <c r="R26" i="4" s="1"/>
  <c r="S26" i="4" a="1"/>
  <c r="S26" i="4" s="1"/>
  <c r="T26" i="4" a="1"/>
  <c r="T26" i="4" s="1"/>
  <c r="U26" i="4" a="1"/>
  <c r="U26" i="4" s="1"/>
  <c r="V26" i="4" a="1"/>
  <c r="V26" i="4" s="1"/>
  <c r="W26" i="4" a="1"/>
  <c r="W26" i="4" s="1"/>
  <c r="X26" i="4" a="1"/>
  <c r="X26" i="4" s="1"/>
  <c r="Y26" i="4" a="1"/>
  <c r="Y26" i="4" s="1"/>
  <c r="Z26" i="4" a="1"/>
  <c r="Z26" i="4" s="1"/>
  <c r="AA26" i="4" a="1"/>
  <c r="AA26" i="4" s="1"/>
  <c r="AB26" i="4" a="1"/>
  <c r="AB26" i="4" s="1"/>
  <c r="AC26" i="4" a="1"/>
  <c r="AC26" i="4" s="1"/>
  <c r="AD26" i="4" a="1"/>
  <c r="AD26" i="4" s="1"/>
  <c r="AE26" i="4" a="1"/>
  <c r="AE26" i="4" s="1"/>
  <c r="AF26" i="4" a="1"/>
  <c r="AF26" i="4" s="1"/>
  <c r="AG26" i="4" a="1"/>
  <c r="AG26" i="4" s="1"/>
  <c r="AH26" i="4" a="1"/>
  <c r="AH26" i="4" s="1"/>
  <c r="AI26" i="4" a="1"/>
  <c r="AI26" i="4" s="1"/>
  <c r="AJ26" i="4" a="1"/>
  <c r="AJ26" i="4" s="1"/>
  <c r="AK26" i="4" a="1"/>
  <c r="AK26" i="4" s="1"/>
  <c r="AL26" i="4" a="1"/>
  <c r="AL26" i="4" s="1"/>
  <c r="AM26" i="4" a="1"/>
  <c r="AM26" i="4" s="1"/>
  <c r="AN26" i="4" a="1"/>
  <c r="AN26" i="4" s="1"/>
  <c r="AO26" i="4" a="1"/>
  <c r="AO26" i="4" s="1"/>
  <c r="AP26" i="4" a="1"/>
  <c r="AP26" i="4" s="1"/>
  <c r="AQ26" i="4" a="1"/>
  <c r="AQ26" i="4" s="1"/>
  <c r="K27" i="4" a="1"/>
  <c r="K27" i="4" s="1"/>
  <c r="L27" i="4" a="1"/>
  <c r="L27" i="4" s="1"/>
  <c r="M27" i="4" a="1"/>
  <c r="M27" i="4" s="1"/>
  <c r="N27" i="4" a="1"/>
  <c r="N27" i="4" s="1"/>
  <c r="O27" i="4" a="1"/>
  <c r="O27" i="4" s="1"/>
  <c r="P27" i="4" a="1"/>
  <c r="P27" i="4" s="1"/>
  <c r="Q27" i="4" a="1"/>
  <c r="Q27" i="4" s="1"/>
  <c r="R27" i="4" a="1"/>
  <c r="R27" i="4" s="1"/>
  <c r="S27" i="4" a="1"/>
  <c r="S27" i="4" s="1"/>
  <c r="T27" i="4" a="1"/>
  <c r="T27" i="4" s="1"/>
  <c r="U27" i="4" a="1"/>
  <c r="U27" i="4" s="1"/>
  <c r="V27" i="4" a="1"/>
  <c r="V27" i="4" s="1"/>
  <c r="W27" i="4" a="1"/>
  <c r="W27" i="4" s="1"/>
  <c r="X27" i="4" a="1"/>
  <c r="X27" i="4" s="1"/>
  <c r="Y27" i="4" a="1"/>
  <c r="Y27" i="4" s="1"/>
  <c r="Z27" i="4" a="1"/>
  <c r="Z27" i="4" s="1"/>
  <c r="AA27" i="4" a="1"/>
  <c r="AA27" i="4" s="1"/>
  <c r="AB27" i="4" a="1"/>
  <c r="AB27" i="4" s="1"/>
  <c r="AC27" i="4" a="1"/>
  <c r="AC27" i="4" s="1"/>
  <c r="AD27" i="4" a="1"/>
  <c r="AD27" i="4" s="1"/>
  <c r="AE27" i="4" a="1"/>
  <c r="AE27" i="4" s="1"/>
  <c r="AF27" i="4" a="1"/>
  <c r="AF27" i="4" s="1"/>
  <c r="AG27" i="4" a="1"/>
  <c r="AG27" i="4" s="1"/>
  <c r="AH27" i="4" a="1"/>
  <c r="AH27" i="4" s="1"/>
  <c r="AI27" i="4" a="1"/>
  <c r="AI27" i="4" s="1"/>
  <c r="AJ27" i="4" a="1"/>
  <c r="AJ27" i="4" s="1"/>
  <c r="AK27" i="4" a="1"/>
  <c r="AK27" i="4" s="1"/>
  <c r="AL27" i="4" a="1"/>
  <c r="AL27" i="4" s="1"/>
  <c r="AM27" i="4" a="1"/>
  <c r="AM27" i="4" s="1"/>
  <c r="AN27" i="4" a="1"/>
  <c r="AN27" i="4" s="1"/>
  <c r="AO27" i="4" a="1"/>
  <c r="AO27" i="4" s="1"/>
  <c r="AP27" i="4" a="1"/>
  <c r="AP27" i="4" s="1"/>
  <c r="AQ27" i="4" a="1"/>
  <c r="AQ27" i="4" s="1"/>
  <c r="K28" i="4" a="1"/>
  <c r="K28" i="4" s="1"/>
  <c r="L28" i="4" a="1"/>
  <c r="L28" i="4" s="1"/>
  <c r="M28" i="4" a="1"/>
  <c r="M28" i="4" s="1"/>
  <c r="N28" i="4" a="1"/>
  <c r="N28" i="4" s="1"/>
  <c r="O28" i="4" a="1"/>
  <c r="O28" i="4" s="1"/>
  <c r="P28" i="4" a="1"/>
  <c r="P28" i="4" s="1"/>
  <c r="Q28" i="4" a="1"/>
  <c r="Q28" i="4" s="1"/>
  <c r="R28" i="4" a="1"/>
  <c r="R28" i="4" s="1"/>
  <c r="S28" i="4" a="1"/>
  <c r="S28" i="4" s="1"/>
  <c r="T28" i="4" a="1"/>
  <c r="T28" i="4" s="1"/>
  <c r="U28" i="4" a="1"/>
  <c r="U28" i="4" s="1"/>
  <c r="V28" i="4" a="1"/>
  <c r="V28" i="4" s="1"/>
  <c r="W28" i="4" a="1"/>
  <c r="W28" i="4" s="1"/>
  <c r="X28" i="4" a="1"/>
  <c r="X28" i="4" s="1"/>
  <c r="Y28" i="4" a="1"/>
  <c r="Y28" i="4" s="1"/>
  <c r="Z28" i="4" a="1"/>
  <c r="Z28" i="4" s="1"/>
  <c r="AA28" i="4" a="1"/>
  <c r="AA28" i="4" s="1"/>
  <c r="AB28" i="4" a="1"/>
  <c r="AB28" i="4" s="1"/>
  <c r="AC28" i="4" a="1"/>
  <c r="AC28" i="4" s="1"/>
  <c r="AD28" i="4" a="1"/>
  <c r="AD28" i="4" s="1"/>
  <c r="AE28" i="4" a="1"/>
  <c r="AE28" i="4" s="1"/>
  <c r="AF28" i="4" a="1"/>
  <c r="AF28" i="4" s="1"/>
  <c r="AG28" i="4" a="1"/>
  <c r="AG28" i="4" s="1"/>
  <c r="AH28" i="4" a="1"/>
  <c r="AH28" i="4" s="1"/>
  <c r="AI28" i="4" a="1"/>
  <c r="AI28" i="4" s="1"/>
  <c r="AJ28" i="4" a="1"/>
  <c r="AJ28" i="4" s="1"/>
  <c r="AK28" i="4" a="1"/>
  <c r="AK28" i="4" s="1"/>
  <c r="AL28" i="4" a="1"/>
  <c r="AL28" i="4" s="1"/>
  <c r="AM28" i="4" a="1"/>
  <c r="AM28" i="4" s="1"/>
  <c r="AN28" i="4" a="1"/>
  <c r="AN28" i="4" s="1"/>
  <c r="AO28" i="4" a="1"/>
  <c r="AO28" i="4" s="1"/>
  <c r="AP28" i="4" a="1"/>
  <c r="AP28" i="4" s="1"/>
  <c r="AQ28" i="4" a="1"/>
  <c r="AQ28" i="4" s="1"/>
  <c r="K29" i="4" a="1"/>
  <c r="K29" i="4" s="1"/>
  <c r="L29" i="4" a="1"/>
  <c r="L29" i="4" s="1"/>
  <c r="M29" i="4" a="1"/>
  <c r="M29" i="4" s="1"/>
  <c r="N29" i="4" a="1"/>
  <c r="N29" i="4" s="1"/>
  <c r="O29" i="4" a="1"/>
  <c r="O29" i="4" s="1"/>
  <c r="P29" i="4" a="1"/>
  <c r="P29" i="4" s="1"/>
  <c r="Q29" i="4" a="1"/>
  <c r="Q29" i="4" s="1"/>
  <c r="R29" i="4" a="1"/>
  <c r="R29" i="4" s="1"/>
  <c r="S29" i="4" a="1"/>
  <c r="S29" i="4" s="1"/>
  <c r="T29" i="4" a="1"/>
  <c r="T29" i="4" s="1"/>
  <c r="U29" i="4" a="1"/>
  <c r="U29" i="4" s="1"/>
  <c r="V29" i="4" a="1"/>
  <c r="V29" i="4" s="1"/>
  <c r="W29" i="4" a="1"/>
  <c r="W29" i="4" s="1"/>
  <c r="X29" i="4" a="1"/>
  <c r="X29" i="4" s="1"/>
  <c r="Y29" i="4" a="1"/>
  <c r="Y29" i="4" s="1"/>
  <c r="Z29" i="4" a="1"/>
  <c r="Z29" i="4" s="1"/>
  <c r="AA29" i="4" a="1"/>
  <c r="AA29" i="4" s="1"/>
  <c r="AB29" i="4" a="1"/>
  <c r="AB29" i="4" s="1"/>
  <c r="AC29" i="4" a="1"/>
  <c r="AC29" i="4" s="1"/>
  <c r="AD29" i="4" a="1"/>
  <c r="AD29" i="4" s="1"/>
  <c r="AE29" i="4" a="1"/>
  <c r="AE29" i="4" s="1"/>
  <c r="AF29" i="4" a="1"/>
  <c r="AF29" i="4" s="1"/>
  <c r="AG29" i="4" a="1"/>
  <c r="AG29" i="4" s="1"/>
  <c r="AH29" i="4" a="1"/>
  <c r="AH29" i="4" s="1"/>
  <c r="AI29" i="4" a="1"/>
  <c r="AI29" i="4" s="1"/>
  <c r="AJ29" i="4" a="1"/>
  <c r="AJ29" i="4" s="1"/>
  <c r="AK29" i="4" a="1"/>
  <c r="AK29" i="4" s="1"/>
  <c r="AL29" i="4" a="1"/>
  <c r="AL29" i="4" s="1"/>
  <c r="AM29" i="4" a="1"/>
  <c r="AM29" i="4" s="1"/>
  <c r="AN29" i="4" a="1"/>
  <c r="AN29" i="4" s="1"/>
  <c r="AO29" i="4" a="1"/>
  <c r="AO29" i="4" s="1"/>
  <c r="AP29" i="4" a="1"/>
  <c r="AP29" i="4" s="1"/>
  <c r="AQ29" i="4" a="1"/>
  <c r="AQ29" i="4" s="1"/>
  <c r="K30" i="4" a="1"/>
  <c r="K30" i="4" s="1"/>
  <c r="L30" i="4" a="1"/>
  <c r="L30" i="4" s="1"/>
  <c r="M30" i="4" a="1"/>
  <c r="M30" i="4" s="1"/>
  <c r="N30" i="4" a="1"/>
  <c r="N30" i="4" s="1"/>
  <c r="O30" i="4" a="1"/>
  <c r="O30" i="4" s="1"/>
  <c r="P30" i="4" a="1"/>
  <c r="P30" i="4" s="1"/>
  <c r="Q30" i="4" a="1"/>
  <c r="Q30" i="4" s="1"/>
  <c r="R30" i="4" a="1"/>
  <c r="R30" i="4" s="1"/>
  <c r="S30" i="4" a="1"/>
  <c r="S30" i="4" s="1"/>
  <c r="T30" i="4" a="1"/>
  <c r="T30" i="4" s="1"/>
  <c r="U30" i="4" a="1"/>
  <c r="U30" i="4" s="1"/>
  <c r="V30" i="4" a="1"/>
  <c r="V30" i="4" s="1"/>
  <c r="W30" i="4" a="1"/>
  <c r="W30" i="4" s="1"/>
  <c r="X30" i="4" a="1"/>
  <c r="X30" i="4" s="1"/>
  <c r="Y30" i="4" a="1"/>
  <c r="Y30" i="4" s="1"/>
  <c r="Z30" i="4" a="1"/>
  <c r="Z30" i="4" s="1"/>
  <c r="AA30" i="4" a="1"/>
  <c r="AA30" i="4" s="1"/>
  <c r="AB30" i="4" a="1"/>
  <c r="AB30" i="4" s="1"/>
  <c r="AC30" i="4" a="1"/>
  <c r="AC30" i="4" s="1"/>
  <c r="AD30" i="4" a="1"/>
  <c r="AD30" i="4" s="1"/>
  <c r="AE30" i="4" a="1"/>
  <c r="AE30" i="4" s="1"/>
  <c r="AF30" i="4" a="1"/>
  <c r="AF30" i="4" s="1"/>
  <c r="AG30" i="4" a="1"/>
  <c r="AG30" i="4" s="1"/>
  <c r="AH30" i="4" a="1"/>
  <c r="AH30" i="4" s="1"/>
  <c r="AI30" i="4" a="1"/>
  <c r="AI30" i="4" s="1"/>
  <c r="AJ30" i="4" a="1"/>
  <c r="AJ30" i="4" s="1"/>
  <c r="AK30" i="4" a="1"/>
  <c r="AK30" i="4" s="1"/>
  <c r="AL30" i="4" a="1"/>
  <c r="AL30" i="4" s="1"/>
  <c r="AM30" i="4" a="1"/>
  <c r="AM30" i="4" s="1"/>
  <c r="AN30" i="4" a="1"/>
  <c r="AN30" i="4" s="1"/>
  <c r="AO30" i="4" a="1"/>
  <c r="AO30" i="4" s="1"/>
  <c r="AP30" i="4" a="1"/>
  <c r="AP30" i="4" s="1"/>
  <c r="AQ30" i="4" a="1"/>
  <c r="AQ30" i="4" s="1"/>
  <c r="K31" i="4" a="1"/>
  <c r="K31" i="4" s="1"/>
  <c r="L31" i="4" a="1"/>
  <c r="L31" i="4" s="1"/>
  <c r="M31" i="4" a="1"/>
  <c r="M31" i="4" s="1"/>
  <c r="N31" i="4" a="1"/>
  <c r="N31" i="4" s="1"/>
  <c r="O31" i="4" a="1"/>
  <c r="O31" i="4" s="1"/>
  <c r="P31" i="4" a="1"/>
  <c r="P31" i="4" s="1"/>
  <c r="Q31" i="4" a="1"/>
  <c r="Q31" i="4" s="1"/>
  <c r="R31" i="4" a="1"/>
  <c r="R31" i="4" s="1"/>
  <c r="S31" i="4" a="1"/>
  <c r="S31" i="4" s="1"/>
  <c r="T31" i="4" a="1"/>
  <c r="T31" i="4" s="1"/>
  <c r="U31" i="4" a="1"/>
  <c r="U31" i="4" s="1"/>
  <c r="V31" i="4" a="1"/>
  <c r="V31" i="4" s="1"/>
  <c r="W31" i="4" a="1"/>
  <c r="W31" i="4" s="1"/>
  <c r="X31" i="4" a="1"/>
  <c r="X31" i="4" s="1"/>
  <c r="Y31" i="4" a="1"/>
  <c r="Y31" i="4" s="1"/>
  <c r="Z31" i="4" a="1"/>
  <c r="Z31" i="4" s="1"/>
  <c r="AA31" i="4" a="1"/>
  <c r="AA31" i="4" s="1"/>
  <c r="AB31" i="4" a="1"/>
  <c r="AB31" i="4" s="1"/>
  <c r="AC31" i="4" a="1"/>
  <c r="AC31" i="4" s="1"/>
  <c r="AD31" i="4" a="1"/>
  <c r="AD31" i="4" s="1"/>
  <c r="AE31" i="4" a="1"/>
  <c r="AE31" i="4" s="1"/>
  <c r="AF31" i="4" a="1"/>
  <c r="AF31" i="4" s="1"/>
  <c r="AG31" i="4" a="1"/>
  <c r="AG31" i="4" s="1"/>
  <c r="AH31" i="4" a="1"/>
  <c r="AH31" i="4" s="1"/>
  <c r="AI31" i="4" a="1"/>
  <c r="AI31" i="4" s="1"/>
  <c r="AJ31" i="4" a="1"/>
  <c r="AJ31" i="4" s="1"/>
  <c r="AK31" i="4" a="1"/>
  <c r="AK31" i="4" s="1"/>
  <c r="AL31" i="4" a="1"/>
  <c r="AL31" i="4" s="1"/>
  <c r="AM31" i="4" a="1"/>
  <c r="AM31" i="4" s="1"/>
  <c r="AN31" i="4" a="1"/>
  <c r="AN31" i="4" s="1"/>
  <c r="AO31" i="4" a="1"/>
  <c r="AO31" i="4" s="1"/>
  <c r="AP31" i="4" a="1"/>
  <c r="AP31" i="4" s="1"/>
  <c r="AQ31" i="4" a="1"/>
  <c r="AQ31" i="4" s="1"/>
  <c r="K32" i="4" a="1"/>
  <c r="K32" i="4" s="1"/>
  <c r="L32" i="4" a="1"/>
  <c r="L32" i="4" s="1"/>
  <c r="M32" i="4" a="1"/>
  <c r="M32" i="4" s="1"/>
  <c r="N32" i="4" a="1"/>
  <c r="N32" i="4" s="1"/>
  <c r="O32" i="4" a="1"/>
  <c r="O32" i="4" s="1"/>
  <c r="P32" i="4" a="1"/>
  <c r="P32" i="4" s="1"/>
  <c r="Q32" i="4" a="1"/>
  <c r="Q32" i="4" s="1"/>
  <c r="R32" i="4" a="1"/>
  <c r="R32" i="4" s="1"/>
  <c r="S32" i="4" a="1"/>
  <c r="S32" i="4" s="1"/>
  <c r="T32" i="4" a="1"/>
  <c r="T32" i="4" s="1"/>
  <c r="U32" i="4" a="1"/>
  <c r="U32" i="4" s="1"/>
  <c r="V32" i="4" a="1"/>
  <c r="V32" i="4" s="1"/>
  <c r="W32" i="4" a="1"/>
  <c r="W32" i="4" s="1"/>
  <c r="X32" i="4" a="1"/>
  <c r="X32" i="4" s="1"/>
  <c r="Y32" i="4" a="1"/>
  <c r="Y32" i="4" s="1"/>
  <c r="Z32" i="4" a="1"/>
  <c r="Z32" i="4" s="1"/>
  <c r="AA32" i="4" a="1"/>
  <c r="AA32" i="4" s="1"/>
  <c r="AB32" i="4" a="1"/>
  <c r="AB32" i="4" s="1"/>
  <c r="AC32" i="4" a="1"/>
  <c r="AC32" i="4" s="1"/>
  <c r="AD32" i="4" a="1"/>
  <c r="AD32" i="4" s="1"/>
  <c r="AE32" i="4" a="1"/>
  <c r="AE32" i="4" s="1"/>
  <c r="AF32" i="4" a="1"/>
  <c r="AF32" i="4" s="1"/>
  <c r="AG32" i="4" a="1"/>
  <c r="AG32" i="4" s="1"/>
  <c r="AH32" i="4" a="1"/>
  <c r="AH32" i="4" s="1"/>
  <c r="AI32" i="4" a="1"/>
  <c r="AI32" i="4" s="1"/>
  <c r="AJ32" i="4" a="1"/>
  <c r="AJ32" i="4" s="1"/>
  <c r="AK32" i="4" a="1"/>
  <c r="AK32" i="4" s="1"/>
  <c r="AL32" i="4" a="1"/>
  <c r="AL32" i="4" s="1"/>
  <c r="AM32" i="4" a="1"/>
  <c r="AM32" i="4" s="1"/>
  <c r="AN32" i="4" a="1"/>
  <c r="AN32" i="4" s="1"/>
  <c r="AO32" i="4" a="1"/>
  <c r="AO32" i="4" s="1"/>
  <c r="AP32" i="4" a="1"/>
  <c r="AP32" i="4" s="1"/>
  <c r="AQ32" i="4" a="1"/>
  <c r="AQ32" i="4" s="1"/>
  <c r="K33" i="4" a="1"/>
  <c r="K33" i="4" s="1"/>
  <c r="L33" i="4" a="1"/>
  <c r="L33" i="4" s="1"/>
  <c r="M33" i="4" a="1"/>
  <c r="M33" i="4" s="1"/>
  <c r="N33" i="4" a="1"/>
  <c r="N33" i="4" s="1"/>
  <c r="O33" i="4" a="1"/>
  <c r="O33" i="4" s="1"/>
  <c r="P33" i="4" a="1"/>
  <c r="P33" i="4" s="1"/>
  <c r="Q33" i="4" a="1"/>
  <c r="Q33" i="4" s="1"/>
  <c r="R33" i="4" a="1"/>
  <c r="R33" i="4" s="1"/>
  <c r="S33" i="4" a="1"/>
  <c r="S33" i="4" s="1"/>
  <c r="T33" i="4" a="1"/>
  <c r="T33" i="4" s="1"/>
  <c r="U33" i="4" a="1"/>
  <c r="U33" i="4" s="1"/>
  <c r="V33" i="4" a="1"/>
  <c r="V33" i="4" s="1"/>
  <c r="W33" i="4" a="1"/>
  <c r="W33" i="4" s="1"/>
  <c r="X33" i="4" a="1"/>
  <c r="X33" i="4" s="1"/>
  <c r="Y33" i="4" a="1"/>
  <c r="Y33" i="4" s="1"/>
  <c r="Z33" i="4" a="1"/>
  <c r="Z33" i="4" s="1"/>
  <c r="AA33" i="4" a="1"/>
  <c r="AA33" i="4" s="1"/>
  <c r="AB33" i="4" a="1"/>
  <c r="AB33" i="4" s="1"/>
  <c r="AC33" i="4" a="1"/>
  <c r="AC33" i="4" s="1"/>
  <c r="AD33" i="4" a="1"/>
  <c r="AD33" i="4" s="1"/>
  <c r="AE33" i="4" a="1"/>
  <c r="AE33" i="4" s="1"/>
  <c r="AF33" i="4" a="1"/>
  <c r="AF33" i="4" s="1"/>
  <c r="AG33" i="4" a="1"/>
  <c r="AG33" i="4" s="1"/>
  <c r="AH33" i="4" a="1"/>
  <c r="AH33" i="4" s="1"/>
  <c r="AI33" i="4" a="1"/>
  <c r="AI33" i="4" s="1"/>
  <c r="AJ33" i="4" a="1"/>
  <c r="AJ33" i="4" s="1"/>
  <c r="AK33" i="4" a="1"/>
  <c r="AK33" i="4" s="1"/>
  <c r="AL33" i="4" a="1"/>
  <c r="AL33" i="4" s="1"/>
  <c r="AM33" i="4" a="1"/>
  <c r="AM33" i="4" s="1"/>
  <c r="AN33" i="4" a="1"/>
  <c r="AN33" i="4" s="1"/>
  <c r="AO33" i="4" a="1"/>
  <c r="AO33" i="4" s="1"/>
  <c r="AP33" i="4" a="1"/>
  <c r="AP33" i="4" s="1"/>
  <c r="AQ33" i="4" a="1"/>
  <c r="AQ33" i="4" s="1"/>
  <c r="K34" i="4" a="1"/>
  <c r="K34" i="4" s="1"/>
  <c r="L34" i="4" a="1"/>
  <c r="L34" i="4" s="1"/>
  <c r="M34" i="4" a="1"/>
  <c r="M34" i="4" s="1"/>
  <c r="N34" i="4" a="1"/>
  <c r="N34" i="4" s="1"/>
  <c r="O34" i="4" a="1"/>
  <c r="O34" i="4" s="1"/>
  <c r="P34" i="4" a="1"/>
  <c r="P34" i="4" s="1"/>
  <c r="Q34" i="4" a="1"/>
  <c r="Q34" i="4" s="1"/>
  <c r="R34" i="4" a="1"/>
  <c r="R34" i="4" s="1"/>
  <c r="S34" i="4" a="1"/>
  <c r="S34" i="4" s="1"/>
  <c r="T34" i="4" a="1"/>
  <c r="T34" i="4" s="1"/>
  <c r="U34" i="4" a="1"/>
  <c r="U34" i="4" s="1"/>
  <c r="V34" i="4" a="1"/>
  <c r="V34" i="4" s="1"/>
  <c r="W34" i="4" a="1"/>
  <c r="W34" i="4" s="1"/>
  <c r="X34" i="4" a="1"/>
  <c r="X34" i="4" s="1"/>
  <c r="Y34" i="4" a="1"/>
  <c r="Y34" i="4" s="1"/>
  <c r="Z34" i="4" a="1"/>
  <c r="Z34" i="4" s="1"/>
  <c r="AA34" i="4" a="1"/>
  <c r="AA34" i="4" s="1"/>
  <c r="AB34" i="4" a="1"/>
  <c r="AB34" i="4" s="1"/>
  <c r="AC34" i="4" a="1"/>
  <c r="AC34" i="4" s="1"/>
  <c r="AD34" i="4" a="1"/>
  <c r="AD34" i="4" s="1"/>
  <c r="AE34" i="4" a="1"/>
  <c r="AE34" i="4" s="1"/>
  <c r="AF34" i="4" a="1"/>
  <c r="AF34" i="4" s="1"/>
  <c r="AG34" i="4" a="1"/>
  <c r="AG34" i="4" s="1"/>
  <c r="AH34" i="4" a="1"/>
  <c r="AH34" i="4" s="1"/>
  <c r="AI34" i="4" a="1"/>
  <c r="AI34" i="4" s="1"/>
  <c r="AJ34" i="4" a="1"/>
  <c r="AJ34" i="4" s="1"/>
  <c r="AK34" i="4" a="1"/>
  <c r="AK34" i="4" s="1"/>
  <c r="AL34" i="4" a="1"/>
  <c r="AL34" i="4" s="1"/>
  <c r="AM34" i="4" a="1"/>
  <c r="AM34" i="4" s="1"/>
  <c r="AN34" i="4" a="1"/>
  <c r="AN34" i="4" s="1"/>
  <c r="AO34" i="4" a="1"/>
  <c r="AO34" i="4" s="1"/>
  <c r="AP34" i="4" a="1"/>
  <c r="AP34" i="4" s="1"/>
  <c r="AQ34" i="4" a="1"/>
  <c r="AQ34" i="4" s="1"/>
  <c r="K35" i="4" a="1"/>
  <c r="K35" i="4" s="1"/>
  <c r="L35" i="4" a="1"/>
  <c r="L35" i="4" s="1"/>
  <c r="M35" i="4" a="1"/>
  <c r="M35" i="4" s="1"/>
  <c r="N35" i="4" a="1"/>
  <c r="N35" i="4" s="1"/>
  <c r="O35" i="4" a="1"/>
  <c r="O35" i="4" s="1"/>
  <c r="P35" i="4" a="1"/>
  <c r="P35" i="4" s="1"/>
  <c r="Q35" i="4" a="1"/>
  <c r="Q35" i="4" s="1"/>
  <c r="R35" i="4" a="1"/>
  <c r="R35" i="4" s="1"/>
  <c r="S35" i="4" a="1"/>
  <c r="S35" i="4" s="1"/>
  <c r="T35" i="4" a="1"/>
  <c r="T35" i="4" s="1"/>
  <c r="U35" i="4" a="1"/>
  <c r="U35" i="4" s="1"/>
  <c r="V35" i="4" a="1"/>
  <c r="V35" i="4" s="1"/>
  <c r="W35" i="4" a="1"/>
  <c r="W35" i="4" s="1"/>
  <c r="X35" i="4" a="1"/>
  <c r="X35" i="4" s="1"/>
  <c r="Y35" i="4" a="1"/>
  <c r="Y35" i="4" s="1"/>
  <c r="Z35" i="4" a="1"/>
  <c r="Z35" i="4" s="1"/>
  <c r="AA35" i="4" a="1"/>
  <c r="AA35" i="4" s="1"/>
  <c r="AB35" i="4" a="1"/>
  <c r="AB35" i="4" s="1"/>
  <c r="AC35" i="4" a="1"/>
  <c r="AC35" i="4" s="1"/>
  <c r="AD35" i="4" a="1"/>
  <c r="AD35" i="4" s="1"/>
  <c r="AE35" i="4" a="1"/>
  <c r="AE35" i="4" s="1"/>
  <c r="AF35" i="4" a="1"/>
  <c r="AF35" i="4" s="1"/>
  <c r="AG35" i="4" a="1"/>
  <c r="AG35" i="4" s="1"/>
  <c r="AH35" i="4" a="1"/>
  <c r="AH35" i="4" s="1"/>
  <c r="AI35" i="4" a="1"/>
  <c r="AI35" i="4" s="1"/>
  <c r="AJ35" i="4" a="1"/>
  <c r="AJ35" i="4" s="1"/>
  <c r="AK35" i="4" a="1"/>
  <c r="AK35" i="4" s="1"/>
  <c r="AL35" i="4" a="1"/>
  <c r="AL35" i="4" s="1"/>
  <c r="AM35" i="4" a="1"/>
  <c r="AM35" i="4" s="1"/>
  <c r="AN35" i="4" a="1"/>
  <c r="AN35" i="4" s="1"/>
  <c r="AO35" i="4" a="1"/>
  <c r="AO35" i="4" s="1"/>
  <c r="AP35" i="4" a="1"/>
  <c r="AP35" i="4" s="1"/>
  <c r="AQ35" i="4" a="1"/>
  <c r="AQ35" i="4" s="1"/>
  <c r="K36" i="4" a="1"/>
  <c r="K36" i="4" s="1"/>
  <c r="L36" i="4" a="1"/>
  <c r="L36" i="4" s="1"/>
  <c r="M36" i="4" a="1"/>
  <c r="M36" i="4" s="1"/>
  <c r="N36" i="4" a="1"/>
  <c r="N36" i="4" s="1"/>
  <c r="O36" i="4" a="1"/>
  <c r="O36" i="4" s="1"/>
  <c r="P36" i="4" a="1"/>
  <c r="P36" i="4" s="1"/>
  <c r="Q36" i="4" a="1"/>
  <c r="Q36" i="4" s="1"/>
  <c r="R36" i="4" a="1"/>
  <c r="R36" i="4" s="1"/>
  <c r="S36" i="4" a="1"/>
  <c r="S36" i="4" s="1"/>
  <c r="T36" i="4" a="1"/>
  <c r="T36" i="4" s="1"/>
  <c r="U36" i="4" a="1"/>
  <c r="U36" i="4" s="1"/>
  <c r="V36" i="4" a="1"/>
  <c r="V36" i="4" s="1"/>
  <c r="W36" i="4" a="1"/>
  <c r="W36" i="4" s="1"/>
  <c r="X36" i="4" a="1"/>
  <c r="X36" i="4" s="1"/>
  <c r="Y36" i="4" a="1"/>
  <c r="Y36" i="4" s="1"/>
  <c r="Z36" i="4" a="1"/>
  <c r="Z36" i="4" s="1"/>
  <c r="AA36" i="4" a="1"/>
  <c r="AA36" i="4" s="1"/>
  <c r="AB36" i="4" a="1"/>
  <c r="AB36" i="4" s="1"/>
  <c r="AJ36" i="4" a="1"/>
  <c r="AJ36" i="4" s="1"/>
  <c r="AK36" i="4" a="1"/>
  <c r="AK36" i="4" s="1"/>
  <c r="AL36" i="4" a="1"/>
  <c r="AL36" i="4" s="1"/>
  <c r="AM36" i="4" a="1"/>
  <c r="AM36" i="4" s="1"/>
  <c r="AN36" i="4" a="1"/>
  <c r="AN36" i="4" s="1"/>
  <c r="AO36" i="4" a="1"/>
  <c r="AO36" i="4" s="1"/>
  <c r="AP36" i="4" a="1"/>
  <c r="AP36" i="4" s="1"/>
  <c r="AQ36" i="4" a="1"/>
  <c r="AQ36" i="4" s="1"/>
  <c r="K37" i="4" a="1"/>
  <c r="K37" i="4" s="1"/>
  <c r="L37" i="4" a="1"/>
  <c r="L37" i="4" s="1"/>
  <c r="M37" i="4" a="1"/>
  <c r="M37" i="4" s="1"/>
  <c r="N37" i="4" a="1"/>
  <c r="N37" i="4" s="1"/>
  <c r="O37" i="4" a="1"/>
  <c r="O37" i="4" s="1"/>
  <c r="P37" i="4" a="1"/>
  <c r="P37" i="4" s="1"/>
  <c r="Q37" i="4" a="1"/>
  <c r="Q37" i="4" s="1"/>
  <c r="R37" i="4" a="1"/>
  <c r="R37" i="4" s="1"/>
  <c r="S37" i="4" a="1"/>
  <c r="S37" i="4" s="1"/>
  <c r="T37" i="4" a="1"/>
  <c r="T37" i="4" s="1"/>
  <c r="U37" i="4" a="1"/>
  <c r="U37" i="4" s="1"/>
  <c r="V37" i="4" a="1"/>
  <c r="V37" i="4" s="1"/>
  <c r="W37" i="4" a="1"/>
  <c r="W37" i="4" s="1"/>
  <c r="X37" i="4" a="1"/>
  <c r="X37" i="4" s="1"/>
  <c r="Y37" i="4" a="1"/>
  <c r="Y37" i="4" s="1"/>
  <c r="Z37" i="4" a="1"/>
  <c r="Z37" i="4" s="1"/>
  <c r="AA37" i="4" a="1"/>
  <c r="AA37" i="4" s="1"/>
  <c r="AB37" i="4" a="1"/>
  <c r="AB37" i="4" s="1"/>
  <c r="AN37" i="4" a="1"/>
  <c r="AN37" i="4" s="1"/>
  <c r="AO37" i="4" a="1"/>
  <c r="AO37" i="4" s="1"/>
  <c r="AP37" i="4" a="1"/>
  <c r="AP37" i="4" s="1"/>
  <c r="AQ37" i="4" a="1"/>
  <c r="AQ37" i="4" s="1"/>
  <c r="K38" i="4" a="1"/>
  <c r="K38" i="4" s="1"/>
  <c r="L38" i="4" a="1"/>
  <c r="L38" i="4" s="1"/>
  <c r="M38" i="4" a="1"/>
  <c r="M38" i="4" s="1"/>
  <c r="N38" i="4" a="1"/>
  <c r="N38" i="4" s="1"/>
  <c r="O38" i="4" a="1"/>
  <c r="O38" i="4" s="1"/>
  <c r="P38" i="4" a="1"/>
  <c r="P38" i="4" s="1"/>
  <c r="Q38" i="4" a="1"/>
  <c r="Q38" i="4" s="1"/>
  <c r="R38" i="4" a="1"/>
  <c r="R38" i="4" s="1"/>
  <c r="S38" i="4" a="1"/>
  <c r="S38" i="4" s="1"/>
  <c r="T38" i="4" a="1"/>
  <c r="T38" i="4" s="1"/>
  <c r="U38" i="4" a="1"/>
  <c r="U38" i="4" s="1"/>
  <c r="V38" i="4" a="1"/>
  <c r="V38" i="4" s="1"/>
  <c r="W38" i="4" a="1"/>
  <c r="W38" i="4" s="1"/>
  <c r="X38" i="4" a="1"/>
  <c r="X38" i="4" s="1"/>
  <c r="Y38" i="4" a="1"/>
  <c r="Y38" i="4" s="1"/>
  <c r="Z38" i="4" a="1"/>
  <c r="Z38" i="4" s="1"/>
  <c r="AA38" i="4" a="1"/>
  <c r="AA38" i="4" s="1"/>
  <c r="AB38" i="4" a="1"/>
  <c r="AB38" i="4" s="1"/>
  <c r="AN38" i="4" a="1"/>
  <c r="AN38" i="4" s="1"/>
  <c r="AO38" i="4" a="1"/>
  <c r="AO38" i="4" s="1"/>
  <c r="AP38" i="4" a="1"/>
  <c r="AP38" i="4" s="1"/>
  <c r="AQ38" i="4" a="1"/>
  <c r="AQ38" i="4" s="1"/>
  <c r="K39" i="4" a="1"/>
  <c r="K39" i="4" s="1"/>
  <c r="L39" i="4" a="1"/>
  <c r="L39" i="4" s="1"/>
  <c r="M39" i="4" a="1"/>
  <c r="M39" i="4" s="1"/>
  <c r="N39" i="4" a="1"/>
  <c r="N39" i="4" s="1"/>
  <c r="O39" i="4" a="1"/>
  <c r="O39" i="4" s="1"/>
  <c r="P39" i="4" a="1"/>
  <c r="P39" i="4" s="1"/>
  <c r="Q39" i="4" a="1"/>
  <c r="Q39" i="4" s="1"/>
  <c r="R39" i="4" a="1"/>
  <c r="R39" i="4" s="1"/>
  <c r="S39" i="4" a="1"/>
  <c r="S39" i="4" s="1"/>
  <c r="T39" i="4" a="1"/>
  <c r="T39" i="4" s="1"/>
  <c r="U39" i="4" a="1"/>
  <c r="U39" i="4" s="1"/>
  <c r="V39" i="4" a="1"/>
  <c r="V39" i="4" s="1"/>
  <c r="W39" i="4" a="1"/>
  <c r="W39" i="4" s="1"/>
  <c r="X39" i="4" a="1"/>
  <c r="X39" i="4" s="1"/>
  <c r="Y39" i="4" a="1"/>
  <c r="Y39" i="4" s="1"/>
  <c r="Z39" i="4" a="1"/>
  <c r="Z39" i="4" s="1"/>
  <c r="AA39" i="4" a="1"/>
  <c r="AA39" i="4" s="1"/>
  <c r="AB39" i="4" a="1"/>
  <c r="AB39" i="4" s="1"/>
  <c r="AN39" i="4" a="1"/>
  <c r="AN39" i="4" s="1"/>
  <c r="AO39" i="4" a="1"/>
  <c r="AO39" i="4" s="1"/>
  <c r="AP39" i="4" a="1"/>
  <c r="AP39" i="4" s="1"/>
  <c r="AQ39" i="4" a="1"/>
  <c r="AQ39" i="4" s="1"/>
  <c r="K40" i="4" a="1"/>
  <c r="K40" i="4" s="1"/>
  <c r="L40" i="4" a="1"/>
  <c r="L40" i="4" s="1"/>
  <c r="M40" i="4" a="1"/>
  <c r="M40" i="4" s="1"/>
  <c r="N40" i="4" a="1"/>
  <c r="N40" i="4" s="1"/>
  <c r="O40" i="4" a="1"/>
  <c r="O40" i="4" s="1"/>
  <c r="P40" i="4" a="1"/>
  <c r="P40" i="4" s="1"/>
  <c r="Q40" i="4" a="1"/>
  <c r="Q40" i="4" s="1"/>
  <c r="R40" i="4" a="1"/>
  <c r="R40" i="4" s="1"/>
  <c r="S40" i="4" a="1"/>
  <c r="S40" i="4" s="1"/>
  <c r="T40" i="4" a="1"/>
  <c r="T40" i="4" s="1"/>
  <c r="U40" i="4" a="1"/>
  <c r="U40" i="4" s="1"/>
  <c r="V40" i="4" a="1"/>
  <c r="V40" i="4" s="1"/>
  <c r="W40" i="4" a="1"/>
  <c r="W40" i="4" s="1"/>
  <c r="X40" i="4" a="1"/>
  <c r="X40" i="4" s="1"/>
  <c r="Y40" i="4" a="1"/>
  <c r="Y40" i="4" s="1"/>
  <c r="Z40" i="4" a="1"/>
  <c r="Z40" i="4" s="1"/>
  <c r="AA40" i="4" a="1"/>
  <c r="AA40" i="4" s="1"/>
  <c r="AB40" i="4" a="1"/>
  <c r="AB40" i="4" s="1"/>
  <c r="AN40" i="4" a="1"/>
  <c r="AN40" i="4" s="1"/>
  <c r="AO40" i="4" a="1"/>
  <c r="AO40" i="4" s="1"/>
  <c r="AP40" i="4" a="1"/>
  <c r="AP40" i="4" s="1"/>
  <c r="AQ40" i="4" a="1"/>
  <c r="AQ40" i="4" s="1"/>
  <c r="K41" i="4" a="1"/>
  <c r="K41" i="4" s="1"/>
  <c r="L41" i="4" a="1"/>
  <c r="L41" i="4" s="1"/>
  <c r="M41" i="4" a="1"/>
  <c r="M41" i="4" s="1"/>
  <c r="N41" i="4" a="1"/>
  <c r="N41" i="4" s="1"/>
  <c r="O41" i="4" a="1"/>
  <c r="O41" i="4" s="1"/>
  <c r="P41" i="4" a="1"/>
  <c r="P41" i="4" s="1"/>
  <c r="Q41" i="4" a="1"/>
  <c r="Q41" i="4" s="1"/>
  <c r="R41" i="4" a="1"/>
  <c r="R41" i="4" s="1"/>
  <c r="S41" i="4" a="1"/>
  <c r="S41" i="4" s="1"/>
  <c r="T41" i="4" a="1"/>
  <c r="T41" i="4" s="1"/>
  <c r="U41" i="4" a="1"/>
  <c r="U41" i="4" s="1"/>
  <c r="V41" i="4" a="1"/>
  <c r="V41" i="4" s="1"/>
  <c r="W41" i="4" a="1"/>
  <c r="W41" i="4" s="1"/>
  <c r="X41" i="4" a="1"/>
  <c r="X41" i="4" s="1"/>
  <c r="Y41" i="4" a="1"/>
  <c r="Y41" i="4" s="1"/>
  <c r="Z41" i="4" a="1"/>
  <c r="Z41" i="4" s="1"/>
  <c r="AA41" i="4" a="1"/>
  <c r="AA41" i="4" s="1"/>
  <c r="AB41" i="4" a="1"/>
  <c r="AB41" i="4" s="1"/>
  <c r="AN41" i="4" a="1"/>
  <c r="AN41" i="4" s="1"/>
  <c r="AO41" i="4" a="1"/>
  <c r="AO41" i="4" s="1"/>
  <c r="AP41" i="4" a="1"/>
  <c r="AP41" i="4" s="1"/>
  <c r="AQ41" i="4" a="1"/>
  <c r="AQ41" i="4" s="1"/>
  <c r="K42" i="4" a="1"/>
  <c r="K42" i="4" s="1"/>
  <c r="L42" i="4" a="1"/>
  <c r="L42" i="4" s="1"/>
  <c r="M42" i="4" a="1"/>
  <c r="M42" i="4" s="1"/>
  <c r="N42" i="4" a="1"/>
  <c r="N42" i="4" s="1"/>
  <c r="O42" i="4" a="1"/>
  <c r="O42" i="4" s="1"/>
  <c r="P42" i="4" a="1"/>
  <c r="P42" i="4" s="1"/>
  <c r="Q42" i="4" a="1"/>
  <c r="Q42" i="4" s="1"/>
  <c r="R42" i="4" a="1"/>
  <c r="R42" i="4" s="1"/>
  <c r="S42" i="4" a="1"/>
  <c r="S42" i="4" s="1"/>
  <c r="T42" i="4" a="1"/>
  <c r="T42" i="4" s="1"/>
  <c r="U42" i="4" a="1"/>
  <c r="U42" i="4" s="1"/>
  <c r="V42" i="4" a="1"/>
  <c r="V42" i="4" s="1"/>
  <c r="W42" i="4" a="1"/>
  <c r="W42" i="4" s="1"/>
  <c r="X42" i="4" a="1"/>
  <c r="X42" i="4" s="1"/>
  <c r="Y42" i="4" a="1"/>
  <c r="Y42" i="4" s="1"/>
  <c r="Z42" i="4" a="1"/>
  <c r="Z42" i="4" s="1"/>
  <c r="AA42" i="4" a="1"/>
  <c r="AA42" i="4" s="1"/>
  <c r="AB42" i="4" a="1"/>
  <c r="AB42" i="4" s="1"/>
  <c r="AC42" i="4" a="1"/>
  <c r="AC42" i="4" s="1"/>
  <c r="AD42" i="4" a="1"/>
  <c r="AD42" i="4" s="1"/>
  <c r="AE42" i="4" a="1"/>
  <c r="AE42" i="4" s="1"/>
  <c r="AF42" i="4" a="1"/>
  <c r="AF42" i="4" s="1"/>
  <c r="AG42" i="4" a="1"/>
  <c r="AG42" i="4" s="1"/>
  <c r="AH42" i="4" a="1"/>
  <c r="AH42" i="4" s="1"/>
  <c r="AI42" i="4" a="1"/>
  <c r="AI42" i="4" s="1"/>
  <c r="AN42" i="4" a="1"/>
  <c r="AN42" i="4" s="1"/>
  <c r="AO42" i="4" a="1"/>
  <c r="AO42" i="4" s="1"/>
  <c r="AP42" i="4" a="1"/>
  <c r="AP42" i="4" s="1"/>
  <c r="AQ42" i="4" a="1"/>
  <c r="AQ42" i="4" s="1"/>
  <c r="K43" i="4" a="1"/>
  <c r="K43" i="4" s="1"/>
  <c r="L43" i="4" a="1"/>
  <c r="L43" i="4" s="1"/>
  <c r="M43" i="4" a="1"/>
  <c r="M43" i="4" s="1"/>
  <c r="N43" i="4" a="1"/>
  <c r="N43" i="4" s="1"/>
  <c r="O43" i="4" a="1"/>
  <c r="O43" i="4" s="1"/>
  <c r="P43" i="4" a="1"/>
  <c r="P43" i="4" s="1"/>
  <c r="Q43" i="4" a="1"/>
  <c r="Q43" i="4" s="1"/>
  <c r="R43" i="4" a="1"/>
  <c r="R43" i="4" s="1"/>
  <c r="S43" i="4" a="1"/>
  <c r="S43" i="4" s="1"/>
  <c r="T43" i="4" a="1"/>
  <c r="T43" i="4" s="1"/>
  <c r="U43" i="4" a="1"/>
  <c r="U43" i="4" s="1"/>
  <c r="V43" i="4" a="1"/>
  <c r="V43" i="4" s="1"/>
  <c r="W43" i="4" a="1"/>
  <c r="W43" i="4" s="1"/>
  <c r="X43" i="4" a="1"/>
  <c r="X43" i="4" s="1"/>
  <c r="Y43" i="4" a="1"/>
  <c r="Y43" i="4" s="1"/>
  <c r="Z43" i="4" a="1"/>
  <c r="Z43" i="4" s="1"/>
  <c r="AA43" i="4" a="1"/>
  <c r="AA43" i="4" s="1"/>
  <c r="AB43" i="4" a="1"/>
  <c r="AB43" i="4" s="1"/>
  <c r="AC43" i="4" a="1"/>
  <c r="AC43" i="4" s="1"/>
  <c r="AD43" i="4" a="1"/>
  <c r="AD43" i="4" s="1"/>
  <c r="AE43" i="4" a="1"/>
  <c r="AE43" i="4" s="1"/>
  <c r="AF43" i="4" a="1"/>
  <c r="AF43" i="4" s="1"/>
  <c r="AG43" i="4" a="1"/>
  <c r="AG43" i="4" s="1"/>
  <c r="AH43" i="4" a="1"/>
  <c r="AH43" i="4" s="1"/>
  <c r="AI43" i="4" a="1"/>
  <c r="AI43" i="4" s="1"/>
  <c r="AJ43" i="4" a="1"/>
  <c r="AJ43" i="4" s="1"/>
  <c r="AK43" i="4" a="1"/>
  <c r="AK43" i="4" s="1"/>
  <c r="AL43" i="4" a="1"/>
  <c r="AL43" i="4" s="1"/>
  <c r="AM43" i="4" a="1"/>
  <c r="AM43" i="4" s="1"/>
  <c r="AN43" i="4" a="1"/>
  <c r="AN43" i="4" s="1"/>
  <c r="AO43" i="4" a="1"/>
  <c r="AO43" i="4" s="1"/>
  <c r="AP43" i="4" a="1"/>
  <c r="AP43" i="4" s="1"/>
  <c r="AQ43" i="4" a="1"/>
  <c r="AQ43" i="4" s="1"/>
  <c r="K44" i="4" a="1"/>
  <c r="K44" i="4" s="1"/>
  <c r="L44" i="4" a="1"/>
  <c r="L44" i="4" s="1"/>
  <c r="M44" i="4" a="1"/>
  <c r="M44" i="4" s="1"/>
  <c r="N44" i="4" a="1"/>
  <c r="N44" i="4" s="1"/>
  <c r="O44" i="4" a="1"/>
  <c r="O44" i="4" s="1"/>
  <c r="P44" i="4" a="1"/>
  <c r="P44" i="4" s="1"/>
  <c r="Q44" i="4" a="1"/>
  <c r="Q44" i="4" s="1"/>
  <c r="R44" i="4" a="1"/>
  <c r="R44" i="4" s="1"/>
  <c r="S44" i="4" a="1"/>
  <c r="S44" i="4" s="1"/>
  <c r="T44" i="4" a="1"/>
  <c r="T44" i="4" s="1"/>
  <c r="U44" i="4" a="1"/>
  <c r="U44" i="4" s="1"/>
  <c r="V44" i="4" a="1"/>
  <c r="V44" i="4" s="1"/>
  <c r="W44" i="4" a="1"/>
  <c r="W44" i="4" s="1"/>
  <c r="X44" i="4" a="1"/>
  <c r="X44" i="4" s="1"/>
  <c r="Y44" i="4" a="1"/>
  <c r="Y44" i="4" s="1"/>
  <c r="Z44" i="4" a="1"/>
  <c r="Z44" i="4" s="1"/>
  <c r="AC44" i="4" a="1"/>
  <c r="AC44" i="4" s="1"/>
  <c r="AD44" i="4" a="1"/>
  <c r="AD44" i="4" s="1"/>
  <c r="AE44" i="4" a="1"/>
  <c r="AE44" i="4" s="1"/>
  <c r="AF44" i="4" a="1"/>
  <c r="AF44" i="4" s="1"/>
  <c r="AG44" i="4" a="1"/>
  <c r="AG44" i="4" s="1"/>
  <c r="AH44" i="4" a="1"/>
  <c r="AH44" i="4" s="1"/>
  <c r="AI44" i="4" a="1"/>
  <c r="AI44" i="4" s="1"/>
  <c r="AJ44" i="4" a="1"/>
  <c r="AJ44" i="4" s="1"/>
  <c r="AK44" i="4" a="1"/>
  <c r="AK44" i="4" s="1"/>
  <c r="AL44" i="4" a="1"/>
  <c r="AL44" i="4" s="1"/>
  <c r="AN44" i="4" a="1"/>
  <c r="AN44" i="4" s="1"/>
  <c r="K45" i="4" a="1"/>
  <c r="K45" i="4" s="1"/>
  <c r="L45" i="4" a="1"/>
  <c r="L45" i="4" s="1"/>
  <c r="M45" i="4" a="1"/>
  <c r="M45" i="4" s="1"/>
  <c r="N45" i="4" a="1"/>
  <c r="N45" i="4" s="1"/>
  <c r="O45" i="4" a="1"/>
  <c r="O45" i="4" s="1"/>
  <c r="P45" i="4" a="1"/>
  <c r="P45" i="4" s="1"/>
  <c r="Q45" i="4" a="1"/>
  <c r="Q45" i="4" s="1"/>
  <c r="R45" i="4" a="1"/>
  <c r="R45" i="4" s="1"/>
  <c r="S45" i="4" a="1"/>
  <c r="S45" i="4" s="1"/>
  <c r="T45" i="4" a="1"/>
  <c r="T45" i="4" s="1"/>
  <c r="U45" i="4" a="1"/>
  <c r="U45" i="4" s="1"/>
  <c r="V45" i="4" a="1"/>
  <c r="V45" i="4" s="1"/>
  <c r="W45" i="4" a="1"/>
  <c r="W45" i="4" s="1"/>
  <c r="X45" i="4" a="1"/>
  <c r="X45" i="4" s="1"/>
  <c r="Y45" i="4" a="1"/>
  <c r="Y45" i="4" s="1"/>
  <c r="Z45" i="4" a="1"/>
  <c r="Z45" i="4" s="1"/>
  <c r="AC45" i="4" a="1"/>
  <c r="AC45" i="4" s="1"/>
  <c r="AD45" i="4" a="1"/>
  <c r="AD45" i="4" s="1"/>
  <c r="AE45" i="4" a="1"/>
  <c r="AE45" i="4" s="1"/>
  <c r="AF45" i="4" a="1"/>
  <c r="AF45" i="4" s="1"/>
  <c r="AG45" i="4" a="1"/>
  <c r="AG45" i="4" s="1"/>
  <c r="AH45" i="4" a="1"/>
  <c r="AH45" i="4" s="1"/>
  <c r="AI45" i="4" a="1"/>
  <c r="AI45" i="4" s="1"/>
  <c r="AJ45" i="4" a="1"/>
  <c r="AJ45" i="4" s="1"/>
  <c r="AK45" i="4" a="1"/>
  <c r="AK45" i="4" s="1"/>
  <c r="AL45" i="4" a="1"/>
  <c r="AL45" i="4" s="1"/>
  <c r="AN45" i="4" a="1"/>
  <c r="AN45" i="4" s="1"/>
  <c r="K46" i="4" a="1"/>
  <c r="K46" i="4" s="1"/>
  <c r="L46" i="4" a="1"/>
  <c r="L46" i="4" s="1"/>
  <c r="M46" i="4" a="1"/>
  <c r="M46" i="4" s="1"/>
  <c r="N46" i="4" a="1"/>
  <c r="N46" i="4" s="1"/>
  <c r="O46" i="4" a="1"/>
  <c r="O46" i="4" s="1"/>
  <c r="P46" i="4" a="1"/>
  <c r="P46" i="4" s="1"/>
  <c r="Q46" i="4" a="1"/>
  <c r="Q46" i="4" s="1"/>
  <c r="R46" i="4" a="1"/>
  <c r="R46" i="4" s="1"/>
  <c r="S46" i="4" a="1"/>
  <c r="S46" i="4" s="1"/>
  <c r="T46" i="4" a="1"/>
  <c r="T46" i="4" s="1"/>
  <c r="U46" i="4" a="1"/>
  <c r="U46" i="4" s="1"/>
  <c r="V46" i="4" a="1"/>
  <c r="V46" i="4" s="1"/>
  <c r="W46" i="4" a="1"/>
  <c r="W46" i="4" s="1"/>
  <c r="X46" i="4" a="1"/>
  <c r="X46" i="4" s="1"/>
  <c r="Y46" i="4" a="1"/>
  <c r="Y46" i="4" s="1"/>
  <c r="Z46" i="4" a="1"/>
  <c r="Z46" i="4" s="1"/>
  <c r="AC46" i="4" a="1"/>
  <c r="AC46" i="4" s="1"/>
  <c r="AD46" i="4" a="1"/>
  <c r="AD46" i="4" s="1"/>
  <c r="AE46" i="4" a="1"/>
  <c r="AE46" i="4" s="1"/>
  <c r="AF46" i="4" a="1"/>
  <c r="AF46" i="4" s="1"/>
  <c r="AG46" i="4" a="1"/>
  <c r="AG46" i="4" s="1"/>
  <c r="AH46" i="4" a="1"/>
  <c r="AH46" i="4" s="1"/>
  <c r="AI46" i="4" a="1"/>
  <c r="AI46" i="4" s="1"/>
  <c r="AJ46" i="4" a="1"/>
  <c r="AJ46" i="4" s="1"/>
  <c r="AK46" i="4" a="1"/>
  <c r="AK46" i="4" s="1"/>
  <c r="AL46" i="4" a="1"/>
  <c r="AL46" i="4" s="1"/>
  <c r="AN46" i="4" a="1"/>
  <c r="AN46" i="4" s="1"/>
  <c r="K47" i="4" a="1"/>
  <c r="K47" i="4" s="1"/>
  <c r="L47" i="4" a="1"/>
  <c r="L47" i="4" s="1"/>
  <c r="M47" i="4" a="1"/>
  <c r="M47" i="4" s="1"/>
  <c r="N47" i="4" a="1"/>
  <c r="N47" i="4" s="1"/>
  <c r="O47" i="4" a="1"/>
  <c r="O47" i="4" s="1"/>
  <c r="P47" i="4" a="1"/>
  <c r="P47" i="4" s="1"/>
  <c r="Q47" i="4" a="1"/>
  <c r="Q47" i="4" s="1"/>
  <c r="R47" i="4" a="1"/>
  <c r="R47" i="4" s="1"/>
  <c r="S47" i="4" a="1"/>
  <c r="S47" i="4" s="1"/>
  <c r="T47" i="4" a="1"/>
  <c r="T47" i="4" s="1"/>
  <c r="U47" i="4" a="1"/>
  <c r="U47" i="4" s="1"/>
  <c r="V47" i="4" a="1"/>
  <c r="V47" i="4" s="1"/>
  <c r="W47" i="4" a="1"/>
  <c r="W47" i="4" s="1"/>
  <c r="X47" i="4" a="1"/>
  <c r="X47" i="4" s="1"/>
  <c r="Y47" i="4" a="1"/>
  <c r="Y47" i="4" s="1"/>
  <c r="Z47" i="4" a="1"/>
  <c r="Z47" i="4" s="1"/>
  <c r="AC47" i="4" a="1"/>
  <c r="AC47" i="4" s="1"/>
  <c r="AD47" i="4" a="1"/>
  <c r="AD47" i="4" s="1"/>
  <c r="AE47" i="4" a="1"/>
  <c r="AE47" i="4" s="1"/>
  <c r="AF47" i="4" a="1"/>
  <c r="AF47" i="4" s="1"/>
  <c r="AG47" i="4" a="1"/>
  <c r="AG47" i="4" s="1"/>
  <c r="AH47" i="4" a="1"/>
  <c r="AH47" i="4" s="1"/>
  <c r="AI47" i="4" a="1"/>
  <c r="AI47" i="4" s="1"/>
  <c r="AJ47" i="4" a="1"/>
  <c r="AJ47" i="4" s="1"/>
  <c r="AK47" i="4" a="1"/>
  <c r="AK47" i="4" s="1"/>
  <c r="AL47" i="4" a="1"/>
  <c r="AL47" i="4" s="1"/>
  <c r="AN47" i="4" a="1"/>
  <c r="AN47" i="4" s="1"/>
  <c r="K48" i="4" a="1"/>
  <c r="K48" i="4" s="1"/>
  <c r="L48" i="4" a="1"/>
  <c r="L48" i="4" s="1"/>
  <c r="M48" i="4" a="1"/>
  <c r="M48" i="4" s="1"/>
  <c r="N48" i="4" a="1"/>
  <c r="N48" i="4" s="1"/>
  <c r="O48" i="4" a="1"/>
  <c r="O48" i="4" s="1"/>
  <c r="P48" i="4" a="1"/>
  <c r="P48" i="4" s="1"/>
  <c r="Q48" i="4" a="1"/>
  <c r="Q48" i="4" s="1"/>
  <c r="R48" i="4" a="1"/>
  <c r="R48" i="4" s="1"/>
  <c r="S48" i="4" a="1"/>
  <c r="S48" i="4" s="1"/>
  <c r="T48" i="4" a="1"/>
  <c r="T48" i="4" s="1"/>
  <c r="U48" i="4" a="1"/>
  <c r="U48" i="4" s="1"/>
  <c r="V48" i="4" a="1"/>
  <c r="V48" i="4" s="1"/>
  <c r="W48" i="4" a="1"/>
  <c r="W48" i="4" s="1"/>
  <c r="X48" i="4" a="1"/>
  <c r="X48" i="4" s="1"/>
  <c r="Y48" i="4" a="1"/>
  <c r="Y48" i="4" s="1"/>
  <c r="Z48" i="4" a="1"/>
  <c r="Z48" i="4" s="1"/>
  <c r="AC48" i="4" a="1"/>
  <c r="AC48" i="4" s="1"/>
  <c r="AD48" i="4" a="1"/>
  <c r="AD48" i="4" s="1"/>
  <c r="AE48" i="4" a="1"/>
  <c r="AE48" i="4" s="1"/>
  <c r="AF48" i="4" a="1"/>
  <c r="AF48" i="4" s="1"/>
  <c r="AG48" i="4" a="1"/>
  <c r="AG48" i="4" s="1"/>
  <c r="AH48" i="4" a="1"/>
  <c r="AH48" i="4" s="1"/>
  <c r="AI48" i="4" a="1"/>
  <c r="AI48" i="4" s="1"/>
  <c r="AJ48" i="4" a="1"/>
  <c r="AJ48" i="4" s="1"/>
  <c r="AK48" i="4" a="1"/>
  <c r="AK48" i="4" s="1"/>
  <c r="AL48" i="4" a="1"/>
  <c r="AL48" i="4" s="1"/>
  <c r="AN48" i="4" a="1"/>
  <c r="AN48" i="4" s="1"/>
  <c r="K49" i="4" a="1"/>
  <c r="K49" i="4" s="1"/>
  <c r="L49" i="4" a="1"/>
  <c r="L49" i="4" s="1"/>
  <c r="M49" i="4" a="1"/>
  <c r="M49" i="4" s="1"/>
  <c r="N49" i="4" a="1"/>
  <c r="N49" i="4" s="1"/>
  <c r="O49" i="4" a="1"/>
  <c r="O49" i="4" s="1"/>
  <c r="P49" i="4" a="1"/>
  <c r="P49" i="4" s="1"/>
  <c r="Q49" i="4" a="1"/>
  <c r="Q49" i="4" s="1"/>
  <c r="R49" i="4" a="1"/>
  <c r="R49" i="4" s="1"/>
  <c r="S49" i="4" a="1"/>
  <c r="S49" i="4" s="1"/>
  <c r="T49" i="4" a="1"/>
  <c r="T49" i="4" s="1"/>
  <c r="U49" i="4" a="1"/>
  <c r="U49" i="4" s="1"/>
  <c r="V49" i="4" a="1"/>
  <c r="V49" i="4" s="1"/>
  <c r="W49" i="4" a="1"/>
  <c r="W49" i="4" s="1"/>
  <c r="X49" i="4" a="1"/>
  <c r="X49" i="4" s="1"/>
  <c r="Y49" i="4" a="1"/>
  <c r="Y49" i="4" s="1"/>
  <c r="Z49" i="4" a="1"/>
  <c r="Z49" i="4" s="1"/>
  <c r="AC49" i="4" a="1"/>
  <c r="AC49" i="4" s="1"/>
  <c r="AD49" i="4" a="1"/>
  <c r="AD49" i="4" s="1"/>
  <c r="AE49" i="4" a="1"/>
  <c r="AE49" i="4" s="1"/>
  <c r="AF49" i="4" a="1"/>
  <c r="AF49" i="4" s="1"/>
  <c r="AG49" i="4" a="1"/>
  <c r="AG49" i="4" s="1"/>
  <c r="AH49" i="4" a="1"/>
  <c r="AH49" i="4" s="1"/>
  <c r="AI49" i="4" a="1"/>
  <c r="AI49" i="4" s="1"/>
  <c r="AJ49" i="4" a="1"/>
  <c r="AJ49" i="4" s="1"/>
  <c r="AK49" i="4" a="1"/>
  <c r="AK49" i="4" s="1"/>
  <c r="AL49" i="4" a="1"/>
  <c r="AL49" i="4" s="1"/>
  <c r="AN49" i="4" a="1"/>
  <c r="AN49" i="4" s="1"/>
  <c r="K50" i="4" a="1"/>
  <c r="K50" i="4" s="1"/>
  <c r="L50" i="4" a="1"/>
  <c r="L50" i="4" s="1"/>
  <c r="M50" i="4" a="1"/>
  <c r="M50" i="4" s="1"/>
  <c r="N50" i="4" a="1"/>
  <c r="N50" i="4" s="1"/>
  <c r="O50" i="4" a="1"/>
  <c r="O50" i="4" s="1"/>
  <c r="P50" i="4" a="1"/>
  <c r="P50" i="4" s="1"/>
  <c r="Q50" i="4" a="1"/>
  <c r="Q50" i="4" s="1"/>
  <c r="R50" i="4" a="1"/>
  <c r="R50" i="4" s="1"/>
  <c r="S50" i="4" a="1"/>
  <c r="S50" i="4" s="1"/>
  <c r="T50" i="4" a="1"/>
  <c r="T50" i="4" s="1"/>
  <c r="U50" i="4" a="1"/>
  <c r="U50" i="4" s="1"/>
  <c r="V50" i="4" a="1"/>
  <c r="V50" i="4" s="1"/>
  <c r="W50" i="4" a="1"/>
  <c r="W50" i="4" s="1"/>
  <c r="X50" i="4" a="1"/>
  <c r="X50" i="4" s="1"/>
  <c r="Y50" i="4" a="1"/>
  <c r="Y50" i="4" s="1"/>
  <c r="Z50" i="4" a="1"/>
  <c r="Z50" i="4" s="1"/>
  <c r="AC50" i="4" a="1"/>
  <c r="AC50" i="4" s="1"/>
  <c r="AD50" i="4" a="1"/>
  <c r="AD50" i="4" s="1"/>
  <c r="AE50" i="4" a="1"/>
  <c r="AE50" i="4" s="1"/>
  <c r="AF50" i="4" a="1"/>
  <c r="AF50" i="4" s="1"/>
  <c r="AG50" i="4" a="1"/>
  <c r="AG50" i="4" s="1"/>
  <c r="AH50" i="4" a="1"/>
  <c r="AH50" i="4" s="1"/>
  <c r="AI50" i="4" a="1"/>
  <c r="AI50" i="4" s="1"/>
  <c r="AJ50" i="4" a="1"/>
  <c r="AJ50" i="4" s="1"/>
  <c r="AK50" i="4" a="1"/>
  <c r="AK50" i="4" s="1"/>
  <c r="AL50" i="4" a="1"/>
  <c r="AL50" i="4" s="1"/>
  <c r="AN50" i="4" a="1"/>
  <c r="AN50" i="4" s="1"/>
  <c r="K51" i="4" a="1"/>
  <c r="K51" i="4" s="1"/>
  <c r="L51" i="4" a="1"/>
  <c r="L51" i="4" s="1"/>
  <c r="M51" i="4" a="1"/>
  <c r="M51" i="4" s="1"/>
  <c r="N51" i="4" a="1"/>
  <c r="N51" i="4" s="1"/>
  <c r="O51" i="4" a="1"/>
  <c r="O51" i="4" s="1"/>
  <c r="P51" i="4" a="1"/>
  <c r="P51" i="4" s="1"/>
  <c r="Q51" i="4" a="1"/>
  <c r="Q51" i="4" s="1"/>
  <c r="R51" i="4" a="1"/>
  <c r="R51" i="4" s="1"/>
  <c r="S51" i="4" a="1"/>
  <c r="S51" i="4" s="1"/>
  <c r="T51" i="4" a="1"/>
  <c r="T51" i="4" s="1"/>
  <c r="U51" i="4" a="1"/>
  <c r="U51" i="4" s="1"/>
  <c r="V51" i="4" a="1"/>
  <c r="V51" i="4" s="1"/>
  <c r="W51" i="4" a="1"/>
  <c r="W51" i="4" s="1"/>
  <c r="X51" i="4" a="1"/>
  <c r="X51" i="4" s="1"/>
  <c r="Y51" i="4" a="1"/>
  <c r="Y51" i="4" s="1"/>
  <c r="Z51" i="4" a="1"/>
  <c r="Z51" i="4" s="1"/>
  <c r="AC51" i="4" a="1"/>
  <c r="AC51" i="4" s="1"/>
  <c r="AD51" i="4" a="1"/>
  <c r="AD51" i="4" s="1"/>
  <c r="AE51" i="4" a="1"/>
  <c r="AE51" i="4" s="1"/>
  <c r="AF51" i="4" a="1"/>
  <c r="AF51" i="4" s="1"/>
  <c r="AG51" i="4" a="1"/>
  <c r="AG51" i="4" s="1"/>
  <c r="AH51" i="4" a="1"/>
  <c r="AH51" i="4" s="1"/>
  <c r="AI51" i="4" a="1"/>
  <c r="AI51" i="4" s="1"/>
  <c r="AJ51" i="4" a="1"/>
  <c r="AJ51" i="4" s="1"/>
  <c r="AK51" i="4" a="1"/>
  <c r="AK51" i="4" s="1"/>
  <c r="AL51" i="4" a="1"/>
  <c r="AL51" i="4" s="1"/>
  <c r="AN51" i="4" a="1"/>
  <c r="AN51" i="4" s="1"/>
  <c r="K52" i="4" a="1"/>
  <c r="K52" i="4" s="1"/>
  <c r="L52" i="4" a="1"/>
  <c r="L52" i="4" s="1"/>
  <c r="M52" i="4" a="1"/>
  <c r="M52" i="4" s="1"/>
  <c r="N52" i="4" a="1"/>
  <c r="N52" i="4" s="1"/>
  <c r="O52" i="4" a="1"/>
  <c r="O52" i="4" s="1"/>
  <c r="P52" i="4" a="1"/>
  <c r="P52" i="4" s="1"/>
  <c r="Q52" i="4" a="1"/>
  <c r="Q52" i="4" s="1"/>
  <c r="R52" i="4" a="1"/>
  <c r="R52" i="4" s="1"/>
  <c r="S52" i="4" a="1"/>
  <c r="S52" i="4" s="1"/>
  <c r="T52" i="4" a="1"/>
  <c r="T52" i="4" s="1"/>
  <c r="U52" i="4" a="1"/>
  <c r="U52" i="4" s="1"/>
  <c r="V52" i="4" a="1"/>
  <c r="V52" i="4" s="1"/>
  <c r="W52" i="4" a="1"/>
  <c r="W52" i="4" s="1"/>
  <c r="X52" i="4" a="1"/>
  <c r="X52" i="4" s="1"/>
  <c r="Y52" i="4" a="1"/>
  <c r="Y52" i="4" s="1"/>
  <c r="Z52" i="4" a="1"/>
  <c r="Z52" i="4" s="1"/>
  <c r="AC52" i="4" a="1"/>
  <c r="AC52" i="4" s="1"/>
  <c r="AD52" i="4" a="1"/>
  <c r="AD52" i="4" s="1"/>
  <c r="AE52" i="4" a="1"/>
  <c r="AE52" i="4" s="1"/>
  <c r="AF52" i="4" a="1"/>
  <c r="AF52" i="4" s="1"/>
  <c r="AG52" i="4" a="1"/>
  <c r="AG52" i="4" s="1"/>
  <c r="AH52" i="4" a="1"/>
  <c r="AH52" i="4" s="1"/>
  <c r="AI52" i="4" a="1"/>
  <c r="AI52" i="4" s="1"/>
  <c r="AJ52" i="4" a="1"/>
  <c r="AJ52" i="4" s="1"/>
  <c r="AK52" i="4" a="1"/>
  <c r="AK52" i="4" s="1"/>
  <c r="AL52" i="4" a="1"/>
  <c r="AL52" i="4" s="1"/>
  <c r="AN52" i="4" a="1"/>
  <c r="AN52" i="4" s="1"/>
  <c r="K53" i="4" a="1"/>
  <c r="K53" i="4" s="1"/>
  <c r="L53" i="4" a="1"/>
  <c r="L53" i="4" s="1"/>
  <c r="M53" i="4" a="1"/>
  <c r="M53" i="4" s="1"/>
  <c r="N53" i="4" a="1"/>
  <c r="N53" i="4" s="1"/>
  <c r="O53" i="4" a="1"/>
  <c r="O53" i="4" s="1"/>
  <c r="P53" i="4" a="1"/>
  <c r="P53" i="4" s="1"/>
  <c r="Q53" i="4" a="1"/>
  <c r="Q53" i="4" s="1"/>
  <c r="R53" i="4" a="1"/>
  <c r="R53" i="4" s="1"/>
  <c r="S53" i="4" a="1"/>
  <c r="S53" i="4" s="1"/>
  <c r="T53" i="4" a="1"/>
  <c r="T53" i="4" s="1"/>
  <c r="U53" i="4" a="1"/>
  <c r="U53" i="4" s="1"/>
  <c r="V53" i="4" a="1"/>
  <c r="V53" i="4" s="1"/>
  <c r="W53" i="4" a="1"/>
  <c r="W53" i="4" s="1"/>
  <c r="X53" i="4" a="1"/>
  <c r="X53" i="4" s="1"/>
  <c r="Y53" i="4" a="1"/>
  <c r="Y53" i="4" s="1"/>
  <c r="Z53" i="4" a="1"/>
  <c r="Z53" i="4" s="1"/>
  <c r="AA53" i="4" a="1"/>
  <c r="AA53" i="4" s="1"/>
  <c r="AB53" i="4" a="1"/>
  <c r="AB53" i="4" s="1"/>
  <c r="AC53" i="4" a="1"/>
  <c r="AC53" i="4" s="1"/>
  <c r="AD53" i="4" a="1"/>
  <c r="AD53" i="4" s="1"/>
  <c r="AE53" i="4" a="1"/>
  <c r="AE53" i="4" s="1"/>
  <c r="AF53" i="4" a="1"/>
  <c r="AF53" i="4" s="1"/>
  <c r="AG53" i="4" a="1"/>
  <c r="AG53" i="4" s="1"/>
  <c r="AH53" i="4" a="1"/>
  <c r="AH53" i="4" s="1"/>
  <c r="AI53" i="4" a="1"/>
  <c r="AI53" i="4" s="1"/>
  <c r="AJ53" i="4" a="1"/>
  <c r="AJ53" i="4" s="1"/>
  <c r="AK53" i="4" a="1"/>
  <c r="AK53" i="4" s="1"/>
  <c r="AL53" i="4" a="1"/>
  <c r="AL53" i="4" s="1"/>
  <c r="AM53" i="4" a="1"/>
  <c r="AM53" i="4" s="1"/>
  <c r="AN53" i="4" a="1"/>
  <c r="AN53" i="4" s="1"/>
  <c r="AO53" i="4" a="1"/>
  <c r="AO53" i="4" s="1"/>
  <c r="AP53" i="4" a="1"/>
  <c r="AP53" i="4" s="1"/>
  <c r="AQ53" i="4" a="1"/>
  <c r="AQ53" i="4" s="1"/>
  <c r="K54" i="4" a="1"/>
  <c r="K54" i="4" s="1"/>
  <c r="L54" i="4" a="1"/>
  <c r="L54" i="4" s="1"/>
  <c r="M54" i="4" a="1"/>
  <c r="M54" i="4" s="1"/>
  <c r="N54" i="4" a="1"/>
  <c r="N54" i="4" s="1"/>
  <c r="O54" i="4" a="1"/>
  <c r="O54" i="4" s="1"/>
  <c r="P54" i="4" a="1"/>
  <c r="P54" i="4" s="1"/>
  <c r="Q54" i="4" a="1"/>
  <c r="Q54" i="4" s="1"/>
  <c r="R54" i="4" a="1"/>
  <c r="R54" i="4" s="1"/>
  <c r="S54" i="4" a="1"/>
  <c r="S54" i="4" s="1"/>
  <c r="T54" i="4" a="1"/>
  <c r="T54" i="4" s="1"/>
  <c r="U54" i="4" a="1"/>
  <c r="U54" i="4" s="1"/>
  <c r="V54" i="4" a="1"/>
  <c r="V54" i="4" s="1"/>
  <c r="W54" i="4" a="1"/>
  <c r="W54" i="4" s="1"/>
  <c r="X54" i="4" a="1"/>
  <c r="X54" i="4" s="1"/>
  <c r="Y54" i="4" a="1"/>
  <c r="Y54" i="4" s="1"/>
  <c r="Z54" i="4" a="1"/>
  <c r="Z54" i="4" s="1"/>
  <c r="AA54" i="4" a="1"/>
  <c r="AA54" i="4" s="1"/>
  <c r="AB54" i="4" a="1"/>
  <c r="AB54" i="4" s="1"/>
  <c r="AC54" i="4" a="1"/>
  <c r="AC54" i="4" s="1"/>
  <c r="AD54" i="4" a="1"/>
  <c r="AD54" i="4" s="1"/>
  <c r="AE54" i="4" a="1"/>
  <c r="AE54" i="4" s="1"/>
  <c r="AF54" i="4" a="1"/>
  <c r="AF54" i="4" s="1"/>
  <c r="AG54" i="4" a="1"/>
  <c r="AG54" i="4" s="1"/>
  <c r="AH54" i="4" a="1"/>
  <c r="AH54" i="4" s="1"/>
  <c r="AI54" i="4" a="1"/>
  <c r="AI54" i="4" s="1"/>
  <c r="AJ54" i="4" a="1"/>
  <c r="AJ54" i="4" s="1"/>
  <c r="AK54" i="4" a="1"/>
  <c r="AK54" i="4" s="1"/>
  <c r="AL54" i="4" a="1"/>
  <c r="AL54" i="4" s="1"/>
  <c r="AM54" i="4" a="1"/>
  <c r="AM54" i="4" s="1"/>
  <c r="AN54" i="4" a="1"/>
  <c r="AN54" i="4" s="1"/>
  <c r="AO54" i="4" a="1"/>
  <c r="AO54" i="4" s="1"/>
  <c r="AP54" i="4" a="1"/>
  <c r="AP54" i="4" s="1"/>
  <c r="AQ54" i="4" a="1"/>
  <c r="AQ54" i="4" s="1"/>
  <c r="K55" i="4" a="1"/>
  <c r="K55" i="4" s="1"/>
  <c r="L55" i="4" a="1"/>
  <c r="L55" i="4" s="1"/>
  <c r="M55" i="4" a="1"/>
  <c r="M55" i="4" s="1"/>
  <c r="N55" i="4" a="1"/>
  <c r="N55" i="4" s="1"/>
  <c r="O55" i="4" a="1"/>
  <c r="O55" i="4" s="1"/>
  <c r="P55" i="4" a="1"/>
  <c r="P55" i="4" s="1"/>
  <c r="Q55" i="4" a="1"/>
  <c r="Q55" i="4" s="1"/>
  <c r="R55" i="4" a="1"/>
  <c r="R55" i="4" s="1"/>
  <c r="S55" i="4" a="1"/>
  <c r="S55" i="4" s="1"/>
  <c r="T55" i="4" a="1"/>
  <c r="T55" i="4" s="1"/>
  <c r="U55" i="4" a="1"/>
  <c r="U55" i="4" s="1"/>
  <c r="V55" i="4" a="1"/>
  <c r="V55" i="4" s="1"/>
  <c r="W55" i="4" a="1"/>
  <c r="W55" i="4" s="1"/>
  <c r="X55" i="4" a="1"/>
  <c r="X55" i="4" s="1"/>
  <c r="Y55" i="4" a="1"/>
  <c r="Y55" i="4" s="1"/>
  <c r="Z55" i="4" a="1"/>
  <c r="Z55" i="4" s="1"/>
  <c r="AA55" i="4" a="1"/>
  <c r="AA55" i="4" s="1"/>
  <c r="AB55" i="4" a="1"/>
  <c r="AB55" i="4" s="1"/>
  <c r="AC55" i="4" a="1"/>
  <c r="AC55" i="4" s="1"/>
  <c r="AD55" i="4" a="1"/>
  <c r="AD55" i="4" s="1"/>
  <c r="AE55" i="4" a="1"/>
  <c r="AE55" i="4" s="1"/>
  <c r="AF55" i="4" a="1"/>
  <c r="AF55" i="4" s="1"/>
  <c r="AG55" i="4" a="1"/>
  <c r="AG55" i="4" s="1"/>
  <c r="AH55" i="4" a="1"/>
  <c r="AH55" i="4" s="1"/>
  <c r="AI55" i="4" a="1"/>
  <c r="AI55" i="4" s="1"/>
  <c r="AJ55" i="4" a="1"/>
  <c r="AJ55" i="4" s="1"/>
  <c r="AK55" i="4" a="1"/>
  <c r="AK55" i="4" s="1"/>
  <c r="AL55" i="4" a="1"/>
  <c r="AL55" i="4" s="1"/>
  <c r="AM55" i="4" a="1"/>
  <c r="AM55" i="4" s="1"/>
  <c r="AN55" i="4" a="1"/>
  <c r="AN55" i="4" s="1"/>
  <c r="AO55" i="4" a="1"/>
  <c r="AO55" i="4" s="1"/>
  <c r="AP55" i="4" a="1"/>
  <c r="AP55" i="4" s="1"/>
  <c r="AQ55" i="4" a="1"/>
  <c r="AQ55" i="4" s="1"/>
  <c r="K56" i="4" a="1"/>
  <c r="K56" i="4" s="1"/>
  <c r="L56" i="4" a="1"/>
  <c r="L56" i="4" s="1"/>
  <c r="M56" i="4" a="1"/>
  <c r="M56" i="4" s="1"/>
  <c r="N56" i="4" a="1"/>
  <c r="N56" i="4" s="1"/>
  <c r="O56" i="4" a="1"/>
  <c r="O56" i="4" s="1"/>
  <c r="P56" i="4" a="1"/>
  <c r="P56" i="4" s="1"/>
  <c r="Q56" i="4" a="1"/>
  <c r="Q56" i="4" s="1"/>
  <c r="R56" i="4" a="1"/>
  <c r="R56" i="4" s="1"/>
  <c r="S56" i="4" a="1"/>
  <c r="S56" i="4" s="1"/>
  <c r="T56" i="4" a="1"/>
  <c r="T56" i="4" s="1"/>
  <c r="U56" i="4" a="1"/>
  <c r="U56" i="4" s="1"/>
  <c r="V56" i="4" a="1"/>
  <c r="V56" i="4" s="1"/>
  <c r="W56" i="4" a="1"/>
  <c r="W56" i="4" s="1"/>
  <c r="X56" i="4" a="1"/>
  <c r="X56" i="4" s="1"/>
  <c r="Y56" i="4" a="1"/>
  <c r="Y56" i="4" s="1"/>
  <c r="Z56" i="4" a="1"/>
  <c r="Z56" i="4" s="1"/>
  <c r="AA56" i="4" a="1"/>
  <c r="AA56" i="4" s="1"/>
  <c r="AB56" i="4" a="1"/>
  <c r="AB56" i="4" s="1"/>
  <c r="AC56" i="4" a="1"/>
  <c r="AC56" i="4" s="1"/>
  <c r="AD56" i="4" a="1"/>
  <c r="AD56" i="4" s="1"/>
  <c r="AE56" i="4" a="1"/>
  <c r="AE56" i="4" s="1"/>
  <c r="AF56" i="4" a="1"/>
  <c r="AF56" i="4" s="1"/>
  <c r="AG56" i="4" a="1"/>
  <c r="AG56" i="4" s="1"/>
  <c r="AH56" i="4" a="1"/>
  <c r="AH56" i="4" s="1"/>
  <c r="AI56" i="4" a="1"/>
  <c r="AI56" i="4" s="1"/>
  <c r="AJ56" i="4" a="1"/>
  <c r="AJ56" i="4" s="1"/>
  <c r="AK56" i="4" a="1"/>
  <c r="AK56" i="4" s="1"/>
  <c r="AL56" i="4" a="1"/>
  <c r="AL56" i="4" s="1"/>
  <c r="AM56" i="4" a="1"/>
  <c r="AM56" i="4" s="1"/>
  <c r="AN56" i="4" a="1"/>
  <c r="AN56" i="4" s="1"/>
  <c r="AO56" i="4" a="1"/>
  <c r="AO56" i="4" s="1"/>
  <c r="AP56" i="4" a="1"/>
  <c r="AP56" i="4" s="1"/>
  <c r="AQ56" i="4" a="1"/>
  <c r="AQ56" i="4" s="1"/>
  <c r="K57" i="4" a="1"/>
  <c r="K57" i="4" s="1"/>
  <c r="L57" i="4" a="1"/>
  <c r="L57" i="4" s="1"/>
  <c r="M57" i="4" a="1"/>
  <c r="M57" i="4" s="1"/>
  <c r="N57" i="4" a="1"/>
  <c r="N57" i="4" s="1"/>
  <c r="O57" i="4" a="1"/>
  <c r="O57" i="4" s="1"/>
  <c r="P57" i="4" a="1"/>
  <c r="P57" i="4" s="1"/>
  <c r="Q57" i="4" a="1"/>
  <c r="Q57" i="4" s="1"/>
  <c r="R57" i="4" a="1"/>
  <c r="R57" i="4" s="1"/>
  <c r="S57" i="4" a="1"/>
  <c r="S57" i="4" s="1"/>
  <c r="T57" i="4" a="1"/>
  <c r="T57" i="4" s="1"/>
  <c r="U57" i="4" a="1"/>
  <c r="U57" i="4" s="1"/>
  <c r="V57" i="4" a="1"/>
  <c r="V57" i="4" s="1"/>
  <c r="W57" i="4" a="1"/>
  <c r="W57" i="4" s="1"/>
  <c r="X57" i="4" a="1"/>
  <c r="X57" i="4" s="1"/>
  <c r="Y57" i="4" a="1"/>
  <c r="Y57" i="4" s="1"/>
  <c r="Z57" i="4" a="1"/>
  <c r="Z57" i="4" s="1"/>
  <c r="AA57" i="4" a="1"/>
  <c r="AA57" i="4" s="1"/>
  <c r="AB57" i="4" a="1"/>
  <c r="AB57" i="4" s="1"/>
  <c r="AC57" i="4" a="1"/>
  <c r="AC57" i="4" s="1"/>
  <c r="AD57" i="4" a="1"/>
  <c r="AD57" i="4" s="1"/>
  <c r="AE57" i="4" a="1"/>
  <c r="AE57" i="4" s="1"/>
  <c r="AF57" i="4" a="1"/>
  <c r="AF57" i="4" s="1"/>
  <c r="AG57" i="4" a="1"/>
  <c r="AG57" i="4" s="1"/>
  <c r="AH57" i="4" a="1"/>
  <c r="AH57" i="4" s="1"/>
  <c r="AI57" i="4" a="1"/>
  <c r="AI57" i="4" s="1"/>
  <c r="AJ57" i="4" a="1"/>
  <c r="AJ57" i="4" s="1"/>
  <c r="AK57" i="4" a="1"/>
  <c r="AK57" i="4" s="1"/>
  <c r="AL57" i="4" a="1"/>
  <c r="AL57" i="4" s="1"/>
  <c r="AM57" i="4" a="1"/>
  <c r="AM57" i="4" s="1"/>
  <c r="AN57" i="4" a="1"/>
  <c r="AN57" i="4" s="1"/>
  <c r="AO57" i="4" a="1"/>
  <c r="AO57" i="4" s="1"/>
  <c r="AP57" i="4" a="1"/>
  <c r="AP57" i="4" s="1"/>
  <c r="AQ57" i="4" a="1"/>
  <c r="AQ57" i="4" s="1"/>
  <c r="K58" i="4" a="1"/>
  <c r="K58" i="4" s="1"/>
  <c r="L58" i="4" a="1"/>
  <c r="L58" i="4" s="1"/>
  <c r="M58" i="4" a="1"/>
  <c r="M58" i="4" s="1"/>
  <c r="N58" i="4" a="1"/>
  <c r="N58" i="4" s="1"/>
  <c r="O58" i="4" a="1"/>
  <c r="O58" i="4" s="1"/>
  <c r="P58" i="4" a="1"/>
  <c r="P58" i="4" s="1"/>
  <c r="Q58" i="4" a="1"/>
  <c r="Q58" i="4" s="1"/>
  <c r="R58" i="4" a="1"/>
  <c r="R58" i="4" s="1"/>
  <c r="S58" i="4" a="1"/>
  <c r="S58" i="4" s="1"/>
  <c r="T58" i="4" a="1"/>
  <c r="T58" i="4" s="1"/>
  <c r="U58" i="4" a="1"/>
  <c r="U58" i="4" s="1"/>
  <c r="V58" i="4" a="1"/>
  <c r="V58" i="4" s="1"/>
  <c r="W58" i="4" a="1"/>
  <c r="W58" i="4" s="1"/>
  <c r="X58" i="4" a="1"/>
  <c r="X58" i="4" s="1"/>
  <c r="Y58" i="4" a="1"/>
  <c r="Y58" i="4" s="1"/>
  <c r="Z58" i="4" a="1"/>
  <c r="Z58" i="4" s="1"/>
  <c r="AA58" i="4" a="1"/>
  <c r="AA58" i="4" s="1"/>
  <c r="AB58" i="4" a="1"/>
  <c r="AB58" i="4" s="1"/>
  <c r="AC58" i="4" a="1"/>
  <c r="AC58" i="4" s="1"/>
  <c r="AD58" i="4" a="1"/>
  <c r="AD58" i="4" s="1"/>
  <c r="AE58" i="4" a="1"/>
  <c r="AE58" i="4" s="1"/>
  <c r="AF58" i="4" a="1"/>
  <c r="AF58" i="4" s="1"/>
  <c r="AG58" i="4" a="1"/>
  <c r="AG58" i="4" s="1"/>
  <c r="AH58" i="4" a="1"/>
  <c r="AH58" i="4" s="1"/>
  <c r="AI58" i="4" a="1"/>
  <c r="AI58" i="4" s="1"/>
  <c r="AJ58" i="4" a="1"/>
  <c r="AJ58" i="4" s="1"/>
  <c r="AK58" i="4" a="1"/>
  <c r="AK58" i="4" s="1"/>
  <c r="AL58" i="4" a="1"/>
  <c r="AL58" i="4" s="1"/>
  <c r="AM58" i="4" a="1"/>
  <c r="AM58" i="4" s="1"/>
  <c r="AN58" i="4" a="1"/>
  <c r="AN58" i="4" s="1"/>
  <c r="AO58" i="4" a="1"/>
  <c r="AO58" i="4" s="1"/>
  <c r="AP58" i="4" a="1"/>
  <c r="AP58" i="4" s="1"/>
  <c r="AQ58" i="4" a="1"/>
  <c r="AQ58" i="4" s="1"/>
  <c r="K59" i="4" a="1"/>
  <c r="K59" i="4" s="1"/>
  <c r="L59" i="4" a="1"/>
  <c r="L59" i="4" s="1"/>
  <c r="M59" i="4" a="1"/>
  <c r="M59" i="4" s="1"/>
  <c r="N59" i="4" a="1"/>
  <c r="N59" i="4" s="1"/>
  <c r="O59" i="4" a="1"/>
  <c r="O59" i="4" s="1"/>
  <c r="P59" i="4" a="1"/>
  <c r="P59" i="4" s="1"/>
  <c r="Q59" i="4" a="1"/>
  <c r="Q59" i="4" s="1"/>
  <c r="R59" i="4" a="1"/>
  <c r="R59" i="4" s="1"/>
  <c r="S59" i="4" a="1"/>
  <c r="S59" i="4" s="1"/>
  <c r="T59" i="4" a="1"/>
  <c r="T59" i="4" s="1"/>
  <c r="U59" i="4" a="1"/>
  <c r="U59" i="4" s="1"/>
  <c r="V59" i="4" a="1"/>
  <c r="V59" i="4" s="1"/>
  <c r="W59" i="4" a="1"/>
  <c r="W59" i="4" s="1"/>
  <c r="X59" i="4" a="1"/>
  <c r="X59" i="4" s="1"/>
  <c r="Y59" i="4" a="1"/>
  <c r="Y59" i="4" s="1"/>
  <c r="Z59" i="4" a="1"/>
  <c r="Z59" i="4" s="1"/>
  <c r="AA59" i="4" a="1"/>
  <c r="AA59" i="4" s="1"/>
  <c r="AB59" i="4" a="1"/>
  <c r="AB59" i="4" s="1"/>
  <c r="AC59" i="4" a="1"/>
  <c r="AC59" i="4" s="1"/>
  <c r="AD59" i="4" a="1"/>
  <c r="AD59" i="4" s="1"/>
  <c r="AE59" i="4" a="1"/>
  <c r="AE59" i="4" s="1"/>
  <c r="AF59" i="4" a="1"/>
  <c r="AF59" i="4" s="1"/>
  <c r="AG59" i="4" a="1"/>
  <c r="AG59" i="4" s="1"/>
  <c r="AH59" i="4" a="1"/>
  <c r="AH59" i="4" s="1"/>
  <c r="AI59" i="4" a="1"/>
  <c r="AI59" i="4" s="1"/>
  <c r="AJ59" i="4" a="1"/>
  <c r="AJ59" i="4" s="1"/>
  <c r="AK59" i="4" a="1"/>
  <c r="AK59" i="4" s="1"/>
  <c r="AL59" i="4" a="1"/>
  <c r="AL59" i="4" s="1"/>
  <c r="AM59" i="4" a="1"/>
  <c r="AM59" i="4" s="1"/>
  <c r="AN59" i="4" a="1"/>
  <c r="AN59" i="4" s="1"/>
  <c r="AO59" i="4" a="1"/>
  <c r="AO59" i="4" s="1"/>
  <c r="AP59" i="4" a="1"/>
  <c r="AP59" i="4" s="1"/>
  <c r="AQ59" i="4" a="1"/>
  <c r="AQ59" i="4" s="1"/>
  <c r="K60" i="4" a="1"/>
  <c r="K60" i="4" s="1"/>
  <c r="L60" i="4" a="1"/>
  <c r="L60" i="4" s="1"/>
  <c r="M60" i="4" a="1"/>
  <c r="M60" i="4" s="1"/>
  <c r="N60" i="4" a="1"/>
  <c r="N60" i="4" s="1"/>
  <c r="O60" i="4" a="1"/>
  <c r="O60" i="4" s="1"/>
  <c r="P60" i="4" a="1"/>
  <c r="P60" i="4" s="1"/>
  <c r="Q60" i="4" a="1"/>
  <c r="Q60" i="4" s="1"/>
  <c r="R60" i="4" a="1"/>
  <c r="R60" i="4" s="1"/>
  <c r="S60" i="4" a="1"/>
  <c r="S60" i="4" s="1"/>
  <c r="T60" i="4" a="1"/>
  <c r="T60" i="4" s="1"/>
  <c r="U60" i="4" a="1"/>
  <c r="U60" i="4" s="1"/>
  <c r="V60" i="4" a="1"/>
  <c r="V60" i="4" s="1"/>
  <c r="W60" i="4" a="1"/>
  <c r="W60" i="4" s="1"/>
  <c r="X60" i="4" a="1"/>
  <c r="X60" i="4" s="1"/>
  <c r="Y60" i="4" a="1"/>
  <c r="Y60" i="4" s="1"/>
  <c r="Z60" i="4" a="1"/>
  <c r="Z60" i="4" s="1"/>
  <c r="AA60" i="4" a="1"/>
  <c r="AA60" i="4" s="1"/>
  <c r="AB60" i="4" a="1"/>
  <c r="AB60" i="4" s="1"/>
  <c r="AC60" i="4" a="1"/>
  <c r="AC60" i="4" s="1"/>
  <c r="AD60" i="4" a="1"/>
  <c r="AD60" i="4" s="1"/>
  <c r="AE60" i="4" a="1"/>
  <c r="AE60" i="4" s="1"/>
  <c r="AF60" i="4" a="1"/>
  <c r="AF60" i="4" s="1"/>
  <c r="AG60" i="4" a="1"/>
  <c r="AG60" i="4" s="1"/>
  <c r="AH60" i="4" a="1"/>
  <c r="AH60" i="4" s="1"/>
  <c r="AI60" i="4" a="1"/>
  <c r="AI60" i="4" s="1"/>
  <c r="AJ60" i="4" a="1"/>
  <c r="AJ60" i="4" s="1"/>
  <c r="AK60" i="4" a="1"/>
  <c r="AK60" i="4" s="1"/>
  <c r="AL60" i="4" a="1"/>
  <c r="AL60" i="4" s="1"/>
  <c r="AM60" i="4" a="1"/>
  <c r="AM60" i="4" s="1"/>
  <c r="AN60" i="4" a="1"/>
  <c r="AN60" i="4" s="1"/>
  <c r="AO60" i="4" a="1"/>
  <c r="AO60" i="4" s="1"/>
  <c r="AP60" i="4" a="1"/>
  <c r="AP60" i="4" s="1"/>
  <c r="AQ60" i="4" a="1"/>
  <c r="AQ60" i="4" s="1"/>
  <c r="K61" i="4" a="1"/>
  <c r="K61" i="4" s="1"/>
  <c r="L61" i="4" a="1"/>
  <c r="L61" i="4" s="1"/>
  <c r="M61" i="4" a="1"/>
  <c r="M61" i="4" s="1"/>
  <c r="N61" i="4" a="1"/>
  <c r="N61" i="4" s="1"/>
  <c r="O61" i="4" a="1"/>
  <c r="O61" i="4" s="1"/>
  <c r="P61" i="4" a="1"/>
  <c r="P61" i="4" s="1"/>
  <c r="Q61" i="4" a="1"/>
  <c r="Q61" i="4" s="1"/>
  <c r="R61" i="4" a="1"/>
  <c r="R61" i="4" s="1"/>
  <c r="S61" i="4" a="1"/>
  <c r="S61" i="4" s="1"/>
  <c r="T61" i="4" a="1"/>
  <c r="T61" i="4" s="1"/>
  <c r="U61" i="4" a="1"/>
  <c r="U61" i="4" s="1"/>
  <c r="V61" i="4" a="1"/>
  <c r="V61" i="4" s="1"/>
  <c r="W61" i="4" a="1"/>
  <c r="W61" i="4" s="1"/>
  <c r="X61" i="4" a="1"/>
  <c r="X61" i="4" s="1"/>
  <c r="Y61" i="4" a="1"/>
  <c r="Y61" i="4" s="1"/>
  <c r="Z61" i="4" a="1"/>
  <c r="Z61" i="4" s="1"/>
  <c r="AA61" i="4" a="1"/>
  <c r="AA61" i="4" s="1"/>
  <c r="AB61" i="4" a="1"/>
  <c r="AB61" i="4" s="1"/>
  <c r="AC61" i="4" a="1"/>
  <c r="AC61" i="4" s="1"/>
  <c r="AD61" i="4" a="1"/>
  <c r="AD61" i="4" s="1"/>
  <c r="AE61" i="4" a="1"/>
  <c r="AE61" i="4" s="1"/>
  <c r="AF61" i="4" a="1"/>
  <c r="AF61" i="4" s="1"/>
  <c r="AG61" i="4" a="1"/>
  <c r="AG61" i="4" s="1"/>
  <c r="AH61" i="4" a="1"/>
  <c r="AH61" i="4" s="1"/>
  <c r="AI61" i="4" a="1"/>
  <c r="AI61" i="4" s="1"/>
  <c r="AJ61" i="4" a="1"/>
  <c r="AJ61" i="4" s="1"/>
  <c r="AK61" i="4" a="1"/>
  <c r="AK61" i="4" s="1"/>
  <c r="AL61" i="4" a="1"/>
  <c r="AL61" i="4" s="1"/>
  <c r="AM61" i="4" a="1"/>
  <c r="AM61" i="4" s="1"/>
  <c r="AN61" i="4" a="1"/>
  <c r="AN61" i="4" s="1"/>
  <c r="AO61" i="4" a="1"/>
  <c r="AO61" i="4" s="1"/>
  <c r="AP61" i="4" a="1"/>
  <c r="AP61" i="4" s="1"/>
  <c r="AQ61" i="4" a="1"/>
  <c r="AQ61" i="4" s="1"/>
  <c r="K62" i="4" a="1"/>
  <c r="K62" i="4" s="1"/>
  <c r="L62" i="4" a="1"/>
  <c r="L62" i="4" s="1"/>
  <c r="M62" i="4" a="1"/>
  <c r="M62" i="4" s="1"/>
  <c r="N62" i="4" a="1"/>
  <c r="N62" i="4" s="1"/>
  <c r="O62" i="4" a="1"/>
  <c r="O62" i="4" s="1"/>
  <c r="P62" i="4" a="1"/>
  <c r="P62" i="4" s="1"/>
  <c r="Q62" i="4" a="1"/>
  <c r="Q62" i="4" s="1"/>
  <c r="R62" i="4" a="1"/>
  <c r="R62" i="4" s="1"/>
  <c r="S62" i="4" a="1"/>
  <c r="S62" i="4" s="1"/>
  <c r="T62" i="4" a="1"/>
  <c r="T62" i="4" s="1"/>
  <c r="U62" i="4" a="1"/>
  <c r="U62" i="4" s="1"/>
  <c r="V62" i="4" a="1"/>
  <c r="V62" i="4" s="1"/>
  <c r="W62" i="4" a="1"/>
  <c r="W62" i="4" s="1"/>
  <c r="X62" i="4" a="1"/>
  <c r="X62" i="4" s="1"/>
  <c r="Y62" i="4" a="1"/>
  <c r="Y62" i="4" s="1"/>
  <c r="Z62" i="4" a="1"/>
  <c r="Z62" i="4" s="1"/>
  <c r="AA62" i="4" a="1"/>
  <c r="AA62" i="4" s="1"/>
  <c r="AB62" i="4" a="1"/>
  <c r="AB62" i="4" s="1"/>
  <c r="AC62" i="4" a="1"/>
  <c r="AC62" i="4" s="1"/>
  <c r="AD62" i="4" a="1"/>
  <c r="AD62" i="4" s="1"/>
  <c r="AE62" i="4" a="1"/>
  <c r="AE62" i="4" s="1"/>
  <c r="AF62" i="4" a="1"/>
  <c r="AF62" i="4" s="1"/>
  <c r="AG62" i="4" a="1"/>
  <c r="AG62" i="4" s="1"/>
  <c r="AH62" i="4" a="1"/>
  <c r="AH62" i="4" s="1"/>
  <c r="AI62" i="4" a="1"/>
  <c r="AI62" i="4" s="1"/>
  <c r="AJ62" i="4" a="1"/>
  <c r="AJ62" i="4" s="1"/>
  <c r="AK62" i="4" a="1"/>
  <c r="AK62" i="4" s="1"/>
  <c r="AL62" i="4" a="1"/>
  <c r="AL62" i="4" s="1"/>
  <c r="AM62" i="4" a="1"/>
  <c r="AM62" i="4" s="1"/>
  <c r="AN62" i="4" a="1"/>
  <c r="AN62" i="4" s="1"/>
  <c r="AO62" i="4" a="1"/>
  <c r="AO62" i="4" s="1"/>
  <c r="AP62" i="4" a="1"/>
  <c r="AP62" i="4" s="1"/>
  <c r="AQ62" i="4" a="1"/>
  <c r="AQ62" i="4" s="1"/>
  <c r="K63" i="4" a="1"/>
  <c r="K63" i="4" s="1"/>
  <c r="L63" i="4" a="1"/>
  <c r="L63" i="4" s="1"/>
  <c r="M63" i="4" a="1"/>
  <c r="M63" i="4" s="1"/>
  <c r="N63" i="4" a="1"/>
  <c r="N63" i="4" s="1"/>
  <c r="O63" i="4" a="1"/>
  <c r="O63" i="4" s="1"/>
  <c r="P63" i="4" a="1"/>
  <c r="P63" i="4" s="1"/>
  <c r="Q63" i="4" a="1"/>
  <c r="Q63" i="4" s="1"/>
  <c r="R63" i="4" a="1"/>
  <c r="R63" i="4" s="1"/>
  <c r="S63" i="4" a="1"/>
  <c r="S63" i="4" s="1"/>
  <c r="T63" i="4" a="1"/>
  <c r="T63" i="4" s="1"/>
  <c r="U63" i="4" a="1"/>
  <c r="U63" i="4" s="1"/>
  <c r="V63" i="4" a="1"/>
  <c r="V63" i="4" s="1"/>
  <c r="W63" i="4" a="1"/>
  <c r="W63" i="4" s="1"/>
  <c r="X63" i="4" a="1"/>
  <c r="X63" i="4" s="1"/>
  <c r="Y63" i="4" a="1"/>
  <c r="Y63" i="4" s="1"/>
  <c r="Z63" i="4" a="1"/>
  <c r="Z63" i="4" s="1"/>
  <c r="AA63" i="4" a="1"/>
  <c r="AA63" i="4" s="1"/>
  <c r="AB63" i="4" a="1"/>
  <c r="AB63" i="4" s="1"/>
  <c r="AC63" i="4" a="1"/>
  <c r="AC63" i="4" s="1"/>
  <c r="AD63" i="4" a="1"/>
  <c r="AD63" i="4" s="1"/>
  <c r="AE63" i="4" a="1"/>
  <c r="AE63" i="4" s="1"/>
  <c r="AF63" i="4" a="1"/>
  <c r="AF63" i="4" s="1"/>
  <c r="AG63" i="4" a="1"/>
  <c r="AG63" i="4" s="1"/>
  <c r="AH63" i="4" a="1"/>
  <c r="AH63" i="4" s="1"/>
  <c r="AI63" i="4" a="1"/>
  <c r="AI63" i="4" s="1"/>
  <c r="AJ63" i="4" a="1"/>
  <c r="AJ63" i="4" s="1"/>
  <c r="AK63" i="4" a="1"/>
  <c r="AK63" i="4" s="1"/>
  <c r="AL63" i="4" a="1"/>
  <c r="AL63" i="4" s="1"/>
  <c r="AM63" i="4" a="1"/>
  <c r="AM63" i="4" s="1"/>
  <c r="AN63" i="4" a="1"/>
  <c r="AN63" i="4" s="1"/>
  <c r="AO63" i="4" a="1"/>
  <c r="AO63" i="4" s="1"/>
  <c r="AP63" i="4" a="1"/>
  <c r="AP63" i="4" s="1"/>
  <c r="AQ63" i="4" a="1"/>
  <c r="AQ63" i="4" s="1"/>
  <c r="K64" i="4" a="1"/>
  <c r="K64" i="4" s="1"/>
  <c r="L64" i="4" a="1"/>
  <c r="L64" i="4" s="1"/>
  <c r="M64" i="4" a="1"/>
  <c r="M64" i="4" s="1"/>
  <c r="N64" i="4" a="1"/>
  <c r="N64" i="4" s="1"/>
  <c r="O64" i="4" a="1"/>
  <c r="O64" i="4" s="1"/>
  <c r="P64" i="4" a="1"/>
  <c r="P64" i="4" s="1"/>
  <c r="Q64" i="4" a="1"/>
  <c r="Q64" i="4" s="1"/>
  <c r="R64" i="4" a="1"/>
  <c r="R64" i="4" s="1"/>
  <c r="S64" i="4" a="1"/>
  <c r="S64" i="4" s="1"/>
  <c r="T64" i="4" a="1"/>
  <c r="T64" i="4" s="1"/>
  <c r="U64" i="4" a="1"/>
  <c r="U64" i="4" s="1"/>
  <c r="V64" i="4" a="1"/>
  <c r="V64" i="4" s="1"/>
  <c r="W64" i="4" a="1"/>
  <c r="W64" i="4" s="1"/>
  <c r="X64" i="4" a="1"/>
  <c r="X64" i="4" s="1"/>
  <c r="Y64" i="4" a="1"/>
  <c r="Y64" i="4" s="1"/>
  <c r="Z64" i="4" a="1"/>
  <c r="Z64" i="4" s="1"/>
  <c r="AA64" i="4" a="1"/>
  <c r="AA64" i="4" s="1"/>
  <c r="AB64" i="4" a="1"/>
  <c r="AB64" i="4" s="1"/>
  <c r="AC64" i="4" a="1"/>
  <c r="AC64" i="4" s="1"/>
  <c r="AD64" i="4" a="1"/>
  <c r="AD64" i="4" s="1"/>
  <c r="AE64" i="4" a="1"/>
  <c r="AE64" i="4" s="1"/>
  <c r="AF64" i="4" a="1"/>
  <c r="AF64" i="4" s="1"/>
  <c r="AG64" i="4" a="1"/>
  <c r="AG64" i="4" s="1"/>
  <c r="AH64" i="4" a="1"/>
  <c r="AH64" i="4" s="1"/>
  <c r="AI64" i="4" a="1"/>
  <c r="AI64" i="4" s="1"/>
  <c r="AJ64" i="4" a="1"/>
  <c r="AJ64" i="4" s="1"/>
  <c r="AK64" i="4" a="1"/>
  <c r="AK64" i="4" s="1"/>
  <c r="AL64" i="4" a="1"/>
  <c r="AL64" i="4" s="1"/>
  <c r="AM64" i="4" a="1"/>
  <c r="AM64" i="4" s="1"/>
  <c r="AN64" i="4" a="1"/>
  <c r="AN64" i="4" s="1"/>
  <c r="AO64" i="4" a="1"/>
  <c r="AO64" i="4" s="1"/>
  <c r="AP64" i="4" a="1"/>
  <c r="AP64" i="4" s="1"/>
  <c r="AQ64" i="4" a="1"/>
  <c r="AQ64" i="4" s="1"/>
  <c r="K65" i="4" a="1"/>
  <c r="K65" i="4" s="1"/>
  <c r="L65" i="4" a="1"/>
  <c r="L65" i="4" s="1"/>
  <c r="M65" i="4" a="1"/>
  <c r="M65" i="4" s="1"/>
  <c r="N65" i="4" a="1"/>
  <c r="N65" i="4" s="1"/>
  <c r="O65" i="4" a="1"/>
  <c r="O65" i="4" s="1"/>
  <c r="P65" i="4" a="1"/>
  <c r="P65" i="4" s="1"/>
  <c r="Q65" i="4" a="1"/>
  <c r="Q65" i="4" s="1"/>
  <c r="R65" i="4" a="1"/>
  <c r="R65" i="4" s="1"/>
  <c r="S65" i="4" a="1"/>
  <c r="S65" i="4" s="1"/>
  <c r="T65" i="4" a="1"/>
  <c r="T65" i="4" s="1"/>
  <c r="U65" i="4" a="1"/>
  <c r="U65" i="4" s="1"/>
  <c r="V65" i="4" a="1"/>
  <c r="V65" i="4" s="1"/>
  <c r="W65" i="4" a="1"/>
  <c r="W65" i="4" s="1"/>
  <c r="X65" i="4" a="1"/>
  <c r="X65" i="4" s="1"/>
  <c r="Y65" i="4" a="1"/>
  <c r="Y65" i="4" s="1"/>
  <c r="Z65" i="4" a="1"/>
  <c r="Z65" i="4" s="1"/>
  <c r="AA65" i="4" a="1"/>
  <c r="AA65" i="4" s="1"/>
  <c r="AB65" i="4" a="1"/>
  <c r="AB65" i="4" s="1"/>
  <c r="AC65" i="4" a="1"/>
  <c r="AC65" i="4" s="1"/>
  <c r="AD65" i="4" a="1"/>
  <c r="AD65" i="4" s="1"/>
  <c r="AE65" i="4" a="1"/>
  <c r="AE65" i="4" s="1"/>
  <c r="AF65" i="4" a="1"/>
  <c r="AF65" i="4" s="1"/>
  <c r="AG65" i="4" a="1"/>
  <c r="AG65" i="4" s="1"/>
  <c r="AH65" i="4" a="1"/>
  <c r="AH65" i="4" s="1"/>
  <c r="AI65" i="4" a="1"/>
  <c r="AI65" i="4" s="1"/>
  <c r="AJ65" i="4" a="1"/>
  <c r="AJ65" i="4" s="1"/>
  <c r="AK65" i="4" a="1"/>
  <c r="AK65" i="4" s="1"/>
  <c r="AL65" i="4" a="1"/>
  <c r="AL65" i="4" s="1"/>
  <c r="AM65" i="4" a="1"/>
  <c r="AM65" i="4" s="1"/>
  <c r="AN65" i="4" a="1"/>
  <c r="AN65" i="4" s="1"/>
  <c r="AO65" i="4" a="1"/>
  <c r="AO65" i="4" s="1"/>
  <c r="AP65" i="4" a="1"/>
  <c r="AP65" i="4" s="1"/>
  <c r="AQ65" i="4" a="1"/>
  <c r="AQ65" i="4" s="1"/>
  <c r="K66" i="4" a="1"/>
  <c r="K66" i="4" s="1"/>
  <c r="L66" i="4" a="1"/>
  <c r="L66" i="4" s="1"/>
  <c r="M66" i="4" a="1"/>
  <c r="M66" i="4" s="1"/>
  <c r="N66" i="4" a="1"/>
  <c r="N66" i="4" s="1"/>
  <c r="O66" i="4" a="1"/>
  <c r="O66" i="4" s="1"/>
  <c r="P66" i="4" a="1"/>
  <c r="P66" i="4" s="1"/>
  <c r="Q66" i="4" a="1"/>
  <c r="Q66" i="4" s="1"/>
  <c r="R66" i="4" a="1"/>
  <c r="R66" i="4" s="1"/>
  <c r="S66" i="4" a="1"/>
  <c r="S66" i="4" s="1"/>
  <c r="T66" i="4" a="1"/>
  <c r="T66" i="4" s="1"/>
  <c r="U66" i="4" a="1"/>
  <c r="U66" i="4" s="1"/>
  <c r="V66" i="4" a="1"/>
  <c r="V66" i="4" s="1"/>
  <c r="W66" i="4" a="1"/>
  <c r="W66" i="4" s="1"/>
  <c r="X66" i="4" a="1"/>
  <c r="X66" i="4" s="1"/>
  <c r="Y66" i="4" a="1"/>
  <c r="Y66" i="4" s="1"/>
  <c r="Z66" i="4" a="1"/>
  <c r="Z66" i="4" s="1"/>
  <c r="AA66" i="4" a="1"/>
  <c r="AA66" i="4" s="1"/>
  <c r="AB66" i="4" a="1"/>
  <c r="AB66" i="4" s="1"/>
  <c r="AC66" i="4" a="1"/>
  <c r="AC66" i="4" s="1"/>
  <c r="AD66" i="4" a="1"/>
  <c r="AD66" i="4" s="1"/>
  <c r="AE66" i="4" a="1"/>
  <c r="AE66" i="4" s="1"/>
  <c r="AF66" i="4" a="1"/>
  <c r="AF66" i="4" s="1"/>
  <c r="AG66" i="4" a="1"/>
  <c r="AG66" i="4" s="1"/>
  <c r="AH66" i="4" a="1"/>
  <c r="AH66" i="4" s="1"/>
  <c r="AI66" i="4" a="1"/>
  <c r="AI66" i="4" s="1"/>
  <c r="AJ66" i="4" a="1"/>
  <c r="AJ66" i="4" s="1"/>
  <c r="AK66" i="4" a="1"/>
  <c r="AK66" i="4" s="1"/>
  <c r="AL66" i="4" a="1"/>
  <c r="AL66" i="4" s="1"/>
  <c r="AM66" i="4" a="1"/>
  <c r="AM66" i="4" s="1"/>
  <c r="AN66" i="4" a="1"/>
  <c r="AN66" i="4" s="1"/>
  <c r="AO66" i="4" a="1"/>
  <c r="AO66" i="4" s="1"/>
  <c r="AP66" i="4" a="1"/>
  <c r="AP66" i="4" s="1"/>
  <c r="AQ66" i="4" a="1"/>
  <c r="AQ66" i="4" s="1"/>
  <c r="K67" i="4" a="1"/>
  <c r="K67" i="4" s="1"/>
  <c r="L67" i="4" a="1"/>
  <c r="L67" i="4" s="1"/>
  <c r="M67" i="4" a="1"/>
  <c r="M67" i="4" s="1"/>
  <c r="N67" i="4" a="1"/>
  <c r="N67" i="4" s="1"/>
  <c r="O67" i="4" a="1"/>
  <c r="O67" i="4" s="1"/>
  <c r="P67" i="4" a="1"/>
  <c r="P67" i="4" s="1"/>
  <c r="Q67" i="4" a="1"/>
  <c r="Q67" i="4" s="1"/>
  <c r="R67" i="4" a="1"/>
  <c r="R67" i="4" s="1"/>
  <c r="S67" i="4" a="1"/>
  <c r="S67" i="4" s="1"/>
  <c r="T67" i="4" a="1"/>
  <c r="T67" i="4" s="1"/>
  <c r="U67" i="4" a="1"/>
  <c r="U67" i="4" s="1"/>
  <c r="V67" i="4" a="1"/>
  <c r="V67" i="4" s="1"/>
  <c r="W67" i="4" a="1"/>
  <c r="W67" i="4" s="1"/>
  <c r="X67" i="4" a="1"/>
  <c r="X67" i="4" s="1"/>
  <c r="Y67" i="4" a="1"/>
  <c r="Y67" i="4" s="1"/>
  <c r="Z67" i="4" a="1"/>
  <c r="Z67" i="4" s="1"/>
  <c r="AA67" i="4" a="1"/>
  <c r="AA67" i="4" s="1"/>
  <c r="AB67" i="4" a="1"/>
  <c r="AB67" i="4" s="1"/>
  <c r="AC67" i="4" a="1"/>
  <c r="AC67" i="4" s="1"/>
  <c r="AD67" i="4" a="1"/>
  <c r="AD67" i="4" s="1"/>
  <c r="AE67" i="4" a="1"/>
  <c r="AE67" i="4" s="1"/>
  <c r="AF67" i="4" a="1"/>
  <c r="AF67" i="4" s="1"/>
  <c r="AG67" i="4" a="1"/>
  <c r="AG67" i="4" s="1"/>
  <c r="AH67" i="4" a="1"/>
  <c r="AH67" i="4" s="1"/>
  <c r="AI67" i="4" a="1"/>
  <c r="AI67" i="4" s="1"/>
  <c r="AJ67" i="4" a="1"/>
  <c r="AJ67" i="4" s="1"/>
  <c r="AK67" i="4" a="1"/>
  <c r="AK67" i="4" s="1"/>
  <c r="AL67" i="4" a="1"/>
  <c r="AL67" i="4" s="1"/>
  <c r="AM67" i="4" a="1"/>
  <c r="AM67" i="4" s="1"/>
  <c r="AN67" i="4" a="1"/>
  <c r="AN67" i="4" s="1"/>
  <c r="AO67" i="4" a="1"/>
  <c r="AO67" i="4" s="1"/>
  <c r="AP67" i="4" a="1"/>
  <c r="AP67" i="4" s="1"/>
  <c r="AQ67" i="4" a="1"/>
  <c r="AQ67" i="4" s="1"/>
  <c r="J22" i="4" a="1"/>
  <c r="J22" i="4" s="1"/>
  <c r="J23" i="4" a="1"/>
  <c r="J23" i="4" s="1"/>
  <c r="J24" i="4" a="1"/>
  <c r="J24" i="4" s="1"/>
  <c r="J25" i="4" a="1"/>
  <c r="J25"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s="1"/>
  <c r="J51" i="4" a="1"/>
  <c r="J51" i="4" s="1"/>
  <c r="J52" i="4" a="1"/>
  <c r="J52" i="4" s="1"/>
  <c r="J53" i="4" a="1"/>
  <c r="J53" i="4" s="1"/>
  <c r="J54" i="4" a="1"/>
  <c r="J54" i="4" s="1"/>
  <c r="J55" i="4" a="1"/>
  <c r="J55" i="4" s="1"/>
  <c r="J56" i="4" a="1"/>
  <c r="J56" i="4" s="1"/>
  <c r="J57" i="4" a="1"/>
  <c r="J57" i="4" s="1"/>
  <c r="J58" i="4" a="1"/>
  <c r="J58" i="4" s="1"/>
  <c r="J59" i="4" a="1"/>
  <c r="J59" i="4" s="1"/>
  <c r="J60" i="4" a="1"/>
  <c r="J60" i="4" s="1"/>
  <c r="J61" i="4" a="1"/>
  <c r="J61" i="4" s="1"/>
  <c r="J62" i="4" a="1"/>
  <c r="J62" i="4" s="1"/>
  <c r="J63" i="4" a="1"/>
  <c r="J63" i="4" s="1"/>
  <c r="J64" i="4" a="1"/>
  <c r="J64" i="4" s="1"/>
  <c r="J65" i="4" a="1"/>
  <c r="J65" i="4" s="1"/>
  <c r="J66" i="4" a="1"/>
  <c r="J66" i="4" s="1"/>
  <c r="J67" i="4" a="1"/>
  <c r="J67" i="4" s="1"/>
  <c r="J21" i="4" a="1"/>
  <c r="J21" i="4" s="1"/>
  <c r="K8" i="4" l="1"/>
  <c r="L8" i="4"/>
  <c r="M8" i="4"/>
  <c r="N8" i="4"/>
  <c r="N9" i="4" s="1"/>
  <c r="O8" i="4"/>
  <c r="P8" i="4"/>
  <c r="Q8" i="4"/>
  <c r="R8" i="4"/>
  <c r="R9" i="4" s="1"/>
  <c r="S8" i="4"/>
  <c r="T8" i="4"/>
  <c r="U8" i="4"/>
  <c r="V8" i="4"/>
  <c r="V9" i="4" s="1"/>
  <c r="W8" i="4"/>
  <c r="X8" i="4"/>
  <c r="Y8" i="4"/>
  <c r="Z8" i="4"/>
  <c r="Z9" i="4" s="1"/>
  <c r="AA8" i="4"/>
  <c r="AB8" i="4"/>
  <c r="AC8" i="4"/>
  <c r="AD8" i="4"/>
  <c r="AD9" i="4" s="1"/>
  <c r="AE8" i="4"/>
  <c r="AF8" i="4"/>
  <c r="AG8" i="4"/>
  <c r="AH8" i="4"/>
  <c r="AH9" i="4" s="1"/>
  <c r="AI8" i="4"/>
  <c r="AJ8" i="4"/>
  <c r="AK8" i="4"/>
  <c r="AL8" i="4"/>
  <c r="AL9" i="4" s="1"/>
  <c r="AM8" i="4"/>
  <c r="AN8" i="4"/>
  <c r="AO8" i="4"/>
  <c r="AP8" i="4"/>
  <c r="AP9" i="4" s="1"/>
  <c r="AQ8" i="4"/>
  <c r="K9" i="4"/>
  <c r="L9" i="4"/>
  <c r="M9" i="4"/>
  <c r="O9" i="4"/>
  <c r="P9" i="4"/>
  <c r="Q9" i="4"/>
  <c r="S9" i="4"/>
  <c r="T9" i="4"/>
  <c r="U9" i="4"/>
  <c r="W9" i="4"/>
  <c r="X9" i="4"/>
  <c r="Y9" i="4"/>
  <c r="AA9" i="4"/>
  <c r="AB9" i="4"/>
  <c r="AC9" i="4"/>
  <c r="AE9" i="4"/>
  <c r="AF9" i="4"/>
  <c r="AG9" i="4"/>
  <c r="AI9" i="4"/>
  <c r="AJ9" i="4"/>
  <c r="AK9" i="4"/>
  <c r="AM9" i="4"/>
  <c r="AN9" i="4"/>
  <c r="AO9" i="4"/>
  <c r="AQ9" i="4"/>
  <c r="K10" i="4"/>
  <c r="L10" i="4"/>
  <c r="M10" i="4"/>
  <c r="O10" i="4"/>
  <c r="P10" i="4"/>
  <c r="Q10" i="4"/>
  <c r="S10" i="4"/>
  <c r="T10" i="4"/>
  <c r="U10" i="4"/>
  <c r="W10" i="4"/>
  <c r="X10" i="4"/>
  <c r="Y10" i="4"/>
  <c r="AA10" i="4"/>
  <c r="AB10" i="4"/>
  <c r="AC10" i="4"/>
  <c r="AE10" i="4"/>
  <c r="AF10" i="4"/>
  <c r="AG10" i="4"/>
  <c r="AI10" i="4"/>
  <c r="AJ10" i="4"/>
  <c r="AK10" i="4"/>
  <c r="AM10" i="4"/>
  <c r="AN10" i="4"/>
  <c r="AO10" i="4"/>
  <c r="AQ10" i="4"/>
  <c r="K11" i="4"/>
  <c r="L11" i="4"/>
  <c r="M11" i="4"/>
  <c r="O11" i="4"/>
  <c r="P11" i="4"/>
  <c r="Q11" i="4"/>
  <c r="S11" i="4"/>
  <c r="T11" i="4"/>
  <c r="U11" i="4"/>
  <c r="W11" i="4"/>
  <c r="X11" i="4"/>
  <c r="Y11" i="4"/>
  <c r="AA11" i="4"/>
  <c r="AB11" i="4"/>
  <c r="AC11" i="4"/>
  <c r="AE11" i="4"/>
  <c r="AF11" i="4"/>
  <c r="AG11" i="4"/>
  <c r="AI11" i="4"/>
  <c r="AJ11" i="4"/>
  <c r="AK11" i="4"/>
  <c r="AM11" i="4"/>
  <c r="AN11" i="4"/>
  <c r="AO11" i="4"/>
  <c r="AQ11"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K13" i="4"/>
  <c r="L13" i="4"/>
  <c r="M13" i="4"/>
  <c r="O13" i="4"/>
  <c r="P13" i="4"/>
  <c r="Q13" i="4"/>
  <c r="S13" i="4"/>
  <c r="T13" i="4"/>
  <c r="U13" i="4"/>
  <c r="W13" i="4"/>
  <c r="X13" i="4"/>
  <c r="Y13" i="4"/>
  <c r="AA13" i="4"/>
  <c r="AB13" i="4"/>
  <c r="AC13" i="4"/>
  <c r="AE13" i="4"/>
  <c r="AF13" i="4"/>
  <c r="AG13" i="4"/>
  <c r="AI13" i="4"/>
  <c r="AJ13" i="4"/>
  <c r="AK13" i="4"/>
  <c r="AM13" i="4"/>
  <c r="AN13" i="4"/>
  <c r="AO13" i="4"/>
  <c r="AQ13" i="4"/>
  <c r="K14" i="4"/>
  <c r="L14" i="4"/>
  <c r="M14" i="4"/>
  <c r="O14" i="4"/>
  <c r="P14" i="4"/>
  <c r="Q14" i="4"/>
  <c r="S14" i="4"/>
  <c r="T14" i="4"/>
  <c r="U14" i="4"/>
  <c r="W14" i="4"/>
  <c r="X14" i="4"/>
  <c r="Y14" i="4"/>
  <c r="AA14" i="4"/>
  <c r="AB14" i="4"/>
  <c r="AC14" i="4"/>
  <c r="AE14" i="4"/>
  <c r="AF14" i="4"/>
  <c r="AG14" i="4"/>
  <c r="AI14" i="4"/>
  <c r="AJ14" i="4"/>
  <c r="AK14" i="4"/>
  <c r="AM14" i="4"/>
  <c r="AN14" i="4"/>
  <c r="AO14" i="4"/>
  <c r="AQ14" i="4"/>
  <c r="K15" i="4"/>
  <c r="L15" i="4"/>
  <c r="M15" i="4"/>
  <c r="O15" i="4"/>
  <c r="P15" i="4"/>
  <c r="Q15" i="4"/>
  <c r="S15" i="4"/>
  <c r="T15" i="4"/>
  <c r="U15" i="4"/>
  <c r="W15" i="4"/>
  <c r="X15" i="4"/>
  <c r="Y15" i="4"/>
  <c r="AA15" i="4"/>
  <c r="AB15" i="4"/>
  <c r="AC15" i="4"/>
  <c r="AE15" i="4"/>
  <c r="AF15" i="4"/>
  <c r="AG15" i="4"/>
  <c r="AI15" i="4"/>
  <c r="AJ15" i="4"/>
  <c r="AK15" i="4"/>
  <c r="AM15" i="4"/>
  <c r="AN15" i="4"/>
  <c r="AO15" i="4"/>
  <c r="AQ15" i="4"/>
  <c r="J15" i="4"/>
  <c r="J14" i="4"/>
  <c r="J13" i="4"/>
  <c r="J12" i="4"/>
  <c r="J11" i="4"/>
  <c r="J10" i="4"/>
  <c r="J9" i="4"/>
  <c r="J8" i="4"/>
  <c r="B3" i="2"/>
  <c r="B2" i="2"/>
  <c r="AL15" i="4" l="1"/>
  <c r="AD15" i="4"/>
  <c r="Z15" i="4"/>
  <c r="V15" i="4"/>
  <c r="R15" i="4"/>
  <c r="N15" i="4"/>
  <c r="AP11" i="4"/>
  <c r="AL11" i="4"/>
  <c r="AH11" i="4"/>
  <c r="AD11" i="4"/>
  <c r="Z11" i="4"/>
  <c r="V11" i="4"/>
  <c r="R11" i="4"/>
  <c r="N11" i="4"/>
  <c r="AP15" i="4"/>
  <c r="AH15" i="4"/>
  <c r="AP14" i="4"/>
  <c r="AL14" i="4"/>
  <c r="AH14" i="4"/>
  <c r="AD14" i="4"/>
  <c r="Z14" i="4"/>
  <c r="V14" i="4"/>
  <c r="R14" i="4"/>
  <c r="N14" i="4"/>
  <c r="AP10" i="4"/>
  <c r="AL10" i="4"/>
  <c r="AH10" i="4"/>
  <c r="AD10" i="4"/>
  <c r="Z10" i="4"/>
  <c r="V10" i="4"/>
  <c r="R10" i="4"/>
  <c r="N10" i="4"/>
  <c r="AP13" i="4"/>
  <c r="AL13" i="4"/>
  <c r="AH13" i="4"/>
  <c r="AD13" i="4"/>
  <c r="Z13" i="4"/>
  <c r="V13" i="4"/>
  <c r="R13" i="4"/>
  <c r="N13" i="4"/>
  <c r="AP33" i="8" l="1"/>
  <c r="AQ44" i="4" s="1" a="1"/>
  <c r="AQ44" i="4" s="1"/>
  <c r="AO33" i="8"/>
  <c r="AP44" i="4" s="1" a="1"/>
  <c r="AP44" i="4" s="1"/>
  <c r="AN33" i="8"/>
  <c r="AO44" i="4" s="1" a="1"/>
  <c r="AO44" i="4" s="1"/>
  <c r="AL33" i="8"/>
  <c r="AM44" i="4" s="1" a="1"/>
  <c r="AM44" i="4" s="1"/>
  <c r="AA33" i="8"/>
  <c r="AB44" i="4" s="1" a="1"/>
  <c r="AB44" i="4" s="1"/>
  <c r="Z33" i="8"/>
  <c r="AA44" i="4" s="1" a="1"/>
  <c r="AA44" i="4" s="1"/>
  <c r="AB22" i="4" a="1"/>
  <c r="AB22" i="4" s="1"/>
  <c r="AA22" i="4" a="1"/>
  <c r="AA22" i="4" s="1"/>
  <c r="Z22" i="4" a="1"/>
  <c r="Z22" i="4" s="1"/>
  <c r="Y22" i="4" a="1"/>
  <c r="Y22" i="4" s="1"/>
  <c r="X22" i="4" a="1"/>
  <c r="X22" i="4" s="1"/>
  <c r="AM46" i="4" l="1" a="1"/>
  <c r="AM46" i="4" s="1"/>
  <c r="AM45" i="4" a="1"/>
  <c r="AM45" i="4" s="1"/>
  <c r="AO46" i="4" a="1"/>
  <c r="AO46" i="4" s="1"/>
  <c r="AO45" i="4" a="1"/>
  <c r="AO45" i="4" s="1"/>
  <c r="AA46" i="4" a="1"/>
  <c r="AA46" i="4" s="1"/>
  <c r="AA45" i="4" a="1"/>
  <c r="AA45" i="4" s="1"/>
  <c r="AP46" i="4" a="1"/>
  <c r="AP46" i="4" s="1"/>
  <c r="AP45" i="4" a="1"/>
  <c r="AP45" i="4" s="1"/>
  <c r="AB46" i="4" a="1"/>
  <c r="AB46" i="4" s="1"/>
  <c r="AB45" i="4" a="1"/>
  <c r="AB45" i="4" s="1"/>
  <c r="AQ46" i="4" a="1"/>
  <c r="AQ46" i="4" s="1"/>
  <c r="AQ45" i="4" a="1"/>
  <c r="AQ45" i="4" s="1"/>
  <c r="AM48" i="4" a="1"/>
  <c r="AM48" i="4" s="1"/>
  <c r="AM47" i="4" a="1"/>
  <c r="AM47" i="4" s="1"/>
  <c r="AE37" i="4" a="1"/>
  <c r="AE37" i="4" s="1"/>
  <c r="AE36" i="4" a="1"/>
  <c r="AE36" i="4" s="1"/>
  <c r="AI37" i="4" a="1"/>
  <c r="AI37" i="4" s="1"/>
  <c r="AI36" i="4" a="1"/>
  <c r="AI36" i="4" s="1"/>
  <c r="AM38" i="4" a="1"/>
  <c r="AM38" i="4" s="1"/>
  <c r="AM37" i="4" a="1"/>
  <c r="AM37" i="4" s="1"/>
  <c r="AO48" i="4" a="1"/>
  <c r="AO48" i="4" s="1"/>
  <c r="AO47" i="4" a="1"/>
  <c r="AO47" i="4" s="1"/>
  <c r="AD37" i="4" a="1"/>
  <c r="AD37" i="4" s="1"/>
  <c r="AD36" i="4" a="1"/>
  <c r="AD36" i="4" s="1"/>
  <c r="AH37" i="4" a="1"/>
  <c r="AH37" i="4" s="1"/>
  <c r="AH36" i="4" a="1"/>
  <c r="AH36" i="4" s="1"/>
  <c r="AL38" i="4" a="1"/>
  <c r="AL38" i="4" s="1"/>
  <c r="AL37" i="4" a="1"/>
  <c r="AL37" i="4" s="1"/>
  <c r="AF37" i="4" a="1"/>
  <c r="AF37" i="4" s="1"/>
  <c r="AF36" i="4" a="1"/>
  <c r="AF36" i="4" s="1"/>
  <c r="AJ38" i="4" a="1"/>
  <c r="AJ38" i="4" s="1"/>
  <c r="AJ37" i="4" a="1"/>
  <c r="AJ37" i="4" s="1"/>
  <c r="AA48" i="4" a="1"/>
  <c r="AA48" i="4" s="1"/>
  <c r="AA47" i="4" a="1"/>
  <c r="AA47" i="4" s="1"/>
  <c r="AP48" i="4" a="1"/>
  <c r="AP48" i="4" s="1"/>
  <c r="AP47" i="4" a="1"/>
  <c r="AP47" i="4" s="1"/>
  <c r="AC37" i="4" a="1"/>
  <c r="AC37" i="4" s="1"/>
  <c r="AC36" i="4" a="1"/>
  <c r="AC36" i="4" s="1"/>
  <c r="AG37" i="4" a="1"/>
  <c r="AG37" i="4" s="1"/>
  <c r="AG36" i="4" a="1"/>
  <c r="AG36" i="4" s="1"/>
  <c r="AK38" i="4" a="1"/>
  <c r="AK38" i="4" s="1"/>
  <c r="AK37" i="4" a="1"/>
  <c r="AK37" i="4" s="1"/>
  <c r="AB48" i="4" a="1"/>
  <c r="AB48" i="4" s="1"/>
  <c r="AB47" i="4" a="1"/>
  <c r="AB47" i="4" s="1"/>
  <c r="AQ48" i="4" a="1"/>
  <c r="AQ48" i="4" s="1"/>
  <c r="AQ47" i="4" a="1"/>
  <c r="AQ47" i="4" s="1"/>
  <c r="AQ50" i="4" a="1"/>
  <c r="AQ50" i="4" s="1"/>
  <c r="AQ49" i="4" a="1"/>
  <c r="AQ49" i="4" s="1"/>
  <c r="AD39" i="4" a="1"/>
  <c r="AD39" i="4" s="1"/>
  <c r="AD38" i="4" a="1"/>
  <c r="AD38" i="4" s="1"/>
  <c r="AH39" i="4" a="1"/>
  <c r="AH39" i="4" s="1"/>
  <c r="AH38" i="4" a="1"/>
  <c r="AH38" i="4" s="1"/>
  <c r="AL40" i="4" a="1"/>
  <c r="AL40" i="4" s="1"/>
  <c r="AL39" i="4" a="1"/>
  <c r="AL39" i="4" s="1"/>
  <c r="AM50" i="4" a="1"/>
  <c r="AM50" i="4" s="1"/>
  <c r="AM49" i="4" a="1"/>
  <c r="AM49" i="4" s="1"/>
  <c r="AC39" i="4" a="1"/>
  <c r="AC39" i="4" s="1"/>
  <c r="AC38" i="4" a="1"/>
  <c r="AC38" i="4" s="1"/>
  <c r="AG39" i="4" a="1"/>
  <c r="AG39" i="4" s="1"/>
  <c r="AG38" i="4" a="1"/>
  <c r="AG38" i="4" s="1"/>
  <c r="AK40" i="4" a="1"/>
  <c r="AK40" i="4" s="1"/>
  <c r="AK39" i="4" a="1"/>
  <c r="AK39" i="4" s="1"/>
  <c r="AB50" i="4" a="1"/>
  <c r="AB50" i="4" s="1"/>
  <c r="AB49" i="4" a="1"/>
  <c r="AB49" i="4" s="1"/>
  <c r="AE39" i="4" a="1"/>
  <c r="AE39" i="4" s="1"/>
  <c r="AE38" i="4" a="1"/>
  <c r="AE38" i="4" s="1"/>
  <c r="AI39" i="4" a="1"/>
  <c r="AI39" i="4" s="1"/>
  <c r="AI38" i="4" a="1"/>
  <c r="AI38" i="4" s="1"/>
  <c r="AM40" i="4" a="1"/>
  <c r="AM40" i="4" s="1"/>
  <c r="AM39" i="4" a="1"/>
  <c r="AM39" i="4" s="1"/>
  <c r="AO50" i="4" a="1"/>
  <c r="AO50" i="4" s="1"/>
  <c r="AO49" i="4" a="1"/>
  <c r="AO49" i="4" s="1"/>
  <c r="AF39" i="4" a="1"/>
  <c r="AF39" i="4" s="1"/>
  <c r="AF38" i="4" a="1"/>
  <c r="AF38" i="4" s="1"/>
  <c r="AJ40" i="4" a="1"/>
  <c r="AJ40" i="4" s="1"/>
  <c r="AJ39" i="4" a="1"/>
  <c r="AJ39" i="4" s="1"/>
  <c r="AA50" i="4" a="1"/>
  <c r="AA50" i="4" s="1"/>
  <c r="AA49" i="4" a="1"/>
  <c r="AA49" i="4" s="1"/>
  <c r="AP50" i="4" a="1"/>
  <c r="AP50" i="4" s="1"/>
  <c r="AP49" i="4" a="1"/>
  <c r="AP49" i="4" s="1"/>
  <c r="AD41" i="4" a="1"/>
  <c r="AD41" i="4" s="1"/>
  <c r="AD40" i="4" a="1"/>
  <c r="AD40" i="4" s="1"/>
  <c r="AH41" i="4" a="1"/>
  <c r="AH41" i="4" s="1"/>
  <c r="AH40" i="4" a="1"/>
  <c r="AH40" i="4" s="1"/>
  <c r="AL42" i="4" a="1"/>
  <c r="AL42" i="4" s="1"/>
  <c r="AL41" i="4" a="1"/>
  <c r="AL41" i="4" s="1"/>
  <c r="AM52" i="4" a="1"/>
  <c r="AM52" i="4" s="1"/>
  <c r="AM51" i="4" a="1"/>
  <c r="AM51" i="4" s="1"/>
  <c r="AE41" i="4" a="1"/>
  <c r="AE41" i="4" s="1"/>
  <c r="AE40" i="4" a="1"/>
  <c r="AE40" i="4" s="1"/>
  <c r="AI41" i="4" a="1"/>
  <c r="AI41" i="4" s="1"/>
  <c r="AI40" i="4" a="1"/>
  <c r="AI40" i="4" s="1"/>
  <c r="AM42" i="4" a="1"/>
  <c r="AM42" i="4" s="1"/>
  <c r="AM41" i="4" a="1"/>
  <c r="AM41" i="4" s="1"/>
  <c r="AO52" i="4" a="1"/>
  <c r="AO52" i="4" s="1"/>
  <c r="AO51" i="4" a="1"/>
  <c r="AO51" i="4" s="1"/>
  <c r="AF41" i="4" a="1"/>
  <c r="AF41" i="4" s="1"/>
  <c r="AF40" i="4" a="1"/>
  <c r="AF40" i="4" s="1"/>
  <c r="AJ42" i="4" a="1"/>
  <c r="AJ42" i="4" s="1"/>
  <c r="AJ41" i="4" a="1"/>
  <c r="AJ41" i="4" s="1"/>
  <c r="AA52" i="4" a="1"/>
  <c r="AA52" i="4" s="1"/>
  <c r="AA51" i="4" a="1"/>
  <c r="AA51" i="4" s="1"/>
  <c r="AP52" i="4" a="1"/>
  <c r="AP52" i="4" s="1"/>
  <c r="AP51" i="4" a="1"/>
  <c r="AP51" i="4" s="1"/>
  <c r="AC41" i="4" a="1"/>
  <c r="AC41" i="4" s="1"/>
  <c r="AC40" i="4" a="1"/>
  <c r="AC40" i="4" s="1"/>
  <c r="AG41" i="4" a="1"/>
  <c r="AG41" i="4" s="1"/>
  <c r="AG40" i="4" a="1"/>
  <c r="AG40" i="4" s="1"/>
  <c r="AK42" i="4" a="1"/>
  <c r="AK42" i="4" s="1"/>
  <c r="AK41" i="4" a="1"/>
  <c r="AK41" i="4" s="1"/>
  <c r="AB52" i="4" a="1"/>
  <c r="AB52" i="4" s="1"/>
  <c r="AB51" i="4" a="1"/>
  <c r="AB51" i="4" s="1"/>
  <c r="AQ52" i="4" a="1"/>
  <c r="AQ52" i="4" s="1"/>
  <c r="AQ51" i="4" a="1"/>
  <c r="AQ51" i="4" s="1"/>
  <c r="Z1" i="4"/>
  <c r="AA1" i="4"/>
  <c r="AB1" i="4"/>
  <c r="J1" i="4" l="1"/>
  <c r="K1" i="4"/>
  <c r="AL72" i="4" l="1"/>
  <c r="AK72" i="4"/>
  <c r="AK75" i="4"/>
  <c r="AL75" i="4"/>
  <c r="AJ75" i="4"/>
  <c r="AJ72" i="4"/>
  <c r="AN75" i="4"/>
  <c r="AN72" i="4"/>
  <c r="AP1" i="4" l="1"/>
  <c r="AQ1" i="4"/>
  <c r="AO1" i="4"/>
  <c r="AN1" i="4"/>
  <c r="AJ1" i="4"/>
  <c r="AK1" i="4"/>
  <c r="AL1" i="4"/>
  <c r="AM1" i="4"/>
  <c r="AE1" i="4" l="1"/>
  <c r="AF1" i="4"/>
  <c r="AG1" i="4"/>
  <c r="AH1" i="4"/>
  <c r="AI1" i="4"/>
  <c r="AC1" i="4"/>
  <c r="AD1" i="4"/>
  <c r="X1" i="4" l="1"/>
  <c r="Y1" i="4"/>
  <c r="T1" i="4" l="1"/>
  <c r="U1" i="4"/>
  <c r="V1" i="4"/>
  <c r="W1" i="4"/>
  <c r="S1" i="4"/>
  <c r="R1" i="4"/>
  <c r="M1" i="4" l="1"/>
  <c r="N1" i="4"/>
  <c r="O1" i="4"/>
  <c r="P1" i="4"/>
  <c r="Q1" i="4"/>
  <c r="L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<sst xmlns="http://schemas.openxmlformats.org/spreadsheetml/2006/main" count="1710" uniqueCount="522">
  <si>
    <t>appendix_g_section_id</t>
  </si>
  <si>
    <t>rule_id</t>
  </si>
  <si>
    <t>test_id</t>
  </si>
  <si>
    <t>rule_description</t>
  </si>
  <si>
    <t>target_rmr</t>
  </si>
  <si>
    <t>pass</t>
  </si>
  <si>
    <t>test_outcome</t>
  </si>
  <si>
    <t>test_type</t>
  </si>
  <si>
    <t>a</t>
  </si>
  <si>
    <t>Number of transformers modeled in User RMR and Baseline RMR are the same</t>
  </si>
  <si>
    <t>baseline</t>
  </si>
  <si>
    <t>proposed</t>
  </si>
  <si>
    <t>user</t>
  </si>
  <si>
    <t>test_target</t>
  </si>
  <si>
    <t>rmr</t>
  </si>
  <si>
    <t>table</t>
  </si>
  <si>
    <t>target_value</t>
  </si>
  <si>
    <t>b</t>
  </si>
  <si>
    <t>fail</t>
  </si>
  <si>
    <t>test_outcome_types</t>
  </si>
  <si>
    <t>building/transformers/..</t>
  </si>
  <si>
    <t>value_equal_to</t>
  </si>
  <si>
    <t>user_rmr_xpath</t>
  </si>
  <si>
    <t>target_id</t>
  </si>
  <si>
    <t>Transformer efficiency reported in User RMR equals Table 8.4.4</t>
  </si>
  <si>
    <t>case_number</t>
  </si>
  <si>
    <t>self</t>
  </si>
  <si>
    <t>Drytype</t>
  </si>
  <si>
    <t>building/transformer/transformer/type</t>
  </si>
  <si>
    <t>building/transformer/transformer/phase</t>
  </si>
  <si>
    <t>transformer_efficiency</t>
  </si>
  <si>
    <t>table_8.4.4</t>
  </si>
  <si>
    <t>triplet_101</t>
  </si>
  <si>
    <t>triplet_102</t>
  </si>
  <si>
    <t>num_of_elements_equal_to</t>
  </si>
  <si>
    <t>Rule</t>
  </si>
  <si>
    <t>key1</t>
  </si>
  <si>
    <t>key2</t>
  </si>
  <si>
    <t>key3</t>
  </si>
  <si>
    <t>Test</t>
  </si>
  <si>
    <t>rmr_transformations</t>
  </si>
  <si>
    <t>key4</t>
  </si>
  <si>
    <t>expected_rule_outcome</t>
  </si>
  <si>
    <t>rmr_template</t>
  </si>
  <si>
    <t>Section</t>
  </si>
  <si>
    <t>JSON_PATH: spaces[0]</t>
  </si>
  <si>
    <t>id</t>
  </si>
  <si>
    <t>buildings[0]</t>
  </si>
  <si>
    <t>building_name</t>
  </si>
  <si>
    <t>is_all_new</t>
  </si>
  <si>
    <t>JSON_PATH: building_segments[0]</t>
  </si>
  <si>
    <t>JSON_PATH: zones[0]</t>
  </si>
  <si>
    <t>zone_name</t>
  </si>
  <si>
    <t>LOBBY_HOTEL</t>
  </si>
  <si>
    <t>lighting_space_type</t>
  </si>
  <si>
    <t>floor_area</t>
  </si>
  <si>
    <t>c</t>
  </si>
  <si>
    <t>d</t>
  </si>
  <si>
    <t>DORMITORY_LIVING_QUARTERS</t>
  </si>
  <si>
    <t>power_per_area</t>
  </si>
  <si>
    <t>Guest Room Lighting</t>
  </si>
  <si>
    <t>Hotel Lobby Lighting</t>
  </si>
  <si>
    <t>JSON_PATH: spaces[1]</t>
  </si>
  <si>
    <t>interior_lighting[0]</t>
  </si>
  <si>
    <t>HOTEL_MOTEL</t>
  </si>
  <si>
    <t>lighting_building_area_type</t>
  </si>
  <si>
    <t>Thermal Zone 1</t>
  </si>
  <si>
    <t>Guest Room Lighting 1</t>
  </si>
  <si>
    <t>Guest Room Lighting 2</t>
  </si>
  <si>
    <t>interior_lighting[1]</t>
  </si>
  <si>
    <t>caution</t>
  </si>
  <si>
    <t>Dining Area Lighting 1</t>
  </si>
  <si>
    <t>Dining Area Lighting 2</t>
  </si>
  <si>
    <t>DINING_AREA_FAMILY_DINING</t>
  </si>
  <si>
    <t>OFFICE_ENCLOSED</t>
  </si>
  <si>
    <t>OFFICE</t>
  </si>
  <si>
    <t>Office Lighting</t>
  </si>
  <si>
    <t>status_type</t>
  </si>
  <si>
    <t>NEW</t>
  </si>
  <si>
    <t>Reading Area Lighting</t>
  </si>
  <si>
    <t>LIBRARY_READING_AREA</t>
  </si>
  <si>
    <t>EXISTING</t>
  </si>
  <si>
    <t>key5</t>
  </si>
  <si>
    <t>1</t>
  </si>
  <si>
    <t>Space 1</t>
  </si>
  <si>
    <t>Space 2</t>
  </si>
  <si>
    <t>Proposed building "Space ID" does not have windows or skylights and is not modeled with daylighting controls, as expected</t>
  </si>
  <si>
    <t>Proposed building "Space ID" is has windows but is not modeled with daylighting controls.</t>
  </si>
  <si>
    <t>Proposed building "Space ID" is has windows and is  modeled with daylighting controls, as expected</t>
  </si>
  <si>
    <t>e</t>
  </si>
  <si>
    <t>JSON_PATH: surfaces[0]</t>
  </si>
  <si>
    <t>surface_1</t>
  </si>
  <si>
    <t>surface</t>
  </si>
  <si>
    <t>tilt</t>
  </si>
  <si>
    <t>adjacent_to</t>
  </si>
  <si>
    <t>azimuth</t>
  </si>
  <si>
    <t>Lighting 1</t>
  </si>
  <si>
    <t>JSON_PATH: surfaces[1]</t>
  </si>
  <si>
    <t>surface_2</t>
  </si>
  <si>
    <t>window_2</t>
  </si>
  <si>
    <t>window_1</t>
  </si>
  <si>
    <t>Proposed interior lighting EFLH for "Space ID 1" is lower than the EFLH for the the same in the B-RMR. This should be verified.</t>
  </si>
  <si>
    <t>Proposed interior lighting EFLH for "Space ID 1" is higher than the EFLH for the the same in the B-RMR. This should be verified.</t>
  </si>
  <si>
    <t>Proposed interior lighting EFLH for "Space ID 1" is equal to the EFLH for the the same in the B-RMR, as expected.</t>
  </si>
  <si>
    <t>schedules[0]</t>
  </si>
  <si>
    <t>Lighting Schedule</t>
  </si>
  <si>
    <t>AUDIENCE_SEATING_AREA_AUDITORIUM</t>
  </si>
  <si>
    <t>Proposed interior EFLH for "Space ID 1" is less than the EFLH for the same in the B-RMR</t>
  </si>
  <si>
    <t>Proposed interior EFLH for "Space ID 1" is equal to the EFLH for the same in the B-RMR</t>
  </si>
  <si>
    <t>Proposed EFLHs for "Space ID 1" are lower than that in Baseline RMR and should be manually  verified.</t>
  </si>
  <si>
    <t>OFFICE_OPEN_PLAN</t>
  </si>
  <si>
    <t>GUEST_ROOM</t>
  </si>
  <si>
    <t>building_segment</t>
  </si>
  <si>
    <t>EXTERIOR</t>
  </si>
  <si>
    <t>hourly_values</t>
  </si>
  <si>
    <t>Baseline building  &gt; 5000 ft2 is modeled with automatic shutoff controls</t>
  </si>
  <si>
    <t>Baseline building  &gt; 5000 ft2 is not modeled with automatic shutoff controls, contrary to rule requirement</t>
  </si>
  <si>
    <t>Baseline building  is &lt; 5000 ft2 is not modeled with automatic shutoff controls</t>
  </si>
  <si>
    <t>NA</t>
  </si>
  <si>
    <t>SCHEDULE:LIBRARY-Office_Occupancy</t>
  </si>
  <si>
    <t>Always On Schedule</t>
  </si>
  <si>
    <t>Office Schedule</t>
  </si>
  <si>
    <t>units</t>
  </si>
  <si>
    <t>W/ft2</t>
  </si>
  <si>
    <t>ft2</t>
  </si>
  <si>
    <t>volume</t>
  </si>
  <si>
    <t>ft3</t>
  </si>
  <si>
    <t>unit_type</t>
  </si>
  <si>
    <t>area</t>
  </si>
  <si>
    <t>power_density</t>
  </si>
  <si>
    <t>data_group</t>
  </si>
  <si>
    <t>data_element</t>
  </si>
  <si>
    <t>Space</t>
  </si>
  <si>
    <t>ID</t>
  </si>
  <si>
    <t>InteriorLighting</t>
  </si>
  <si>
    <t>Power/Area</t>
  </si>
  <si>
    <t>standard</t>
  </si>
  <si>
    <t>rule_assertion</t>
  </si>
  <si>
    <t>Proposed RMR = User RMR</t>
  </si>
  <si>
    <t>No</t>
  </si>
  <si>
    <t>Proposed</t>
  </si>
  <si>
    <t>mandatory_rule</t>
  </si>
  <si>
    <t>schema_version</t>
  </si>
  <si>
    <t>0.0.1</t>
  </si>
  <si>
    <t>Project has two building segments with 5 spaces each. The proposed interior lighting power is the same and the user interior lighting power for each space.</t>
  </si>
  <si>
    <t>Project has two building segments with 5 spaces each. The proposed interior lighting power is not the same and the user interior lighting power for each space.</t>
  </si>
  <si>
    <t>Interior ligthing power of the proposed building should be equal to the interior lighting power of the user building.</t>
  </si>
  <si>
    <t>None</t>
  </si>
  <si>
    <t>Project has one building segment with two spaces. The proposed building, the total lighting power does not exceed the lighting power allowance determined through G3.7 or G3.8</t>
  </si>
  <si>
    <t>Project has one building segment with two spaces. The proposed building, the total lighting power does exceed the lighting power allowance determined through G3.7 or G3.8</t>
  </si>
  <si>
    <t>Interior lighting power shall not exceed the interior lighting power allowance determined using either
1. Table G3.7 and the methodology described in Section 9.6.1, or
2. Table G3.8 and the methodology described in Section 9.5.1.</t>
  </si>
  <si>
    <t>Proposed &lt;= permitted value</t>
  </si>
  <si>
    <t>Unique ID</t>
  </si>
  <si>
    <t>Rule ID</t>
  </si>
  <si>
    <t>Rule ID2</t>
  </si>
  <si>
    <t>New Rule ID</t>
  </si>
  <si>
    <t>Rule ID3</t>
  </si>
  <si>
    <t>App G Section</t>
  </si>
  <si>
    <t>Proposed Building Requirement</t>
  </si>
  <si>
    <t>Baseline Building Requirement</t>
  </si>
  <si>
    <t>Rule Description</t>
  </si>
  <si>
    <t>Applicable RMR</t>
  </si>
  <si>
    <t>Rule Assertion</t>
  </si>
  <si>
    <t>Rule Dependency</t>
  </si>
  <si>
    <t>Data lookup required</t>
  </si>
  <si>
    <t>Note</t>
  </si>
  <si>
    <t>Column1</t>
  </si>
  <si>
    <t>6-1</t>
  </si>
  <si>
    <t>Proposed building interior lighting power should be equal to user building interior lighting powerP</t>
  </si>
  <si>
    <t>6-2</t>
  </si>
  <si>
    <t>Proposed building  interior lighting power shall not exceel total interior lighting power allowance determined using either 90.1-2019 Table G3.7 or 90.1-2019 Table G3.8</t>
  </si>
  <si>
    <t>Yes, Tables G3.7, G3.8</t>
  </si>
  <si>
    <t>6-3</t>
  </si>
  <si>
    <t>Interior lighting power for spaces in proposed building with hardwired lighting, including hotel/motel guest rooms and dormitory living quarters shall be &gt;= 90.1-2019 Table 9.6.1
Interior lighting power for dwelling units shall be &gt;=0.60 W/ft2</t>
  </si>
  <si>
    <t>Proposed RMR &lt;= expected value</t>
  </si>
  <si>
    <t>Yes, Table 9.6.1 and Table G3.7</t>
  </si>
  <si>
    <t>Delete</t>
  </si>
  <si>
    <t>Spaces in proposed building with Dwelling Units, ILP &gt;= 0.60 W/ft2</t>
  </si>
  <si>
    <t>Proposed building includes applicable space types</t>
  </si>
  <si>
    <t>Yes, Table 9.6.1 and Table G3.8</t>
  </si>
  <si>
    <t>64-6mno</t>
  </si>
  <si>
    <t>6-4</t>
  </si>
  <si>
    <t>Proposed RMR = Cannot be Verified or Proposed RMR = Expected Value</t>
  </si>
  <si>
    <t>Table 9.5.1</t>
  </si>
  <si>
    <t xml:space="preserve">Where a complete lighting system exists, the actual lighting power for each thermal block shall be used in he model. </t>
  </si>
  <si>
    <t>6-5</t>
  </si>
  <si>
    <t>Proposed RMR = Cannot be Verified</t>
  </si>
  <si>
    <t>Lighting system is designed</t>
  </si>
  <si>
    <t xml:space="preserve">Where a lighting system has been designed and submitted with design documents, lighting power shall be determined in accordance with Sections 9.1.3 and 9.1.4. </t>
  </si>
  <si>
    <t>6-6</t>
  </si>
  <si>
    <t>Proposed RMR = expected value</t>
  </si>
  <si>
    <t>Lighting system in the proposed building = is not designed, not exisiting.</t>
  </si>
  <si>
    <t>Where lighting neither exists nor is submitted with design documents, lighting shall comply with but not exceed the requirements of Section 9. Lighting power shall be determined in accordance with the Building Area Method (Section 9.6.1)</t>
  </si>
  <si>
    <t>66-1</t>
  </si>
  <si>
    <t>6o</t>
  </si>
  <si>
    <t>6-7</t>
  </si>
  <si>
    <t>Where lighting neither exists nor is submitted with design documents, baseline LPD shall be determined in accordance with Table G3-8</t>
  </si>
  <si>
    <t>Baseline</t>
  </si>
  <si>
    <t>Baseline RMR = expected value</t>
  </si>
  <si>
    <t>Table G3.8</t>
  </si>
  <si>
    <t>6-8</t>
  </si>
  <si>
    <t>The baseline LPD is equal to expected value in Table G3.7</t>
  </si>
  <si>
    <t>Table G3.7</t>
  </si>
  <si>
    <t>Proposed building includes all mandatoy lighting controls</t>
  </si>
  <si>
    <t>6-9</t>
  </si>
  <si>
    <t>Baseline building is modeled with automatic shutoff controls in buildings &gt;5000 ft2</t>
  </si>
  <si>
    <t>Building &gt; 5000 ft2</t>
  </si>
  <si>
    <t>6-10</t>
  </si>
  <si>
    <t>Baseline building is modeled with occupancy sensor controls in applicable space types (employee lunch room, break room, conference/meeting rooms, classrooms)</t>
  </si>
  <si>
    <t>Baseline RMR includes applicable space types</t>
  </si>
  <si>
    <t>Yes, Table G3.7</t>
  </si>
  <si>
    <t>6-11</t>
  </si>
  <si>
    <t>Baseline building is not modeled with daylighting control</t>
  </si>
  <si>
    <t>6-12</t>
  </si>
  <si>
    <t>Proposed building is modeled with dayligthing controls</t>
  </si>
  <si>
    <t>6-13</t>
  </si>
  <si>
    <t>Proposed building is modeled with additional occupancy sensor controls using occupancy sensor schedule reduction factors specified in Table G3.7. Proposed building has been modeled with 1.25 * occupancy sensor reduction factor (from Table G3.7) for spaces with manual-on and partial-on occupancy sensor controls</t>
  </si>
  <si>
    <t>Proposed building includes spaces with lighting systems with additional occupancy sensor control</t>
  </si>
  <si>
    <t>6-14</t>
  </si>
  <si>
    <t>Proposed building is modeled with other programmable lighting controls through a 10% schedule reduction</t>
  </si>
  <si>
    <t>Proposed building &lt; 5000 ft2</t>
  </si>
  <si>
    <t>This is not permitted in RMR. A space can have only one lighting type. This will not be tested.</t>
  </si>
  <si>
    <t>Not permitted in RMR, will not be tested.</t>
  </si>
  <si>
    <t>TBD</t>
  </si>
  <si>
    <t>Proposed building has been modeled with 1.25 * occupancy sensor reduction factor (from Table G3.7) for spaces with manual-on and partial-on occupancy sensor controls</t>
  </si>
  <si>
    <t>added to Rule 6-13</t>
  </si>
  <si>
    <t>CAUTION message.
RMR will not include details on whether the occupancy control is manual on or partial on. Hence a CAUTION message can be added to 6-13.</t>
  </si>
  <si>
    <t>6-15</t>
  </si>
  <si>
    <t>Proposed building has been modeled with 30% occupancy sensor reduction factor for 'open plan' space with individually controlled workstation lighting</t>
  </si>
  <si>
    <t>Proposed building includes 'Open Plan' space type</t>
  </si>
  <si>
    <t>Only applies to 'Open Plan' space type. CAUTION message</t>
  </si>
  <si>
    <t>Table G3.1 Section 6</t>
  </si>
  <si>
    <t>Where retail display lighting is included in the proposed building design in accordance with Section 9.6.2(b), the baseline building design retail display lighting additional power shall be equal to the limits established by Section 9.6.2(b) or same as proposed, which ever less.</t>
  </si>
  <si>
    <t>2019: For hotel/motel guest rooms, and other spaces in which lighting systems are connected via receptacles and are not shown on design documents, lighting power used in the simulation shall be equal to the lighting power allowance in Table 9.6.1 for the appropriate space type or as designed, whichever is greater. Requirements as per Table 9.6.1 - 
Hotel/Motel Guest Room &gt;= 0.41 W/sq.ft
Dormitory Living Quarters &gt;= 0.50 W/sq.ft.                                                                                      
Exception: Lighting use can be reduced for the portion of the space illuminated by the specified fixtures provided that they maintain the same illuminance level as in the baseline. Such reduction shall be demonstrated by calculations.</t>
  </si>
  <si>
    <t>Lighting system power shall include all lighting system components shown or provided for on the plans</t>
  </si>
  <si>
    <t>For the proposed building, space type = "hotel/motel guest rooms", LPD shall be greater of the values in Table 9.6.1 or as designed
Hotel/Motel Guest Room &gt;= 0.41 W/sq.ft. 
Baseline Lighting Power per Table G3.7 - 
Hotel/Motel Guest Room -&gt; 1.14 W/sq.ft</t>
  </si>
  <si>
    <t>For the proposed building, space type = hotel/motel guest rooms, LPD shall be greater of the values in Table 9.6.1 or as designed
Hotel/Motel Guest Room &gt;= 0.41 W/sq.ft. 
Baseline Lighting Power per Table G3.7 - 
Hotel/Motel Guest Room -&gt; 1.14 W/sq.ft</t>
  </si>
  <si>
    <t>For the proposed building, hotel/motel guest rooms, and dormitory living quarters, LPD shall be greater of the values in Table 9.6.1 or as designed
Hotel/Motel Guest Room &gt;= 0.41 W/sq.ft. 
Dormitory Living Quarters &gt;= 0.50 W/sq.ft.
Dwelling Unit &gt;= 0.6 W/ft2
Baseline Lighting Power per Table G3.7 - 
Hotel/Motel Guest Room -&gt; 1.14 W/sq.ft
Dormitory Living Quarters -&gt; 1.11 W/sq.ft.</t>
  </si>
  <si>
    <t>For en exisiting building, the lighting power in the P-RMR is as exisiting</t>
  </si>
  <si>
    <t>For a designed lighting system, the lighting power in the P-RMR is adesigned and cannot be verified by the RCT</t>
  </si>
  <si>
    <t>For a new building where lighting system has NOT been designed, the LPD of the proposed RMR = Table 9.5.1</t>
  </si>
  <si>
    <t>For a new building where lighting neither exisits, nor is submitted with design documents, the LPD of the baseline RMR = Table G3.8</t>
  </si>
  <si>
    <t>Baseline interior lighting power is determined based on space type requirmenets in Table G3.7</t>
  </si>
  <si>
    <t xml:space="preserve"> </t>
  </si>
  <si>
    <t>Lighting shall be modeled having the automatic shutoff controls in buildings &gt;5000 ft2 These controls shall be reflected in the baseline building design lighting schedules.</t>
  </si>
  <si>
    <t>Automatic daylighting responsive controls shall be modeled directly or through schedule adjustments for secondary sidelighted areas.</t>
  </si>
  <si>
    <t>Automatic daylighting responsive controls shall be modeled directly or through schedule adjustments for primary sidelighted areas.</t>
  </si>
  <si>
    <t>No additional automatic lighting controls for daylight utilization shall be modeled</t>
  </si>
  <si>
    <t>Daylighting controls are not modeled in the baseline building</t>
  </si>
  <si>
    <t>Daylighting controls are modeled in daylit areas which require daylighting controls</t>
  </si>
  <si>
    <t>Other automatic lighting controls included in the proposed design shall be modeled directly in the building simulation by reducing the lighting schedule each hour by the occupancy sensor reduction factors in Table G3.7 for the applicable space type. This reduction shall be taken only for lighting controlled by the occupancy sensors.</t>
  </si>
  <si>
    <t>Credit for other programmable lighting control in buildings less than 5000 ft2 can be taken by reducing the lighting schedule each hour by 10%.</t>
  </si>
  <si>
    <t>For occupancy sensors controlling individual workstation lighting, occupancy sensor reduction factor shall be 30%.</t>
  </si>
  <si>
    <t>BuildingSegment</t>
  </si>
  <si>
    <t>LightingBuildingAreaType</t>
  </si>
  <si>
    <t>Building</t>
  </si>
  <si>
    <t>Schedule</t>
  </si>
  <si>
    <t>occupancy_control</t>
  </si>
  <si>
    <t>lighting_multiplier_schedule</t>
  </si>
  <si>
    <t>daylighting_control</t>
  </si>
  <si>
    <t>Surface</t>
  </si>
  <si>
    <t>DORMITORY</t>
  </si>
  <si>
    <t>LightingSpaceType2019ASHRAE901T951TG38</t>
  </si>
  <si>
    <t>LightingSpaceType2019ASHRAE901TG37</t>
  </si>
  <si>
    <t>AUTOMOTIVE_FACILITY</t>
  </si>
  <si>
    <t>ATRIUM_LOW_MEDIUM</t>
  </si>
  <si>
    <t>CONVENTION_CENTER</t>
  </si>
  <si>
    <t>ATRIUM_HIGH</t>
  </si>
  <si>
    <t>COURTHOUSE</t>
  </si>
  <si>
    <t>DINING_BAR_LOUNGE_LEISURE</t>
  </si>
  <si>
    <t>AUDIENCE_SEATING_AREA_CONVENTION_CENTER</t>
  </si>
  <si>
    <t>DINING_CAFETERIA_FAST_FOOD</t>
  </si>
  <si>
    <t>AUDIENCE_SEATING_AREA_EXERCISE_CENTER</t>
  </si>
  <si>
    <t>DINING_FAMILY</t>
  </si>
  <si>
    <t>AUDIENCE_SEATING_AREA_GYMNASIUM</t>
  </si>
  <si>
    <t>AUDIENCE_SEATING_AREA_MOTION_PICTURE_THEATER</t>
  </si>
  <si>
    <t>EXERCISE_CENTER</t>
  </si>
  <si>
    <t>AUDIENCE_SEATING_AREA_PENITENTIARY</t>
  </si>
  <si>
    <t>FIRE_STATION</t>
  </si>
  <si>
    <t>AUDIENCE_SEATING_AREA_PERFORMING_ARTS_THEATER</t>
  </si>
  <si>
    <t>GYMNASIUM</t>
  </si>
  <si>
    <t>AUDIENCE_SEATING_AREA_RELIGIOUS_FACILITY</t>
  </si>
  <si>
    <t>HEALTH_CARE_CLINIC</t>
  </si>
  <si>
    <t>AUDIENCE_SEATING_AREA_SPORTS_ARENA</t>
  </si>
  <si>
    <t>HOSPITAL</t>
  </si>
  <si>
    <t>AUDIENCE_SEATING_AREA_TRANSPORTATION_FACILITY</t>
  </si>
  <si>
    <t>AUDIENCE_SEATING_AREA_ALL_OTHER</t>
  </si>
  <si>
    <t>LIBRARY</t>
  </si>
  <si>
    <t>BANKING_ACTIVITY_AREA</t>
  </si>
  <si>
    <t>MANUFACTURING_FACILITY</t>
  </si>
  <si>
    <t>CLASSROOM_LECTURE_HALL_TRAINING_ROOM_PENITENTIARY</t>
  </si>
  <si>
    <t>MOTION_PICTURE_THEATER</t>
  </si>
  <si>
    <t>CLASSROOM_LECTURE_HALL_TRAINING_ROOM_SCHOOL</t>
  </si>
  <si>
    <t>MULTIFAMILY</t>
  </si>
  <si>
    <t>CLASSROOM_LECTURE_HALL_TRAINING_ROOM_ALL_OTHER</t>
  </si>
  <si>
    <t>MUSEUM</t>
  </si>
  <si>
    <t>CONFERENCE_MEETING_MULTIPURPOSE_ROOM</t>
  </si>
  <si>
    <t>CONFINEMENT_CELLS</t>
  </si>
  <si>
    <t>PARKING_GARAGE</t>
  </si>
  <si>
    <t>COPY_PRINT_ROOM</t>
  </si>
  <si>
    <t>PENITENTIARY</t>
  </si>
  <si>
    <t>CORRIDOR_FACILITY_FOR_THE_VISUALLY_IMPAIRED</t>
  </si>
  <si>
    <t>PERFORMING_ARTS_THEATER</t>
  </si>
  <si>
    <t>CORRIDOR_HOSPITAL</t>
  </si>
  <si>
    <t>POLICE_STATION</t>
  </si>
  <si>
    <t>CORRIDOR_MANUFACTURING_FACILITY</t>
  </si>
  <si>
    <t>POST_OFFICE</t>
  </si>
  <si>
    <t>CORRIDOR_ALL_OTHERS</t>
  </si>
  <si>
    <t>RELIGIOUS_FACILITY</t>
  </si>
  <si>
    <t>COURT_ROOM</t>
  </si>
  <si>
    <t>RETAIL</t>
  </si>
  <si>
    <t>COMPUTER_ROOM</t>
  </si>
  <si>
    <t>SCHOOL_UNIVERSITY</t>
  </si>
  <si>
    <t>DINING_AREA_PENITENTIARY</t>
  </si>
  <si>
    <t>SPORTS_ARENA</t>
  </si>
  <si>
    <t>DINING_AREA_FACILITY_FOR_THE_VISUALLY_IMPAIRED</t>
  </si>
  <si>
    <t>TOWN_HALL</t>
  </si>
  <si>
    <t>DINING_AREA_BAR_LOUNGE_OR_LEISURE_DINING</t>
  </si>
  <si>
    <t>TRANSPORTATION</t>
  </si>
  <si>
    <t>DINING_AREA_CAFETERIA_OR_FAST_FOOD_DINING</t>
  </si>
  <si>
    <t>WAREHOUSE</t>
  </si>
  <si>
    <t>WORKSHOP</t>
  </si>
  <si>
    <t>DINING_AREA_ALL_OTHERS</t>
  </si>
  <si>
    <t>NONE</t>
  </si>
  <si>
    <t>ELECTRICAL_MECHANICAL_ROOM</t>
  </si>
  <si>
    <t>EMERGENCY_VEHICLE_GARAGE</t>
  </si>
  <si>
    <t>FOOD_PREPARATION_AREA</t>
  </si>
  <si>
    <t>JUDGES_CHAMBERS</t>
  </si>
  <si>
    <t>DWELLING_UNIT</t>
  </si>
  <si>
    <t>LABORATORY_EXCEPT_IN_OR_AS_A_CLASSROOM</t>
  </si>
  <si>
    <t>LAUNDRY_WASHING_AREA</t>
  </si>
  <si>
    <t>LOADING_DOCK_INTERIOR</t>
  </si>
  <si>
    <t>LOBBY_FACILITY_FOR_THE_VISUALLY_IMPAIRED</t>
  </si>
  <si>
    <t>LOBBY_ELEVATOR</t>
  </si>
  <si>
    <t>LOBBY_MOTION_PICTURE_THEATER</t>
  </si>
  <si>
    <t>LOBBY_PERFORMING_ARTS_THEATER</t>
  </si>
  <si>
    <t>LOBBY_ALL_OTHERS</t>
  </si>
  <si>
    <t>LOCKER_ROOM</t>
  </si>
  <si>
    <t>LOUNGE_BREAKROOM_HEALTH_CARE_FACILITY</t>
  </si>
  <si>
    <t>LOUNGE_BREAKROOM_ALL_OTHERS</t>
  </si>
  <si>
    <t>PARKING_AREA_INTERIOR</t>
  </si>
  <si>
    <t>PHARMACY_AREA</t>
  </si>
  <si>
    <t>RESTROOM_FACILITY_FOR_THE_VISUALLY_IMPAIRED</t>
  </si>
  <si>
    <t>RESTROOM_ALL_OTHERS</t>
  </si>
  <si>
    <t>SALES_AREA</t>
  </si>
  <si>
    <t>SEATING_AREA_GENERAL</t>
  </si>
  <si>
    <t>STAIRWELL</t>
  </si>
  <si>
    <t>STORAGE_ROOM_HOSPITAL</t>
  </si>
  <si>
    <t>STORAGE_ROOM_SMALL</t>
  </si>
  <si>
    <t>STORAGE_ROOM_LARGE</t>
  </si>
  <si>
    <t>VEHICULAR_MAINTENANCE_AREA</t>
  </si>
  <si>
    <t>ASSISTED_LIVING_FACILITY_CHAPEL</t>
  </si>
  <si>
    <t>ASSISTED_LIVING_FACILITY_RECREATION_ROOM_COMMON_LIVING_ROOM</t>
  </si>
  <si>
    <t>CONVENTION_CENTER_EXHIBIT_SPACE</t>
  </si>
  <si>
    <t>FIRE_STATION_SLEEPING_QUARTERS</t>
  </si>
  <si>
    <t>GYMNASIUM_FITNESS_CENTER_EXERCISE_AREA</t>
  </si>
  <si>
    <t>GYMNASIUM_FITNESS_CENTER_PLAYING_AREA</t>
  </si>
  <si>
    <t>HEALTHCARE_FACILITY_EMERGENCY_ROOM</t>
  </si>
  <si>
    <t>HEALTHCARE_FACILITY_EXAM_TREATMENT_ROOM</t>
  </si>
  <si>
    <t>HEALTHCARE_FACILITY_MEDICAL_SUPPLY_ROOM</t>
  </si>
  <si>
    <t>HEALTHCARE_FACILITY_NURSERY</t>
  </si>
  <si>
    <t>HEALTHCARE_FACILITY_NURSES_STATION</t>
  </si>
  <si>
    <t>HEALTHCARE_FACILITY_OPERATING_ROOM</t>
  </si>
  <si>
    <t>HEALTHCARE_FACILITY_PATIENT_ROOM</t>
  </si>
  <si>
    <t>HEALTHCARE_FACILITY_PHYSICAL_THERAPY_ROOM</t>
  </si>
  <si>
    <t>HEALTHCARE_FACILITY_RECOVERY_ROOM</t>
  </si>
  <si>
    <t>LIBRARY_STACKS</t>
  </si>
  <si>
    <t>MANUFACTURING_FACILITY_DETAILED_MANUFACTURING_AREA</t>
  </si>
  <si>
    <t>MANUFACTURING_FACILITY_EQUIPMENTROOM</t>
  </si>
  <si>
    <t>MANUFACTURING_FACILITY_EXTRA_HIGH_BAY_AREA</t>
  </si>
  <si>
    <t>MANUFACTURING_FACILITY_HIGH_BAY_AREA</t>
  </si>
  <si>
    <t>MANUFACTURING_FACILITY_LOW_BAY_AREA</t>
  </si>
  <si>
    <t>MUSEUM_GENERAL_EXHIBITION_AREA</t>
  </si>
  <si>
    <t>MUSEUM_RESTORATION_ROOM</t>
  </si>
  <si>
    <t>POST_OFFICE_SORTING_AREA</t>
  </si>
  <si>
    <t>RELIGIOUS_FACILITY_FELLOWSHIP_HALL</t>
  </si>
  <si>
    <t>RELIGIOUS_FACILITY_WORSHIP_PULPIT_CHOIR_AREA</t>
  </si>
  <si>
    <t>RETAIL_FACILITIES_DRESSING_FITTING_ROOM</t>
  </si>
  <si>
    <t>RETAIL_FACILITIES_MALL_CONCOURSE</t>
  </si>
  <si>
    <t>SPORTS_ARENA_PLAYING_AREA_CLASS_I_FACILITY</t>
  </si>
  <si>
    <t>SPORTS_ARENA_PLAYING_AREA_CLASS_II_FACILITY</t>
  </si>
  <si>
    <t>SPORTS_ARENA_PLAYING_AREA_CLASS_III_FACILITY</t>
  </si>
  <si>
    <t>SPORTS_ARENA_PLAYING_AREA_CLASS_IV_FACILITY</t>
  </si>
  <si>
    <t>TRANSPORTATION_FACILITY_BAGGAGE_CAROUSEL_AREA</t>
  </si>
  <si>
    <t>TRANSPORTATION_FACILITY_AIRPORT_CONCOURSE</t>
  </si>
  <si>
    <t>TRANSPORTATION_FACILITY_TICKET_COUNTER</t>
  </si>
  <si>
    <t>WAREHOUSE_STORAGE_AREA_MEDIUM_TO_BULKY_PALLETIZED_ITEMS</t>
  </si>
  <si>
    <t>WAREHOUSE_STORAGE_AREA_SMALLER_HAND_CARRIED_ITEMS</t>
  </si>
  <si>
    <t>6jb</t>
  </si>
  <si>
    <t>182-6jb</t>
  </si>
  <si>
    <t>6ja</t>
  </si>
  <si>
    <t>181-6ja</t>
  </si>
  <si>
    <t>Section G1.2.1(b)</t>
  </si>
  <si>
    <t>6j</t>
  </si>
  <si>
    <t>62-6j</t>
  </si>
  <si>
    <t>Table G3.1 Section 6e</t>
  </si>
  <si>
    <t>6l</t>
  </si>
  <si>
    <t>63-6l</t>
  </si>
  <si>
    <t>2019: For dwelling units, lighting power used in the simulation shall be equal to 0.60 W/ft2 or as designed, whichever is greater. 
Exception: Lighting use can be reduced for the portion of the space illuminated by the specified fixtures provided that they maintain the same illuminance level as in the baseline. Such reduction shall be demonstrated by calculations.</t>
  </si>
  <si>
    <t xml:space="preserve">Baseline Lighting Power per Table G3.7 - 
Dwelling Unit -&gt; 1.07 W/sq.ft.
</t>
  </si>
  <si>
    <t>6m</t>
  </si>
  <si>
    <t>Table G3.1 Section 6a</t>
  </si>
  <si>
    <t>Where a complete lighting system exists, the actual lighting power for each thermal block shall be used in he model. Where a lighting system has been designed and submitted with design documents, lighting power shall be determined in accordance with Sections 9.1.3 and 9.1.4. Where lighting neither exists nor is submitted with design documents, lighting shall comply with but not exceed the requirements of Section 9. Lighting power shall be determined in accordance with the Building Area Method (Section 9.6.1)</t>
  </si>
  <si>
    <t>6n</t>
  </si>
  <si>
    <t>65-6n</t>
  </si>
  <si>
    <t>Table G3.1 Section 6b</t>
  </si>
  <si>
    <t>Interior lighting power in the baseline building design shall be determined using the values in Table G3.7.</t>
  </si>
  <si>
    <t>66-6o</t>
  </si>
  <si>
    <t>Table G3.1 Section 6c</t>
  </si>
  <si>
    <t>Interior lighting power in the baseline building design shall be determined using the values in Table G3.8</t>
  </si>
  <si>
    <t>66-1-6o</t>
  </si>
  <si>
    <t>6p</t>
  </si>
  <si>
    <t>67-6p</t>
  </si>
  <si>
    <t>Table G3.1 Section 6d</t>
  </si>
  <si>
    <t>6q</t>
  </si>
  <si>
    <t>68-6q</t>
  </si>
  <si>
    <t>Table G3.1 Section 6g</t>
  </si>
  <si>
    <t>the proposed design shall contain the mandatory automatic lighting controls specified in Section 9.4.1 These controls shall be modeled in accordance with (h) and (i).</t>
  </si>
  <si>
    <t>6r</t>
  </si>
  <si>
    <t>69-6r</t>
  </si>
  <si>
    <t>6s</t>
  </si>
  <si>
    <t>70-6s</t>
  </si>
  <si>
    <t>Lighting shall be modeled having occupancy sensors in employee lunch and break rooms, conference/meeting rooms, and classrooms (not including shop classrooms, laboratory classrooms, and preschool through 12th-grade classrooms). These controls shall be reflected in the baseline building design lighting schedules.</t>
  </si>
  <si>
    <t>6x</t>
  </si>
  <si>
    <t>75-6x</t>
  </si>
  <si>
    <t>Table G3.1 Section 6h</t>
  </si>
  <si>
    <t>6w</t>
  </si>
  <si>
    <t>74-6w</t>
  </si>
  <si>
    <t>6y</t>
  </si>
  <si>
    <t>76-6y</t>
  </si>
  <si>
    <t>Automatic daylighting responsive controls shall be modeled directly or through schedule adjustments for toplighted areas.</t>
  </si>
  <si>
    <t>6z</t>
  </si>
  <si>
    <t>77-6z</t>
  </si>
  <si>
    <t>Table G3.1 Section 6i</t>
  </si>
  <si>
    <t>6aa</t>
  </si>
  <si>
    <t>78-6aa</t>
  </si>
  <si>
    <t>37a</t>
  </si>
  <si>
    <t>178-37a</t>
  </si>
  <si>
    <t>Table G3.7 Note a</t>
  </si>
  <si>
    <t>In cases where both a common space type and a building area specific space type are listed, the building area specific space type shall apply</t>
  </si>
  <si>
    <t>37b</t>
  </si>
  <si>
    <t>179-37b</t>
  </si>
  <si>
    <t>Table G3.7 Note b</t>
  </si>
  <si>
    <t>For manual-ON or partial-auto-ON occupancy sensors, the occupancy sensor reduction factor shall be multiplied by 1.25.</t>
  </si>
  <si>
    <t>37c</t>
  </si>
  <si>
    <t>180-37c</t>
  </si>
  <si>
    <t>Table G3.7 Note c</t>
  </si>
  <si>
    <t>6-16</t>
  </si>
  <si>
    <t>template-rule-6-1-a</t>
  </si>
  <si>
    <t>template-rule-6-1-b</t>
  </si>
  <si>
    <t>template-rule-6-2-a</t>
  </si>
  <si>
    <t>template-rule-6-2-b</t>
  </si>
  <si>
    <t>template-rule-6-3-a</t>
  </si>
  <si>
    <t>template-rule-6-3-b</t>
  </si>
  <si>
    <t>template-rule-6-3-c</t>
  </si>
  <si>
    <t>template-rule-6-3-d</t>
  </si>
  <si>
    <t>template-rule-6-4-a</t>
  </si>
  <si>
    <t>template-rule-6-5-a</t>
  </si>
  <si>
    <t>template-rule-6-6-a</t>
  </si>
  <si>
    <t>template-rule-6-6-b</t>
  </si>
  <si>
    <t>template-rule-6-7-a</t>
  </si>
  <si>
    <t>template-rule-6-7-b</t>
  </si>
  <si>
    <t>template-rule-6-8-a</t>
  </si>
  <si>
    <t>template-rule-6-8-b</t>
  </si>
  <si>
    <t>template-rule-6-9-a</t>
  </si>
  <si>
    <t>template-rule-6-9-b</t>
  </si>
  <si>
    <t>template-rule-6-9-c</t>
  </si>
  <si>
    <t>template-rule-6-11-a</t>
  </si>
  <si>
    <t>template-rule-6-11-b</t>
  </si>
  <si>
    <t>template-rule-6-12-a</t>
  </si>
  <si>
    <t>template-rule-6-12-b</t>
  </si>
  <si>
    <t>template-rule-6-12-c</t>
  </si>
  <si>
    <t>template-rule-6-12-d</t>
  </si>
  <si>
    <t>template-rule-6-12-e</t>
  </si>
  <si>
    <t>template-rule-6-13-a</t>
  </si>
  <si>
    <t>template-rule-6-13-b</t>
  </si>
  <si>
    <t>template-rule-6-13-c</t>
  </si>
  <si>
    <t>template-rule-6-13-d</t>
  </si>
  <si>
    <t>template-rule-6-14-a</t>
  </si>
  <si>
    <t>template-rule-6-14-b</t>
  </si>
  <si>
    <t>template-rule-6-15-a</t>
  </si>
  <si>
    <t>template-rule-6-16-a</t>
  </si>
  <si>
    <t/>
  </si>
  <si>
    <t>true</t>
  </si>
  <si>
    <t>template_lookup</t>
  </si>
  <si>
    <t>json_template</t>
  </si>
  <si>
    <t>`=IF(COUNTBLANK(J$18:J$20)=3, "", IF(COUNTBLANK(J$18:J$20)=2,CONCAT(J$18:J$20), INDEX(J$18:J$20,MODE(MATCH(J$18:J$20,J$18:J$20,0)))))</t>
  </si>
  <si>
    <t>Notes</t>
  </si>
  <si>
    <t>Reference to a specific section within a ruleset (e.g. Table G3.1.1(a))</t>
  </si>
  <si>
    <t>Proposed RMR</t>
  </si>
  <si>
    <t>&lt;=</t>
  </si>
  <si>
    <t>User RMR</t>
  </si>
  <si>
    <t>Yes</t>
  </si>
  <si>
    <t>Ruleset Reference</t>
  </si>
  <si>
    <t>Comparison Value</t>
  </si>
  <si>
    <t>Mandatory Rule</t>
  </si>
  <si>
    <t>true/false</t>
  </si>
  <si>
    <t>yes/no</t>
  </si>
  <si>
    <t>applicable_rmr</t>
  </si>
  <si>
    <t>rule_assertions</t>
  </si>
  <si>
    <t>comparison_rmr</t>
  </si>
  <si>
    <t>=</t>
  </si>
  <si>
    <t>Expected Value</t>
  </si>
  <si>
    <t>manual_check</t>
  </si>
  <si>
    <t>Baseline RMR</t>
  </si>
  <si>
    <t>&gt;=</t>
  </si>
  <si>
    <t>Comparison value was:
Proposed RMR = Cannot be Verified or Proposed RMR = Expected Value</t>
  </si>
  <si>
    <t>ruleset_reference</t>
  </si>
  <si>
    <t>comparison_value</t>
  </si>
  <si>
    <t>rule_dependency</t>
  </si>
  <si>
    <t>occupant_multiplier_schedule</t>
  </si>
  <si>
    <t>Required Schedule 1</t>
  </si>
  <si>
    <t>thermostat_cooling_setpoint_schedule</t>
  </si>
  <si>
    <t>thermostat_heating_setpoint_schedule</t>
  </si>
  <si>
    <t>building_open_schedule</t>
  </si>
  <si>
    <t>FULL_AUTO_ON</t>
  </si>
  <si>
    <t>STEPPED</t>
  </si>
  <si>
    <t>occupancy_control_type</t>
  </si>
  <si>
    <t>daylighting_control_type</t>
  </si>
  <si>
    <t>subsurfaces[0]</t>
  </si>
  <si>
    <t>ashrae_229_name</t>
  </si>
  <si>
    <t>test_description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</si>
</sst>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FF0000"/>
      <name val="Calibri"/>
      <family val="2"/>
      <scheme val="minor"/>
    </font>
    <font>
      <sz val="11"/>
      <color rgb="FF00B050"/>
      <name val="Calibri"/>
      <family val="2"/>
      <scheme val="minor"/>
    </font>
    <font>
      <sz val="11"/>
      <name val="Arial Nova Cond"/>
      <family val="2"/>
    </font>
    <font>
      <b/>
      <sz val="11"/>
      <color theme="1" tint="0.249977111117893"/>
      <name val="Arial Nova Cond"/>
      <family val="2"/>
    </font>
    <font>
      <sz val="8"/>
      <color theme="1"/>
      <name val="Arial Nova Cond"/>
      <family val="2"/>
    </font>
    <font>
      <sz val="11"/>
      <color theme="1"/>
      <name val="Arial Nova Cond"/>
      <family val="2"/>
    </font>
    <font>
      <sz val="8"/>
      <color rgb="FFFF0000"/>
      <name val="Arial Nova Cond"/>
      <family val="2"/>
    </font>
    <font>
      <sz val="11"/>
      <color rgb="FFFF0000"/>
      <name val="Arial Nova Cond"/>
      <family val="2"/>
    </font>
    <font>
      <sz val="8"/>
      <name val="Arial Nova Cond"/>
      <family val="2"/>
    </font>
    <font>
      <b/>
      <sz val="8"/>
      <color theme="1"/>
      <name val="Arial Nova Cond"/>
      <family val="2"/>
    </font>
    <font>
      <strike/>
      <sz val="8"/>
      <color theme="0" tint="-0.34998626667073579"/>
      <name val="Arial Nova Cond"/>
      <family val="2"/>
    </font>
    <font>
      <strike/>
      <sz val="11"/>
      <color theme="0" tint="-0.34998626667073579"/>
      <name val="Arial Nova Cond"/>
      <family val="2"/>
    </font>
    <font>
      <sz val="11"/>
      <color rgb="FFFF0000"/>
      <name val="Calibri"/>
      <family val="2"/>
      <scheme val="minor"/>
    </font>
    <font>
      <sz val="11"/>
      <color rgb="FF000000"/>
      <name val="Calibri"/>
      <family val="2"/>
      <scheme val="minor"/>
    </font>
    <font>
      <sz val="11"/>
      <color rgb="FFC00000"/>
      <name val="Calibri"/>
      <family val="2"/>
      <scheme val="minor"/>
    </font>
    <font>
      <b/>
      <sz val="11"/>
      <color rgb="FF000000"/>
      <name val="Calibri"/>
      <family val="2"/>
      <scheme val="minor"/>
    </font>
    <font>
      <b/>
      <sz val="11"/>
      <color rgb="FFF2F2F2"/>
      <name val="Calibri"/>
      <family val="2"/>
      <scheme val="minor"/>
    </font>
    <font>
      <b/>
      <i/>
      <sz val="11"/>
      <color theme="1"/>
      <name val="Calibri"/>
      <family val="2"/>
      <scheme val="minor"/>
    </font>
    <font>
      <i/>
      <sz val="11"/>
      <color theme="1"/>
      <name val="Calibri"/>
      <family val="2"/>
      <scheme val="minor"/>
    </font>
    <font>
      <b/>
      <i/>
      <sz val="11"/>
      <color theme="1" tint="0.249977111117893"/>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rgb="FF000000"/>
      </patternFill>
    </fill>
    <fill>
      <patternFill patternType="solid">
        <fgColor theme="0" tint="-4.9989318521683403E-2"/>
        <bgColor indexed="64"/>
      </patternFill>
    </fill>
    <fill>
      <patternFill patternType="solid">
        <fgColor theme="0" tint="-4.9989318521683403E-2"/>
        <bgColor rgb="FF000000"/>
      </patternFill>
    </fill>
  </fills>
  <borders count="50">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right/>
      <top style="medium">
        <color auto="1"/>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dashed">
        <color theme="6" tint="-0.24994659260841701"/>
      </left>
      <right/>
      <top/>
      <bottom/>
      <diagonal/>
    </border>
    <border>
      <left style="dashed">
        <color theme="6" tint="-0.24994659260841701"/>
      </left>
      <right style="dashed">
        <color theme="6" tint="-0.24994659260841701"/>
      </right>
      <top style="dotted">
        <color indexed="64"/>
      </top>
      <bottom/>
      <diagonal/>
    </border>
    <border>
      <left/>
      <right/>
      <top style="dotted">
        <color indexed="64"/>
      </top>
      <bottom/>
      <diagonal/>
    </border>
    <border>
      <left style="dashed">
        <color theme="6" tint="-0.24994659260841701"/>
      </left>
      <right style="dashed">
        <color theme="6" tint="-0.24994659260841701"/>
      </right>
      <top/>
      <bottom style="dotted">
        <color indexed="64"/>
      </bottom>
      <diagonal/>
    </border>
    <border>
      <left/>
      <right/>
      <top/>
      <bottom style="dotted">
        <color indexed="64"/>
      </bottom>
      <diagonal/>
    </border>
    <border>
      <left style="dashed">
        <color theme="6" tint="-0.24994659260841701"/>
      </left>
      <right/>
      <top/>
      <bottom style="medium">
        <color indexed="64"/>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thick">
        <color auto="1"/>
      </left>
      <right/>
      <top/>
      <bottom style="medium">
        <color auto="1"/>
      </bottom>
      <diagonal/>
    </border>
    <border>
      <left/>
      <right style="hair">
        <color auto="1"/>
      </right>
      <top/>
      <bottom style="medium">
        <color auto="1"/>
      </bottom>
      <diagonal/>
    </border>
    <border>
      <left/>
      <right style="hair">
        <color auto="1"/>
      </right>
      <top/>
      <bottom/>
      <diagonal/>
    </border>
    <border>
      <left style="thick">
        <color auto="1"/>
      </left>
      <right/>
      <top/>
      <bottom style="dashed">
        <color auto="1"/>
      </bottom>
      <diagonal/>
    </border>
    <border>
      <left/>
      <right style="hair">
        <color auto="1"/>
      </right>
      <top/>
      <bottom style="dashed">
        <color auto="1"/>
      </bottom>
      <diagonal/>
    </border>
    <border>
      <left style="hair">
        <color auto="1"/>
      </left>
      <right style="hair">
        <color auto="1"/>
      </right>
      <top/>
      <bottom style="dashed">
        <color auto="1"/>
      </bottom>
      <diagonal/>
    </border>
    <border>
      <left style="medium">
        <color rgb="FFCCCCCC"/>
      </left>
      <right style="medium">
        <color rgb="FFCCCCCC"/>
      </right>
      <top style="medium">
        <color rgb="FFCCCCCC"/>
      </top>
      <bottom style="medium">
        <color theme="1"/>
      </bottom>
      <diagonal/>
    </border>
    <border>
      <left/>
      <right/>
      <top style="medium">
        <color theme="1"/>
      </top>
      <bottom style="medium">
        <color theme="1"/>
      </bottom>
      <diagonal/>
    </border>
    <border>
      <left style="medium">
        <color rgb="FFCCCCCC"/>
      </left>
      <right style="medium">
        <color rgb="FFCCCCCC"/>
      </right>
      <top/>
      <bottom style="medium">
        <color theme="1"/>
      </bottom>
      <diagonal/>
    </border>
    <border>
      <left/>
      <right/>
      <top/>
      <bottom style="medium">
        <color theme="1"/>
      </bottom>
      <diagonal/>
    </border>
    <border>
      <left style="medium">
        <color rgb="FF000000"/>
      </left>
      <right/>
      <top style="medium">
        <color rgb="FF000000"/>
      </top>
      <bottom style="medium">
        <color theme="1"/>
      </bottom>
      <diagonal/>
    </border>
    <border>
      <left style="medium">
        <color rgb="FFCCCCCC"/>
      </left>
      <right style="medium">
        <color rgb="FFCCCCCC"/>
      </right>
      <top style="medium">
        <color theme="1"/>
      </top>
      <bottom style="medium">
        <color theme="1"/>
      </bottom>
      <diagonal/>
    </border>
    <border>
      <left/>
      <right style="medium">
        <color rgb="FFCCCCCC"/>
      </right>
      <top style="medium">
        <color rgb="FFCCCCCC"/>
      </top>
      <bottom style="medium">
        <color rgb="FFCCCCCC"/>
      </bottom>
      <diagonal/>
    </border>
    <border>
      <left/>
      <right style="medium">
        <color rgb="FFCCCCCC"/>
      </right>
      <top style="medium">
        <color rgb="FFCCCCCC"/>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style="medium">
        <color indexed="64"/>
      </top>
      <bottom style="medium">
        <color indexed="64"/>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bottom/>
      <diagonal/>
    </border>
    <border>
      <left style="hair">
        <color auto="1"/>
      </left>
      <right style="thin">
        <color theme="0" tint="-0.34998626667073579"/>
      </right>
      <top/>
      <bottom style="medium">
        <color auto="1"/>
      </bottom>
      <diagonal/>
    </border>
    <border>
      <left style="hair">
        <color auto="1"/>
      </left>
      <right style="thin">
        <color theme="0" tint="-0.34998626667073579"/>
      </right>
      <top style="medium">
        <color indexed="64"/>
      </top>
      <bottom style="medium">
        <color indexed="64"/>
      </bottom>
      <diagonal/>
    </border>
    <border>
      <left style="hair">
        <color auto="1"/>
      </left>
      <right style="thin">
        <color theme="0" tint="-0.34998626667073579"/>
      </right>
      <top style="medium">
        <color auto="1"/>
      </top>
      <bottom/>
      <diagonal/>
    </border>
    <border>
      <left style="dashed">
        <color rgb="FF7B7B7B"/>
      </left>
      <right style="dashed">
        <color rgb="FF7B7B7B"/>
      </right>
      <top/>
      <bottom/>
      <diagonal/>
    </border>
    <border>
      <left/>
      <right style="dashed">
        <color rgb="FF7B7B7B"/>
      </right>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Border="1" applyAlignment="1">
      <alignment horizontal="center" vertical="center" wrapText="1"/>
    </xf>
    <xf numFmtId="0" fontId="1" fillId="4" borderId="0" xfId="0" applyFont="1" applyFill="1" applyAlignment="1">
      <alignment horizontal="center" vertical="center"/>
    </xf>
    <xf numFmtId="0" fontId="0" fillId="0" borderId="0" xfId="0" applyAlignment="1">
      <alignment horizontal="center" vertical="center" wrapText="1"/>
    </xf>
    <xf numFmtId="0" fontId="1" fillId="4" borderId="2" xfId="0" applyFont="1" applyFill="1" applyBorder="1"/>
    <xf numFmtId="0" fontId="1" fillId="2" borderId="2" xfId="0" applyFont="1" applyFill="1" applyBorder="1" applyAlignment="1">
      <alignment vertical="center"/>
    </xf>
    <xf numFmtId="0" fontId="0" fillId="0" borderId="2" xfId="0" applyBorder="1"/>
    <xf numFmtId="0" fontId="0" fillId="0" borderId="5" xfId="0" applyBorder="1" applyAlignment="1">
      <alignment horizontal="center" vertical="center"/>
    </xf>
    <xf numFmtId="0" fontId="0" fillId="0" borderId="5" xfId="0" applyBorder="1"/>
    <xf numFmtId="0" fontId="1" fillId="2" borderId="7" xfId="0" applyFont="1" applyFill="1" applyBorder="1" applyAlignment="1">
      <alignment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8" xfId="0" applyBorder="1"/>
    <xf numFmtId="0" fontId="0" fillId="0" borderId="0" xfId="0" applyBorder="1" applyAlignment="1">
      <alignment horizontal="center" vertical="center"/>
    </xf>
    <xf numFmtId="0" fontId="0" fillId="0" borderId="0" xfId="0" applyBorder="1"/>
    <xf numFmtId="0" fontId="0" fillId="0" borderId="0" xfId="0" applyFill="1" applyAlignment="1">
      <alignment horizontal="center" vertical="center"/>
    </xf>
    <xf numFmtId="0" fontId="3" fillId="5" borderId="0" xfId="0" applyFont="1" applyFill="1" applyBorder="1"/>
    <xf numFmtId="0" fontId="1" fillId="2" borderId="0" xfId="0" applyFont="1" applyFill="1" applyBorder="1" applyAlignment="1">
      <alignment vertical="center"/>
    </xf>
    <xf numFmtId="0" fontId="4" fillId="0" borderId="0" xfId="0" applyFont="1" applyAlignment="1">
      <alignment horizontal="center" vertical="center"/>
    </xf>
    <xf numFmtId="0" fontId="4" fillId="0" borderId="0" xfId="0" applyFont="1" applyFill="1" applyAlignment="1">
      <alignment horizontal="center" vertical="center"/>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0" fillId="0" borderId="11" xfId="0" applyBorder="1" applyAlignment="1">
      <alignment horizontal="center" vertical="center"/>
    </xf>
    <xf numFmtId="0" fontId="1" fillId="2" borderId="12" xfId="0" applyFont="1" applyFill="1" applyBorder="1" applyAlignment="1">
      <alignment vertical="center"/>
    </xf>
    <xf numFmtId="0" fontId="1" fillId="2" borderId="13" xfId="0" applyFont="1" applyFill="1" applyBorder="1" applyAlignment="1">
      <alignment vertical="center"/>
    </xf>
    <xf numFmtId="0" fontId="0" fillId="0" borderId="13" xfId="0" applyBorder="1" applyAlignment="1">
      <alignment horizontal="center" vertical="center"/>
    </xf>
    <xf numFmtId="0" fontId="1" fillId="2" borderId="14" xfId="0" applyFont="1" applyFill="1" applyBorder="1" applyAlignment="1">
      <alignment vertical="center"/>
    </xf>
    <xf numFmtId="0" fontId="5" fillId="0" borderId="0" xfId="0" applyFont="1" applyBorder="1" applyAlignment="1">
      <alignment horizontal="center" vertical="center" wrapText="1"/>
    </xf>
    <xf numFmtId="0" fontId="0" fillId="6" borderId="0" xfId="0" applyFill="1" applyAlignment="1">
      <alignment horizontal="center" vertical="center"/>
    </xf>
    <xf numFmtId="0" fontId="1" fillId="4" borderId="15" xfId="0" applyFont="1" applyFill="1" applyBorder="1"/>
    <xf numFmtId="0" fontId="0" fillId="0" borderId="15" xfId="0" applyBorder="1"/>
    <xf numFmtId="0" fontId="1" fillId="3" borderId="15" xfId="0" applyFont="1" applyFill="1" applyBorder="1" applyAlignment="1">
      <alignment vertical="center"/>
    </xf>
    <xf numFmtId="0" fontId="1" fillId="3" borderId="16" xfId="0" applyFont="1" applyFill="1" applyBorder="1" applyAlignment="1">
      <alignment vertical="center"/>
    </xf>
    <xf numFmtId="0" fontId="1" fillId="4" borderId="17" xfId="0" applyFont="1" applyFill="1" applyBorder="1"/>
    <xf numFmtId="0" fontId="1" fillId="4" borderId="0" xfId="0" applyFont="1" applyFill="1"/>
    <xf numFmtId="0" fontId="1" fillId="6" borderId="17" xfId="0" applyFont="1" applyFill="1" applyBorder="1" applyAlignment="1">
      <alignment vertical="center"/>
    </xf>
    <xf numFmtId="0" fontId="1" fillId="6" borderId="18" xfId="0" applyFont="1" applyFill="1" applyBorder="1" applyAlignment="1">
      <alignment vertical="center"/>
    </xf>
    <xf numFmtId="0" fontId="1" fillId="6" borderId="19" xfId="0" applyFont="1" applyFill="1" applyBorder="1" applyAlignment="1">
      <alignment vertical="center"/>
    </xf>
    <xf numFmtId="0" fontId="0" fillId="0" borderId="17" xfId="0" applyBorder="1"/>
    <xf numFmtId="0" fontId="1" fillId="6" borderId="20" xfId="0" applyFont="1" applyFill="1" applyBorder="1" applyAlignment="1">
      <alignment vertical="center"/>
    </xf>
    <xf numFmtId="0" fontId="1" fillId="6" borderId="21" xfId="0" applyFont="1" applyFill="1" applyBorder="1" applyAlignment="1">
      <alignment vertical="center"/>
    </xf>
    <xf numFmtId="0" fontId="1" fillId="6" borderId="22" xfId="0" applyFont="1" applyFill="1" applyBorder="1" applyAlignment="1">
      <alignment vertical="center"/>
    </xf>
    <xf numFmtId="0" fontId="1" fillId="3" borderId="23" xfId="0" applyFont="1" applyFill="1" applyBorder="1" applyAlignment="1">
      <alignment vertical="center"/>
    </xf>
    <xf numFmtId="0" fontId="7" fillId="7" borderId="24" xfId="0" applyFont="1" applyFill="1" applyBorder="1" applyAlignment="1">
      <alignment vertical="top" wrapText="1"/>
    </xf>
    <xf numFmtId="0" fontId="7" fillId="7" borderId="24" xfId="0" applyFont="1" applyFill="1" applyBorder="1" applyAlignment="1">
      <alignment horizontal="center" vertical="top" wrapText="1"/>
    </xf>
    <xf numFmtId="0" fontId="7" fillId="7" borderId="25" xfId="0" applyFont="1" applyFill="1" applyBorder="1" applyAlignment="1">
      <alignment horizontal="center" vertical="top" wrapText="1"/>
    </xf>
    <xf numFmtId="0" fontId="7" fillId="7" borderId="26" xfId="0" applyFont="1" applyFill="1" applyBorder="1" applyAlignment="1">
      <alignment vertical="top" wrapText="1"/>
    </xf>
    <xf numFmtId="0" fontId="7" fillId="7" borderId="27" xfId="0" applyFont="1" applyFill="1" applyBorder="1" applyAlignment="1">
      <alignment horizontal="center" vertical="top" wrapText="1"/>
    </xf>
    <xf numFmtId="0" fontId="7" fillId="7" borderId="28" xfId="0" applyFont="1" applyFill="1" applyBorder="1" applyAlignment="1">
      <alignment vertical="top" wrapText="1"/>
    </xf>
    <xf numFmtId="0" fontId="7" fillId="7" borderId="29" xfId="0" applyFont="1" applyFill="1" applyBorder="1" applyAlignment="1">
      <alignment vertical="top" wrapText="1"/>
    </xf>
    <xf numFmtId="0" fontId="8" fillId="0" borderId="30" xfId="0" applyFont="1" applyBorder="1" applyAlignment="1">
      <alignment horizontal="center" vertical="top" wrapText="1"/>
    </xf>
    <xf numFmtId="0" fontId="9" fillId="0" borderId="0" xfId="0" applyFont="1" applyAlignment="1">
      <alignment vertical="top"/>
    </xf>
    <xf numFmtId="16" fontId="9" fillId="0" borderId="0" xfId="0" quotePrefix="1" applyNumberFormat="1" applyFont="1" applyAlignment="1">
      <alignment vertical="top"/>
    </xf>
    <xf numFmtId="0" fontId="9" fillId="0" borderId="0" xfId="0" applyFont="1" applyAlignment="1">
      <alignment vertical="top" wrapText="1"/>
    </xf>
    <xf numFmtId="0" fontId="10" fillId="0" borderId="30" xfId="0" applyFont="1" applyBorder="1" applyAlignment="1">
      <alignment horizontal="center" vertical="top" wrapText="1"/>
    </xf>
    <xf numFmtId="0" fontId="11" fillId="0" borderId="0" xfId="0" applyFont="1" applyAlignment="1">
      <alignment vertical="top"/>
    </xf>
    <xf numFmtId="16" fontId="11" fillId="0" borderId="0" xfId="0" applyNumberFormat="1" applyFont="1" applyAlignment="1">
      <alignment vertical="top"/>
    </xf>
    <xf numFmtId="0" fontId="11" fillId="0" borderId="0" xfId="0" applyFont="1" applyAlignment="1">
      <alignment vertical="top" wrapText="1"/>
    </xf>
    <xf numFmtId="0" fontId="12" fillId="0" borderId="30" xfId="0" applyFont="1" applyBorder="1" applyAlignment="1">
      <alignment horizontal="center" vertical="top" wrapText="1"/>
    </xf>
    <xf numFmtId="0" fontId="6" fillId="0" borderId="0" xfId="0" applyFont="1" applyAlignment="1">
      <alignment vertical="top"/>
    </xf>
    <xf numFmtId="16" fontId="6" fillId="0" borderId="0" xfId="0" quotePrefix="1" applyNumberFormat="1" applyFont="1" applyAlignment="1">
      <alignment vertical="top"/>
    </xf>
    <xf numFmtId="0" fontId="6" fillId="0" borderId="0" xfId="0" applyFont="1" applyAlignment="1">
      <alignment vertical="top" wrapText="1"/>
    </xf>
    <xf numFmtId="0" fontId="13" fillId="0" borderId="30" xfId="0" applyFont="1" applyBorder="1" applyAlignment="1">
      <alignment horizontal="center" vertical="top" wrapText="1"/>
    </xf>
    <xf numFmtId="16" fontId="9" fillId="0" borderId="0" xfId="0" applyNumberFormat="1" applyFont="1" applyAlignment="1">
      <alignment vertical="top"/>
    </xf>
    <xf numFmtId="0" fontId="14" fillId="0" borderId="30" xfId="0" applyFont="1" applyBorder="1" applyAlignment="1">
      <alignment horizontal="center" vertical="top" wrapText="1"/>
    </xf>
    <xf numFmtId="0" fontId="15" fillId="0" borderId="0" xfId="0" applyFont="1" applyAlignment="1">
      <alignment vertical="top"/>
    </xf>
    <xf numFmtId="16" fontId="15" fillId="0" borderId="0" xfId="0" applyNumberFormat="1" applyFont="1" applyAlignment="1">
      <alignment vertical="top"/>
    </xf>
    <xf numFmtId="0" fontId="15" fillId="0" borderId="0" xfId="0" applyFont="1" applyAlignment="1">
      <alignment vertical="top" wrapText="1"/>
    </xf>
    <xf numFmtId="0" fontId="8" fillId="0" borderId="31" xfId="0" applyFont="1" applyBorder="1" applyAlignment="1">
      <alignment horizontal="center" vertical="top"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0" xfId="0" applyFont="1" applyFill="1" applyBorder="1" applyAlignment="1">
      <alignment vertical="center" wrapText="1"/>
    </xf>
    <xf numFmtId="0" fontId="1" fillId="2" borderId="36" xfId="0" applyFont="1" applyFill="1" applyBorder="1" applyAlignment="1">
      <alignment vertical="center"/>
    </xf>
    <xf numFmtId="0" fontId="1" fillId="2" borderId="37" xfId="0" applyFont="1" applyFill="1" applyBorder="1" applyAlignment="1">
      <alignment vertical="center"/>
    </xf>
    <xf numFmtId="0" fontId="1" fillId="2" borderId="35" xfId="0" applyFont="1" applyFill="1" applyBorder="1" applyAlignment="1">
      <alignment vertical="center"/>
    </xf>
    <xf numFmtId="0" fontId="0" fillId="0" borderId="35" xfId="0" applyBorder="1"/>
    <xf numFmtId="0" fontId="1" fillId="4" borderId="41" xfId="0" applyFont="1" applyFill="1" applyBorder="1" applyAlignment="1">
      <alignment horizontal="center" vertical="center"/>
    </xf>
    <xf numFmtId="0" fontId="0" fillId="0" borderId="41" xfId="0" applyBorder="1" applyAlignment="1">
      <alignment horizontal="center" vertical="center"/>
    </xf>
    <xf numFmtId="0" fontId="0" fillId="0" borderId="41" xfId="0" applyBorder="1" applyAlignment="1">
      <alignment horizontal="center" vertical="center" wrapText="1"/>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0" xfId="0"/>
    <xf numFmtId="0" fontId="0" fillId="0" borderId="0" xfId="0"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5" xfId="0" applyFont="1" applyFill="1" applyBorder="1" applyAlignment="1">
      <alignment vertical="center"/>
    </xf>
    <xf numFmtId="0" fontId="1" fillId="2" borderId="8" xfId="0" applyFont="1" applyFill="1" applyBorder="1" applyAlignment="1">
      <alignment vertical="center"/>
    </xf>
    <xf numFmtId="0" fontId="18" fillId="0" borderId="0" xfId="0" applyFont="1" applyAlignment="1">
      <alignment horizontal="center" vertical="center" wrapText="1"/>
    </xf>
    <xf numFmtId="0" fontId="0" fillId="0" borderId="0" xfId="0" applyAlignment="1">
      <alignment wrapText="1"/>
    </xf>
    <xf numFmtId="0" fontId="7" fillId="7" borderId="32" xfId="0" applyFont="1" applyFill="1" applyBorder="1" applyAlignment="1">
      <alignment horizontal="center" vertical="top" wrapText="1"/>
    </xf>
    <xf numFmtId="0" fontId="7" fillId="7" borderId="26" xfId="0" applyFont="1" applyFill="1" applyBorder="1" applyAlignment="1">
      <alignment vertical="top" wrapText="1"/>
    </xf>
    <xf numFmtId="0" fontId="7" fillId="7" borderId="33" xfId="0" applyFont="1" applyFill="1" applyBorder="1" applyAlignment="1">
      <alignment horizontal="center" vertical="top" wrapText="1"/>
    </xf>
    <xf numFmtId="0" fontId="7" fillId="7" borderId="3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16" fontId="0" fillId="0" borderId="0" xfId="0" quotePrefix="1" applyNumberFormat="1"/>
    <xf numFmtId="0" fontId="7" fillId="7" borderId="27" xfId="0" applyFont="1" applyFill="1" applyBorder="1" applyAlignment="1">
      <alignment horizontal="center" vertical="top" wrapText="1"/>
    </xf>
    <xf numFmtId="16" fontId="0" fillId="0" borderId="0" xfId="0" quotePrefix="1" applyNumberFormat="1" applyAlignment="1">
      <alignment horizontal="center" vertical="center"/>
    </xf>
    <xf numFmtId="0" fontId="16" fillId="0" borderId="0" xfId="0" applyFont="1" applyAlignment="1">
      <alignment wrapText="1"/>
    </xf>
    <xf numFmtId="0" fontId="19" fillId="10" borderId="46" xfId="0" applyFont="1" applyFill="1" applyBorder="1"/>
    <xf numFmtId="0" fontId="20" fillId="10" borderId="46" xfId="0" applyFont="1" applyFill="1" applyBorder="1"/>
    <xf numFmtId="0" fontId="20" fillId="10" borderId="45" xfId="0" applyFont="1" applyFill="1" applyBorder="1"/>
    <xf numFmtId="0" fontId="20" fillId="10" borderId="0" xfId="0" applyFont="1" applyFill="1"/>
    <xf numFmtId="0" fontId="17" fillId="0" borderId="0" xfId="0" applyFont="1" applyAlignment="1">
      <alignment horizontal="center" vertical="center"/>
    </xf>
    <xf numFmtId="0" fontId="1" fillId="0" borderId="43" xfId="0" quotePrefix="1" applyFont="1" applyFill="1" applyBorder="1" applyAlignment="1">
      <alignment horizontal="center" vertical="center"/>
    </xf>
    <xf numFmtId="0" fontId="1" fillId="0" borderId="35" xfId="0" quotePrefix="1" applyFont="1" applyFill="1" applyBorder="1" applyAlignment="1">
      <alignment horizontal="center" vertical="center"/>
    </xf>
    <xf numFmtId="0" fontId="22" fillId="0" borderId="0" xfId="0" applyFont="1"/>
    <xf numFmtId="0" fontId="22" fillId="0" borderId="8" xfId="0" applyFont="1" applyBorder="1"/>
    <xf numFmtId="0" fontId="22" fillId="0" borderId="0" xfId="0" applyFont="1" applyAlignment="1">
      <alignment wrapText="1"/>
    </xf>
    <xf numFmtId="0" fontId="0" fillId="0" borderId="2" xfId="0" applyFont="1" applyBorder="1"/>
    <xf numFmtId="0" fontId="0" fillId="0" borderId="0" xfId="0" applyFont="1" applyBorder="1"/>
    <xf numFmtId="0" fontId="0" fillId="0" borderId="1" xfId="0" applyFont="1" applyBorder="1"/>
    <xf numFmtId="0" fontId="23" fillId="2" borderId="2" xfId="0" applyFont="1" applyFill="1" applyBorder="1" applyAlignment="1">
      <alignment vertical="center"/>
    </xf>
    <xf numFmtId="0" fontId="23" fillId="6" borderId="17" xfId="0" applyFont="1" applyFill="1" applyBorder="1" applyAlignment="1">
      <alignment vertical="center"/>
    </xf>
    <xf numFmtId="0" fontId="23" fillId="6" borderId="20" xfId="0" applyFont="1" applyFill="1" applyBorder="1" applyAlignment="1">
      <alignment vertical="center"/>
    </xf>
    <xf numFmtId="0" fontId="23" fillId="3" borderId="15" xfId="0" applyFont="1" applyFill="1" applyBorder="1" applyAlignment="1">
      <alignment vertical="center"/>
    </xf>
    <xf numFmtId="0" fontId="23" fillId="2" borderId="7" xfId="0" applyFont="1" applyFill="1" applyBorder="1" applyAlignment="1">
      <alignment vertical="center"/>
    </xf>
    <xf numFmtId="0" fontId="23" fillId="6" borderId="18" xfId="0" applyFont="1" applyFill="1" applyBorder="1" applyAlignment="1">
      <alignment vertical="center"/>
    </xf>
    <xf numFmtId="0" fontId="23" fillId="6" borderId="19" xfId="0" applyFont="1" applyFill="1" applyBorder="1" applyAlignment="1">
      <alignment vertical="center"/>
    </xf>
    <xf numFmtId="0" fontId="23" fillId="3" borderId="16" xfId="0" applyFont="1" applyFill="1" applyBorder="1" applyAlignment="1">
      <alignment vertical="center"/>
    </xf>
    <xf numFmtId="0" fontId="1" fillId="11" borderId="17" xfId="0" applyFont="1" applyFill="1" applyBorder="1"/>
    <xf numFmtId="0" fontId="1" fillId="11" borderId="0" xfId="0" applyFont="1" applyFill="1"/>
    <xf numFmtId="0" fontId="3" fillId="11" borderId="15" xfId="0" applyFont="1" applyFill="1" applyBorder="1"/>
    <xf numFmtId="0" fontId="20" fillId="12" borderId="17" xfId="0" applyFont="1" applyFill="1" applyBorder="1"/>
    <xf numFmtId="0" fontId="20" fillId="12" borderId="0" xfId="0" applyFont="1" applyFill="1"/>
    <xf numFmtId="0" fontId="20" fillId="12" borderId="15" xfId="0" applyFont="1" applyFill="1" applyBorder="1"/>
    <xf numFmtId="0" fontId="1" fillId="11" borderId="17" xfId="0" applyFont="1" applyFill="1" applyBorder="1" applyAlignment="1">
      <alignment vertical="center"/>
    </xf>
    <xf numFmtId="0" fontId="1" fillId="11" borderId="0" xfId="0" applyFont="1" applyFill="1" applyAlignment="1">
      <alignment vertical="center"/>
    </xf>
    <xf numFmtId="0" fontId="1" fillId="11" borderId="15" xfId="0" applyFont="1" applyFill="1" applyBorder="1" applyAlignment="1">
      <alignment vertical="center"/>
    </xf>
    <xf numFmtId="0" fontId="1" fillId="11" borderId="18" xfId="0" applyFont="1" applyFill="1" applyBorder="1" applyAlignment="1">
      <alignment vertical="center"/>
    </xf>
    <xf numFmtId="0" fontId="1" fillId="11" borderId="19" xfId="0" applyFont="1" applyFill="1" applyBorder="1" applyAlignment="1">
      <alignment vertical="center"/>
    </xf>
    <xf numFmtId="0" fontId="1" fillId="11" borderId="16" xfId="0" applyFont="1" applyFill="1" applyBorder="1" applyAlignment="1">
      <alignment vertical="center"/>
    </xf>
    <xf numFmtId="0" fontId="21" fillId="11" borderId="17" xfId="0" applyFont="1" applyFill="1" applyBorder="1" applyAlignment="1">
      <alignment vertical="center"/>
    </xf>
    <xf numFmtId="0" fontId="21" fillId="11" borderId="20" xfId="0" applyFont="1" applyFill="1" applyBorder="1" applyAlignment="1">
      <alignment vertical="center"/>
    </xf>
    <xf numFmtId="0" fontId="21" fillId="11" borderId="15" xfId="0" applyFont="1" applyFill="1" applyBorder="1" applyAlignment="1">
      <alignment vertical="center"/>
    </xf>
    <xf numFmtId="0" fontId="21" fillId="11" borderId="17" xfId="0" applyFont="1" applyFill="1" applyBorder="1" applyAlignment="1">
      <alignment vertical="center" wrapText="1"/>
    </xf>
    <xf numFmtId="0" fontId="21" fillId="11" borderId="20" xfId="0" applyFont="1" applyFill="1" applyBorder="1" applyAlignment="1">
      <alignment vertical="center" wrapText="1"/>
    </xf>
    <xf numFmtId="0" fontId="21" fillId="11" borderId="15" xfId="0" applyFont="1" applyFill="1" applyBorder="1" applyAlignment="1">
      <alignment vertical="center" wrapText="1"/>
    </xf>
    <xf numFmtId="0" fontId="1" fillId="11" borderId="38" xfId="0" applyFont="1" applyFill="1" applyBorder="1" applyAlignment="1">
      <alignment vertical="center"/>
    </xf>
    <xf numFmtId="0" fontId="1" fillId="11" borderId="39" xfId="0" applyFont="1" applyFill="1" applyBorder="1" applyAlignment="1">
      <alignment vertical="center"/>
    </xf>
    <xf numFmtId="0" fontId="1" fillId="11" borderId="40" xfId="0" applyFont="1" applyFill="1" applyBorder="1" applyAlignment="1">
      <alignment vertical="center"/>
    </xf>
    <xf numFmtId="0" fontId="1" fillId="11" borderId="20" xfId="0" applyFont="1" applyFill="1" applyBorder="1" applyAlignment="1">
      <alignment vertical="center"/>
    </xf>
    <xf numFmtId="0" fontId="22" fillId="11" borderId="41" xfId="0" applyFont="1" applyFill="1" applyBorder="1" applyAlignment="1">
      <alignment horizontal="center" vertical="center" wrapText="1"/>
    </xf>
    <xf numFmtId="0" fontId="22" fillId="11" borderId="48" xfId="0" applyFont="1" applyFill="1" applyBorder="1" applyAlignment="1">
      <alignment horizontal="center" vertical="center" wrapText="1"/>
    </xf>
    <xf numFmtId="0" fontId="22" fillId="11" borderId="48" xfId="0" applyFont="1" applyFill="1" applyBorder="1" applyAlignment="1">
      <alignment horizontal="center" vertical="center"/>
    </xf>
    <xf numFmtId="0" fontId="22" fillId="11" borderId="47" xfId="0" applyFont="1" applyFill="1" applyBorder="1" applyAlignment="1">
      <alignment horizontal="center" vertical="center"/>
    </xf>
    <xf numFmtId="0" fontId="22" fillId="11" borderId="49" xfId="0" applyFont="1" applyFill="1" applyBorder="1" applyAlignment="1">
      <alignment horizontal="center" vertical="center"/>
    </xf>
  </cellXfs>
  <cellStyles count="1">
    <cellStyle name="Normal" xfId="0" builtinId="0"/>
  </cellStyles>
  <dxfs count="106">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numFmt numFmtId="21" formatCode="d\-mmm"/>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font>
        <b val="0"/>
        <i val="0"/>
        <strike val="0"/>
        <condense val="0"/>
        <extend val="0"/>
        <outline val="0"/>
        <shadow val="0"/>
        <u val="none"/>
        <vertAlign val="baseline"/>
        <sz val="8"/>
        <color theme="1"/>
        <name val="Arial Nova Cond"/>
        <family val="2"/>
        <scheme val="none"/>
      </font>
      <fill>
        <patternFill patternType="none">
          <fgColor indexed="64"/>
          <bgColor indexed="65"/>
        </patternFill>
      </fill>
      <alignment horizontal="center" vertical="top" textRotation="0" wrapText="1" indent="0" justifyLastLine="0" shrinkToFit="0" readingOrder="0"/>
      <border diagonalUp="0" diagonalDown="0">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rial Nova Cond"/>
        <family val="2"/>
        <scheme val="none"/>
      </font>
      <alignment horizontal="general" vertical="top"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border diagonalUp="0" diagonalDown="0" outline="0">
        <left style="medium">
          <color rgb="FFCCCCCC"/>
        </left>
        <right style="medium">
          <color rgb="FFCCCCCC"/>
        </right>
        <top/>
        <bottom/>
      </border>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4" tint="0.59996337778862885"/>
        </patternFill>
      </fill>
    </dxf>
    <dxf>
      <alignment horizontal="general" vertical="bottom" textRotation="0" wrapText="1" indent="0" justifyLastLine="0" shrinkToFit="0" readingOrder="0"/>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6DA0A4-0B1D-4B14-9CB6-408C03582795}" name="RulesTable" displayName="RulesTable" ref="A1:I100" totalsRowShown="0" headerRowDxfId="105">
  <autoFilter ref="A1:I100" xr:uid="{9C1E4079-30BD-4E4E-84CF-E67CC165823D}"/>
  <tableColumns count="9">
    <tableColumn id="3" xr3:uid="{6491BE4D-25ED-4A60-9F7C-9B37709FB40C}" name="Rule ID"/>
    <tableColumn id="12" xr3:uid="{1B98D234-0827-4FF3-9E7B-8C4B6DA9215A}" name="Ruleset Reference"/>
    <tableColumn id="4" xr3:uid="{D6E07E6B-1F0B-4785-9416-FAD596DF0C5D}" name="Rule Description"/>
    <tableColumn id="5" xr3:uid="{C7087DE4-9BBB-4720-8C88-0E9A9C1D1552}" name="Applicable RMR"/>
    <tableColumn id="6" xr3:uid="{755F1D1D-6721-48CC-894B-1E5EF786B7E1}" name="Rule Assertion"/>
    <tableColumn id="1" xr3:uid="{C30D5B7C-21A6-47C8-BB56-F7F0BA7E52CB}" name="Comparison Value"/>
    <tableColumn id="7" xr3:uid="{62309B9D-89CC-4EEA-A639-C87BE36C266D}" name="Rule Dependency" dataDxfId="104"/>
    <tableColumn id="2" xr3:uid="{A4A8793E-9FB7-4EFD-AE6C-38E8DE96D2C0}" name="Mandatory Rule"/>
    <tableColumn id="8" xr3:uid="{850924BF-9C98-4D6C-9433-099F12F14E4D}" name="Notes"/>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9677EE-CC05-47B5-89B6-FCA2445C8AEC}" name="RulesTable3" displayName="RulesTable3" ref="A1:O22" totalsRowShown="0" headerRowDxfId="17" dataDxfId="15" headerRowBorderDxfId="16">
  <autoFilter ref="A1:O22" xr:uid="{217C16FC-2125-46D5-AF17-054A6C5ADEC2}"/>
  <tableColumns count="15">
    <tableColumn id="1" xr3:uid="{CA004215-3255-4BC2-87B4-4A5E0DDE0D90}" name="Unique ID" dataDxfId="14"/>
    <tableColumn id="2" xr3:uid="{9700632D-4E21-47E4-A1D6-1565E00C6DDA}" name="Rule ID" dataDxfId="13"/>
    <tableColumn id="3" xr3:uid="{63473E2B-DB3C-46B3-B0A9-359FF7BE7F80}" name="Rule ID2" dataDxfId="12"/>
    <tableColumn id="14" xr3:uid="{768F54A7-3F9C-4092-B167-00F8136D7EC1}" name="New Rule ID" dataDxfId="11"/>
    <tableColumn id="15" xr3:uid="{F901DD95-10A7-4CCA-8AB1-EABE2B62A9D8}" name="Rule ID3" dataDxfId="10"/>
    <tableColumn id="4" xr3:uid="{004087A3-0FF9-4C08-99DF-826F62A9977F}" name="App G Section" dataDxfId="9"/>
    <tableColumn id="5" xr3:uid="{C639BAC3-E8CB-497D-A934-CF07A83100F3}" name="Proposed Building Requirement" dataDxfId="8"/>
    <tableColumn id="6" xr3:uid="{665515D7-45A4-43E5-91C7-EFE67B192CE1}" name="Baseline Building Requirement" dataDxfId="7"/>
    <tableColumn id="7" xr3:uid="{9D97E560-E365-4768-98E2-049EA459AB59}" name="Rule Description" dataDxfId="6"/>
    <tableColumn id="8" xr3:uid="{CF2BE9E1-4ED4-4FBF-ABFF-0859C991D34B}" name="Applicable RMR" dataDxfId="5"/>
    <tableColumn id="9" xr3:uid="{57607443-C33D-46F1-80B9-DF7E11EF5B18}" name="Rule Assertion" dataDxfId="4"/>
    <tableColumn id="10" xr3:uid="{92F6A20A-2B71-410B-BCB0-6893715766F3}" name="Rule Dependency" dataDxfId="3"/>
    <tableColumn id="11" xr3:uid="{5221FABF-94E1-43DE-9D9E-D6E9C03CB576}" name="Data lookup required" dataDxfId="2"/>
    <tableColumn id="12" xr3:uid="{C430C15B-A69E-4BE2-AE49-9E2428484E8C}" name="Note" dataDxfId="1"/>
    <tableColumn id="13" xr3:uid="{D6D1FCAD-C659-4FF3-ACC4-C8982CA77505}" name="Column1"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B65EF-2D81-490A-B406-F09D1561DB18}">
  <dimension ref="A1:I100"/>
  <sheetViews>
    <sheetView zoomScale="85" zoomScaleNormal="85" workbookViewId="0">
      <selection activeCell="E15" sqref="E15"/>
    </sheetView>
  </sheetViews>
  <sheetFormatPr defaultRowHeight="15" x14ac:dyDescent="0.25"/>
  <cols>
    <col min="1" max="1" width="12.140625" bestFit="1" customWidth="1"/>
    <col min="2" max="2" width="62.5703125" bestFit="1" customWidth="1"/>
    <col min="3" max="3" width="40" bestFit="1" customWidth="1"/>
    <col min="4" max="4" width="20" bestFit="1" customWidth="1"/>
    <col min="5" max="5" width="16.5703125" bestFit="1" customWidth="1"/>
    <col min="6" max="6" width="19.7109375" bestFit="1" customWidth="1"/>
    <col min="7" max="7" width="19.5703125" bestFit="1" customWidth="1"/>
    <col min="8" max="8" width="17.5703125" bestFit="1" customWidth="1"/>
    <col min="9" max="9" width="34" customWidth="1"/>
  </cols>
  <sheetData>
    <row r="1" spans="1:9" ht="15.75" thickBot="1" x14ac:dyDescent="0.3">
      <c r="A1" s="101" t="s">
        <v>153</v>
      </c>
      <c r="B1" s="109" t="s">
        <v>493</v>
      </c>
      <c r="C1" s="102" t="s">
        <v>160</v>
      </c>
      <c r="D1" s="103" t="s">
        <v>161</v>
      </c>
      <c r="E1" s="104" t="s">
        <v>162</v>
      </c>
      <c r="F1" s="104" t="s">
        <v>494</v>
      </c>
      <c r="G1" s="104" t="s">
        <v>163</v>
      </c>
      <c r="H1" s="104" t="s">
        <v>495</v>
      </c>
      <c r="I1" s="104" t="s">
        <v>487</v>
      </c>
    </row>
    <row r="2" spans="1:9" ht="45" x14ac:dyDescent="0.25">
      <c r="A2" s="110" t="s">
        <v>167</v>
      </c>
      <c r="B2" s="108" t="s">
        <v>488</v>
      </c>
      <c r="C2" s="100" t="s">
        <v>168</v>
      </c>
      <c r="D2" s="100" t="s">
        <v>489</v>
      </c>
      <c r="E2" s="100" t="s">
        <v>501</v>
      </c>
      <c r="F2" s="100" t="s">
        <v>491</v>
      </c>
      <c r="G2" s="100" t="s">
        <v>147</v>
      </c>
      <c r="H2" s="85" t="s">
        <v>492</v>
      </c>
      <c r="I2" s="100"/>
    </row>
    <row r="3" spans="1:9" ht="75" x14ac:dyDescent="0.25">
      <c r="A3" s="86" t="s">
        <v>169</v>
      </c>
      <c r="B3" s="85"/>
      <c r="C3" s="100" t="s">
        <v>170</v>
      </c>
      <c r="D3" s="100" t="s">
        <v>489</v>
      </c>
      <c r="E3" s="85" t="s">
        <v>490</v>
      </c>
      <c r="F3" s="100" t="s">
        <v>502</v>
      </c>
      <c r="G3" s="100" t="s">
        <v>147</v>
      </c>
      <c r="H3" s="85" t="s">
        <v>492</v>
      </c>
      <c r="I3" s="85"/>
    </row>
    <row r="4" spans="1:9" ht="105" x14ac:dyDescent="0.25">
      <c r="A4" s="86" t="s">
        <v>172</v>
      </c>
      <c r="B4" s="85"/>
      <c r="C4" s="100" t="s">
        <v>173</v>
      </c>
      <c r="D4" s="100" t="s">
        <v>489</v>
      </c>
      <c r="E4" s="85" t="s">
        <v>490</v>
      </c>
      <c r="F4" s="100" t="s">
        <v>502</v>
      </c>
      <c r="G4" s="100" t="s">
        <v>147</v>
      </c>
      <c r="H4" s="85" t="s">
        <v>492</v>
      </c>
      <c r="I4" s="85"/>
    </row>
    <row r="5" spans="1:9" ht="45" x14ac:dyDescent="0.25">
      <c r="A5" s="86" t="s">
        <v>176</v>
      </c>
      <c r="B5" s="85"/>
      <c r="C5" s="100" t="s">
        <v>177</v>
      </c>
      <c r="D5" s="100" t="s">
        <v>489</v>
      </c>
      <c r="E5" s="85" t="s">
        <v>490</v>
      </c>
      <c r="F5" s="100" t="s">
        <v>502</v>
      </c>
      <c r="G5" s="100" t="s">
        <v>178</v>
      </c>
      <c r="H5" s="85" t="s">
        <v>492</v>
      </c>
      <c r="I5" s="85"/>
    </row>
    <row r="6" spans="1:9" ht="195" x14ac:dyDescent="0.25">
      <c r="A6" s="86" t="s">
        <v>181</v>
      </c>
      <c r="B6" s="85"/>
      <c r="C6" s="100" t="s">
        <v>402</v>
      </c>
      <c r="D6" s="100" t="s">
        <v>489</v>
      </c>
      <c r="E6" s="100" t="s">
        <v>501</v>
      </c>
      <c r="F6" s="111" t="s">
        <v>502</v>
      </c>
      <c r="G6" s="100" t="s">
        <v>147</v>
      </c>
      <c r="H6" s="85" t="s">
        <v>492</v>
      </c>
      <c r="I6" s="100" t="s">
        <v>506</v>
      </c>
    </row>
    <row r="7" spans="1:9" ht="75" x14ac:dyDescent="0.25">
      <c r="A7" s="86" t="s">
        <v>185</v>
      </c>
      <c r="B7" s="85"/>
      <c r="C7" s="100" t="s">
        <v>188</v>
      </c>
      <c r="D7" s="100" t="s">
        <v>489</v>
      </c>
      <c r="E7" s="100" t="s">
        <v>501</v>
      </c>
      <c r="F7" s="85"/>
      <c r="G7" s="100" t="s">
        <v>187</v>
      </c>
      <c r="H7" s="85" t="s">
        <v>492</v>
      </c>
      <c r="I7" s="85" t="s">
        <v>186</v>
      </c>
    </row>
    <row r="8" spans="1:9" ht="90" x14ac:dyDescent="0.25">
      <c r="A8" s="86" t="s">
        <v>189</v>
      </c>
      <c r="B8" s="85"/>
      <c r="C8" s="100" t="s">
        <v>192</v>
      </c>
      <c r="D8" s="100" t="s">
        <v>489</v>
      </c>
      <c r="E8" s="100" t="s">
        <v>501</v>
      </c>
      <c r="F8" s="100" t="s">
        <v>502</v>
      </c>
      <c r="G8" s="100" t="s">
        <v>191</v>
      </c>
      <c r="H8" s="85" t="s">
        <v>492</v>
      </c>
      <c r="I8" s="85"/>
    </row>
    <row r="9" spans="1:9" ht="75" x14ac:dyDescent="0.25">
      <c r="A9" s="86" t="s">
        <v>195</v>
      </c>
      <c r="B9" s="85"/>
      <c r="C9" s="100" t="s">
        <v>196</v>
      </c>
      <c r="D9" s="85" t="s">
        <v>504</v>
      </c>
      <c r="E9" s="100" t="s">
        <v>501</v>
      </c>
      <c r="F9" s="100" t="s">
        <v>502</v>
      </c>
      <c r="G9" s="100" t="s">
        <v>191</v>
      </c>
      <c r="H9" s="85" t="s">
        <v>492</v>
      </c>
      <c r="I9" s="85"/>
    </row>
    <row r="10" spans="1:9" ht="30" x14ac:dyDescent="0.25">
      <c r="A10" s="86" t="s">
        <v>200</v>
      </c>
      <c r="B10" s="85"/>
      <c r="C10" s="100" t="s">
        <v>201</v>
      </c>
      <c r="D10" s="85" t="s">
        <v>504</v>
      </c>
      <c r="E10" s="100" t="s">
        <v>501</v>
      </c>
      <c r="F10" s="100" t="s">
        <v>502</v>
      </c>
      <c r="G10" s="100" t="s">
        <v>147</v>
      </c>
      <c r="H10" s="85" t="s">
        <v>492</v>
      </c>
      <c r="I10" s="85"/>
    </row>
    <row r="11" spans="1:9" ht="30" x14ac:dyDescent="0.25">
      <c r="A11" s="86" t="s">
        <v>176</v>
      </c>
      <c r="B11" s="85"/>
      <c r="C11" s="100" t="s">
        <v>203</v>
      </c>
      <c r="D11" s="100" t="s">
        <v>489</v>
      </c>
      <c r="E11" s="85"/>
      <c r="F11" s="85"/>
      <c r="G11" s="100"/>
      <c r="H11" s="85" t="s">
        <v>492</v>
      </c>
      <c r="I11" s="85"/>
    </row>
    <row r="12" spans="1:9" ht="45" x14ac:dyDescent="0.25">
      <c r="A12" s="86" t="s">
        <v>204</v>
      </c>
      <c r="B12" s="85"/>
      <c r="C12" s="100" t="s">
        <v>205</v>
      </c>
      <c r="D12" s="85" t="s">
        <v>504</v>
      </c>
      <c r="E12" s="85"/>
      <c r="F12" s="85"/>
      <c r="G12" s="100" t="s">
        <v>206</v>
      </c>
      <c r="H12" s="85" t="s">
        <v>492</v>
      </c>
      <c r="I12" s="85"/>
    </row>
    <row r="13" spans="1:9" ht="75" x14ac:dyDescent="0.25">
      <c r="A13" s="86" t="s">
        <v>207</v>
      </c>
      <c r="B13" s="85"/>
      <c r="C13" s="100" t="s">
        <v>208</v>
      </c>
      <c r="D13" s="85" t="s">
        <v>504</v>
      </c>
      <c r="E13" s="85"/>
      <c r="F13" s="85"/>
      <c r="G13" s="100" t="s">
        <v>209</v>
      </c>
      <c r="H13" s="85" t="s">
        <v>492</v>
      </c>
      <c r="I13" s="85"/>
    </row>
    <row r="14" spans="1:9" ht="30" x14ac:dyDescent="0.25">
      <c r="A14" s="86" t="s">
        <v>211</v>
      </c>
      <c r="B14" s="85"/>
      <c r="C14" s="100" t="s">
        <v>212</v>
      </c>
      <c r="D14" s="85" t="s">
        <v>504</v>
      </c>
      <c r="E14" s="85"/>
      <c r="F14" s="85"/>
      <c r="G14" s="100" t="s">
        <v>147</v>
      </c>
      <c r="H14" s="85" t="s">
        <v>492</v>
      </c>
      <c r="I14" s="85"/>
    </row>
    <row r="15" spans="1:9" ht="30" x14ac:dyDescent="0.25">
      <c r="A15" s="86" t="s">
        <v>213</v>
      </c>
      <c r="B15" s="85"/>
      <c r="C15" s="100" t="s">
        <v>214</v>
      </c>
      <c r="D15" s="100" t="s">
        <v>489</v>
      </c>
      <c r="E15" s="85"/>
      <c r="F15" s="85"/>
      <c r="G15" s="100" t="s">
        <v>147</v>
      </c>
      <c r="H15" s="85" t="s">
        <v>492</v>
      </c>
      <c r="I15" s="85"/>
    </row>
    <row r="16" spans="1:9" ht="30" x14ac:dyDescent="0.25">
      <c r="A16" s="86" t="s">
        <v>176</v>
      </c>
      <c r="B16" s="85"/>
      <c r="C16" s="100" t="s">
        <v>214</v>
      </c>
      <c r="D16" s="100" t="s">
        <v>489</v>
      </c>
      <c r="E16" s="85"/>
      <c r="F16" s="85"/>
      <c r="G16" s="100" t="s">
        <v>147</v>
      </c>
      <c r="H16" s="85" t="s">
        <v>492</v>
      </c>
      <c r="I16" s="85"/>
    </row>
    <row r="17" spans="1:9" ht="120" x14ac:dyDescent="0.25">
      <c r="A17" s="86" t="s">
        <v>215</v>
      </c>
      <c r="B17" s="85"/>
      <c r="C17" s="100" t="s">
        <v>216</v>
      </c>
      <c r="D17" s="100" t="s">
        <v>489</v>
      </c>
      <c r="E17" s="85"/>
      <c r="F17" s="85"/>
      <c r="G17" s="100" t="s">
        <v>217</v>
      </c>
      <c r="H17" s="85" t="s">
        <v>492</v>
      </c>
      <c r="I17" s="85"/>
    </row>
    <row r="18" spans="1:9" ht="45" x14ac:dyDescent="0.25">
      <c r="A18" s="86" t="s">
        <v>218</v>
      </c>
      <c r="B18" s="85"/>
      <c r="C18" s="100" t="s">
        <v>219</v>
      </c>
      <c r="D18" s="100" t="s">
        <v>489</v>
      </c>
      <c r="E18" s="85"/>
      <c r="F18" s="85"/>
      <c r="G18" s="100" t="s">
        <v>220</v>
      </c>
      <c r="H18" s="85" t="s">
        <v>492</v>
      </c>
      <c r="I18" s="85"/>
    </row>
    <row r="19" spans="1:9" ht="45" x14ac:dyDescent="0.25">
      <c r="A19" s="86" t="s">
        <v>176</v>
      </c>
      <c r="B19" s="85"/>
      <c r="C19" s="100" t="s">
        <v>221</v>
      </c>
      <c r="D19" s="85"/>
      <c r="E19" s="85"/>
      <c r="F19" s="85"/>
      <c r="G19" s="100"/>
      <c r="H19" s="85" t="s">
        <v>492</v>
      </c>
      <c r="I19" s="85"/>
    </row>
    <row r="20" spans="1:9" ht="75" x14ac:dyDescent="0.25">
      <c r="A20" s="86" t="s">
        <v>223</v>
      </c>
      <c r="B20" s="85"/>
      <c r="C20" s="100" t="s">
        <v>224</v>
      </c>
      <c r="D20" s="100" t="s">
        <v>489</v>
      </c>
      <c r="E20" s="85"/>
      <c r="F20" s="85"/>
      <c r="G20" s="100" t="s">
        <v>147</v>
      </c>
      <c r="H20" s="85" t="s">
        <v>492</v>
      </c>
      <c r="I20" s="85"/>
    </row>
    <row r="21" spans="1:9" ht="60" x14ac:dyDescent="0.25">
      <c r="A21" s="86" t="s">
        <v>227</v>
      </c>
      <c r="B21" s="85"/>
      <c r="C21" s="100" t="s">
        <v>228</v>
      </c>
      <c r="D21" s="100" t="s">
        <v>489</v>
      </c>
      <c r="E21" s="85"/>
      <c r="F21" s="85"/>
      <c r="G21" s="100" t="s">
        <v>229</v>
      </c>
      <c r="H21" s="85" t="s">
        <v>492</v>
      </c>
      <c r="I21" s="85"/>
    </row>
    <row r="22" spans="1:9" ht="105" x14ac:dyDescent="0.25">
      <c r="A22" s="86" t="s">
        <v>167</v>
      </c>
      <c r="B22" s="85"/>
      <c r="C22" s="100" t="s">
        <v>232</v>
      </c>
      <c r="D22" s="85"/>
      <c r="E22" s="85"/>
      <c r="F22" s="85"/>
      <c r="G22" s="100"/>
      <c r="H22" s="85" t="s">
        <v>492</v>
      </c>
      <c r="I22" s="85"/>
    </row>
    <row r="23" spans="1:9" x14ac:dyDescent="0.25">
      <c r="A23" s="85"/>
      <c r="B23" s="85"/>
      <c r="C23" s="85"/>
      <c r="D23" s="85"/>
      <c r="E23" s="85"/>
      <c r="F23" s="85"/>
      <c r="G23" s="100"/>
      <c r="H23" s="85"/>
      <c r="I23" s="85"/>
    </row>
    <row r="24" spans="1:9" x14ac:dyDescent="0.25">
      <c r="A24" s="85"/>
      <c r="B24" s="85"/>
      <c r="C24" s="85"/>
      <c r="D24" s="85"/>
      <c r="E24" s="85"/>
      <c r="F24" s="85"/>
      <c r="G24" s="100"/>
      <c r="H24" s="85"/>
      <c r="I24" s="85"/>
    </row>
    <row r="25" spans="1:9" x14ac:dyDescent="0.25">
      <c r="A25" s="85"/>
      <c r="B25" s="85"/>
      <c r="C25" s="85"/>
      <c r="D25" s="85"/>
      <c r="E25" s="85"/>
      <c r="F25" s="85"/>
      <c r="G25" s="100"/>
      <c r="H25" s="85"/>
      <c r="I25" s="85"/>
    </row>
    <row r="26" spans="1:9" x14ac:dyDescent="0.25">
      <c r="A26" s="85"/>
      <c r="B26" s="85"/>
      <c r="C26" s="85"/>
      <c r="D26" s="85"/>
      <c r="E26" s="85"/>
      <c r="F26" s="85"/>
      <c r="G26" s="100"/>
      <c r="H26" s="85"/>
      <c r="I26" s="85"/>
    </row>
    <row r="27" spans="1:9" x14ac:dyDescent="0.25">
      <c r="A27" s="85"/>
      <c r="B27" s="85"/>
      <c r="C27" s="85"/>
      <c r="D27" s="85"/>
      <c r="E27" s="85"/>
      <c r="F27" s="85"/>
      <c r="G27" s="100"/>
      <c r="H27" s="85"/>
      <c r="I27" s="85"/>
    </row>
    <row r="28" spans="1:9" x14ac:dyDescent="0.25">
      <c r="A28" s="85"/>
      <c r="B28" s="85"/>
      <c r="C28" s="85"/>
      <c r="D28" s="85"/>
      <c r="E28" s="85"/>
      <c r="F28" s="85"/>
      <c r="G28" s="100"/>
      <c r="H28" s="85"/>
      <c r="I28" s="85"/>
    </row>
    <row r="29" spans="1:9" x14ac:dyDescent="0.25">
      <c r="A29" s="85"/>
      <c r="B29" s="85"/>
      <c r="C29" s="85"/>
      <c r="D29" s="85"/>
      <c r="E29" s="85"/>
      <c r="F29" s="85"/>
      <c r="G29" s="100"/>
      <c r="H29" s="85"/>
      <c r="I29" s="85"/>
    </row>
    <row r="30" spans="1:9" x14ac:dyDescent="0.25">
      <c r="A30" s="85"/>
      <c r="B30" s="85"/>
      <c r="C30" s="85"/>
      <c r="D30" s="85"/>
      <c r="E30" s="85"/>
      <c r="F30" s="85"/>
      <c r="G30" s="100"/>
      <c r="H30" s="85"/>
      <c r="I30" s="85"/>
    </row>
    <row r="31" spans="1:9" x14ac:dyDescent="0.25">
      <c r="A31" s="85"/>
      <c r="B31" s="85"/>
      <c r="C31" s="85"/>
      <c r="D31" s="85"/>
      <c r="E31" s="85"/>
      <c r="F31" s="85"/>
      <c r="G31" s="100"/>
      <c r="H31" s="85"/>
      <c r="I31" s="85"/>
    </row>
    <row r="32" spans="1:9" x14ac:dyDescent="0.25">
      <c r="A32" s="85"/>
      <c r="B32" s="85"/>
      <c r="C32" s="85"/>
      <c r="D32" s="85"/>
      <c r="E32" s="85"/>
      <c r="F32" s="85"/>
      <c r="G32" s="100"/>
      <c r="H32" s="85"/>
      <c r="I32" s="85"/>
    </row>
    <row r="33" spans="1:9" x14ac:dyDescent="0.25">
      <c r="A33" s="85"/>
      <c r="B33" s="85"/>
      <c r="C33" s="85"/>
      <c r="D33" s="85"/>
      <c r="E33" s="85"/>
      <c r="F33" s="85"/>
      <c r="G33" s="100"/>
      <c r="H33" s="85"/>
      <c r="I33" s="85"/>
    </row>
    <row r="34" spans="1:9" x14ac:dyDescent="0.25">
      <c r="A34" s="85"/>
      <c r="B34" s="85"/>
      <c r="C34" s="85"/>
      <c r="D34" s="85"/>
      <c r="E34" s="85"/>
      <c r="F34" s="85"/>
      <c r="G34" s="100"/>
      <c r="H34" s="85"/>
      <c r="I34" s="85"/>
    </row>
    <row r="35" spans="1:9" x14ac:dyDescent="0.25">
      <c r="A35" s="85"/>
      <c r="B35" s="85"/>
      <c r="C35" s="85"/>
      <c r="D35" s="85"/>
      <c r="E35" s="85"/>
      <c r="F35" s="85"/>
      <c r="G35" s="100"/>
      <c r="H35" s="85"/>
      <c r="I35" s="85"/>
    </row>
    <row r="36" spans="1:9" x14ac:dyDescent="0.25">
      <c r="A36" s="85"/>
      <c r="B36" s="85"/>
      <c r="C36" s="85"/>
      <c r="D36" s="85"/>
      <c r="E36" s="85"/>
      <c r="F36" s="85"/>
      <c r="G36" s="100"/>
      <c r="H36" s="85"/>
      <c r="I36" s="85"/>
    </row>
    <row r="37" spans="1:9" x14ac:dyDescent="0.25">
      <c r="A37" s="85"/>
      <c r="B37" s="85"/>
      <c r="C37" s="85"/>
      <c r="D37" s="85"/>
      <c r="E37" s="85"/>
      <c r="F37" s="85"/>
      <c r="G37" s="100"/>
      <c r="H37" s="85"/>
      <c r="I37" s="85"/>
    </row>
    <row r="38" spans="1:9" x14ac:dyDescent="0.25">
      <c r="A38" s="85"/>
      <c r="B38" s="85"/>
      <c r="C38" s="85"/>
      <c r="D38" s="85"/>
      <c r="E38" s="85"/>
      <c r="F38" s="85"/>
      <c r="G38" s="100"/>
      <c r="H38" s="85"/>
      <c r="I38" s="85"/>
    </row>
    <row r="39" spans="1:9" x14ac:dyDescent="0.25">
      <c r="A39" s="85"/>
      <c r="B39" s="85"/>
      <c r="C39" s="85"/>
      <c r="D39" s="85"/>
      <c r="E39" s="85"/>
      <c r="F39" s="85"/>
      <c r="G39" s="100"/>
      <c r="H39" s="85"/>
      <c r="I39" s="85"/>
    </row>
    <row r="40" spans="1:9" x14ac:dyDescent="0.25">
      <c r="A40" s="85"/>
      <c r="B40" s="85"/>
      <c r="C40" s="85"/>
      <c r="D40" s="85"/>
      <c r="E40" s="85"/>
      <c r="F40" s="85"/>
      <c r="G40" s="100"/>
      <c r="H40" s="85"/>
      <c r="I40" s="85"/>
    </row>
    <row r="41" spans="1:9" x14ac:dyDescent="0.25">
      <c r="A41" s="85"/>
      <c r="B41" s="85"/>
      <c r="C41" s="85"/>
      <c r="D41" s="85"/>
      <c r="E41" s="85"/>
      <c r="F41" s="85"/>
      <c r="G41" s="100"/>
      <c r="H41" s="85"/>
      <c r="I41" s="85"/>
    </row>
    <row r="42" spans="1:9" x14ac:dyDescent="0.25">
      <c r="A42" s="85"/>
      <c r="B42" s="85"/>
      <c r="C42" s="85"/>
      <c r="D42" s="85"/>
      <c r="E42" s="85"/>
      <c r="F42" s="85"/>
      <c r="G42" s="100"/>
      <c r="H42" s="85"/>
      <c r="I42" s="85"/>
    </row>
    <row r="43" spans="1:9" x14ac:dyDescent="0.25">
      <c r="A43" s="85"/>
      <c r="B43" s="85"/>
      <c r="C43" s="85"/>
      <c r="D43" s="85"/>
      <c r="E43" s="85"/>
      <c r="F43" s="85"/>
      <c r="G43" s="100"/>
      <c r="H43" s="85"/>
      <c r="I43" s="85"/>
    </row>
    <row r="44" spans="1:9" x14ac:dyDescent="0.25">
      <c r="A44" s="85"/>
      <c r="B44" s="85"/>
      <c r="C44" s="85"/>
      <c r="D44" s="85"/>
      <c r="E44" s="85"/>
      <c r="F44" s="85"/>
      <c r="G44" s="100"/>
      <c r="H44" s="85"/>
      <c r="I44" s="85"/>
    </row>
    <row r="45" spans="1:9" x14ac:dyDescent="0.25">
      <c r="A45" s="85"/>
      <c r="B45" s="85"/>
      <c r="C45" s="85"/>
      <c r="D45" s="85"/>
      <c r="E45" s="85"/>
      <c r="F45" s="85"/>
      <c r="G45" s="100"/>
      <c r="H45" s="85"/>
      <c r="I45" s="85"/>
    </row>
    <row r="46" spans="1:9" x14ac:dyDescent="0.25">
      <c r="A46" s="85"/>
      <c r="B46" s="85"/>
      <c r="C46" s="85"/>
      <c r="D46" s="85"/>
      <c r="E46" s="85"/>
      <c r="F46" s="85"/>
      <c r="G46" s="100"/>
      <c r="H46" s="85"/>
      <c r="I46" s="85"/>
    </row>
    <row r="47" spans="1:9" x14ac:dyDescent="0.25">
      <c r="A47" s="85"/>
      <c r="B47" s="85"/>
      <c r="C47" s="85"/>
      <c r="D47" s="85"/>
      <c r="E47" s="85"/>
      <c r="F47" s="85"/>
      <c r="G47" s="100"/>
      <c r="H47" s="85"/>
      <c r="I47" s="85"/>
    </row>
    <row r="48" spans="1:9" x14ac:dyDescent="0.25">
      <c r="A48" s="85"/>
      <c r="B48" s="85"/>
      <c r="C48" s="85"/>
      <c r="D48" s="85"/>
      <c r="E48" s="85"/>
      <c r="F48" s="85"/>
      <c r="G48" s="100"/>
      <c r="H48" s="85"/>
      <c r="I48" s="85"/>
    </row>
    <row r="49" spans="1:9" x14ac:dyDescent="0.25">
      <c r="A49" s="85"/>
      <c r="B49" s="85"/>
      <c r="C49" s="85"/>
      <c r="D49" s="85"/>
      <c r="E49" s="85"/>
      <c r="F49" s="85"/>
      <c r="G49" s="100"/>
      <c r="H49" s="85"/>
      <c r="I49" s="85"/>
    </row>
    <row r="50" spans="1:9" x14ac:dyDescent="0.25">
      <c r="A50" s="85"/>
      <c r="B50" s="85"/>
      <c r="C50" s="85"/>
      <c r="D50" s="85"/>
      <c r="E50" s="85"/>
      <c r="F50" s="85"/>
      <c r="G50" s="100"/>
      <c r="H50" s="85"/>
      <c r="I50" s="85"/>
    </row>
    <row r="51" spans="1:9" x14ac:dyDescent="0.25">
      <c r="A51" s="85"/>
      <c r="B51" s="85"/>
      <c r="C51" s="85"/>
      <c r="D51" s="85"/>
      <c r="E51" s="85"/>
      <c r="F51" s="85"/>
      <c r="G51" s="100"/>
      <c r="H51" s="85"/>
      <c r="I51" s="85"/>
    </row>
    <row r="52" spans="1:9" x14ac:dyDescent="0.25">
      <c r="A52" s="85"/>
      <c r="B52" s="85"/>
      <c r="C52" s="85"/>
      <c r="D52" s="85"/>
      <c r="E52" s="85"/>
      <c r="F52" s="85"/>
      <c r="G52" s="100"/>
      <c r="H52" s="85"/>
      <c r="I52" s="85"/>
    </row>
    <row r="53" spans="1:9" x14ac:dyDescent="0.25">
      <c r="A53" s="85"/>
      <c r="B53" s="85"/>
      <c r="C53" s="85"/>
      <c r="D53" s="85"/>
      <c r="E53" s="85"/>
      <c r="F53" s="85"/>
      <c r="G53" s="100"/>
      <c r="H53" s="85"/>
      <c r="I53" s="85"/>
    </row>
    <row r="54" spans="1:9" x14ac:dyDescent="0.25">
      <c r="A54" s="85"/>
      <c r="B54" s="85"/>
      <c r="C54" s="85"/>
      <c r="D54" s="85"/>
      <c r="E54" s="85"/>
      <c r="F54" s="85"/>
      <c r="G54" s="100"/>
      <c r="H54" s="85"/>
      <c r="I54" s="85"/>
    </row>
    <row r="55" spans="1:9" x14ac:dyDescent="0.25">
      <c r="A55" s="85"/>
      <c r="B55" s="85"/>
      <c r="C55" s="85"/>
      <c r="D55" s="85"/>
      <c r="E55" s="85"/>
      <c r="F55" s="85"/>
      <c r="G55" s="100"/>
      <c r="H55" s="85"/>
      <c r="I55" s="85"/>
    </row>
    <row r="56" spans="1:9" x14ac:dyDescent="0.25">
      <c r="A56" s="85"/>
      <c r="B56" s="85"/>
      <c r="C56" s="85"/>
      <c r="D56" s="85"/>
      <c r="E56" s="85"/>
      <c r="F56" s="85"/>
      <c r="G56" s="100"/>
      <c r="H56" s="85"/>
      <c r="I56" s="85"/>
    </row>
    <row r="57" spans="1:9" x14ac:dyDescent="0.25">
      <c r="A57" s="85"/>
      <c r="B57" s="85"/>
      <c r="C57" s="85"/>
      <c r="D57" s="85"/>
      <c r="E57" s="85"/>
      <c r="F57" s="85"/>
      <c r="G57" s="100"/>
      <c r="H57" s="85"/>
      <c r="I57" s="85"/>
    </row>
    <row r="58" spans="1:9" x14ac:dyDescent="0.25">
      <c r="A58" s="85"/>
      <c r="B58" s="85"/>
      <c r="C58" s="85"/>
      <c r="D58" s="85"/>
      <c r="E58" s="85"/>
      <c r="F58" s="85"/>
      <c r="G58" s="100"/>
      <c r="H58" s="85"/>
      <c r="I58" s="85"/>
    </row>
    <row r="59" spans="1:9" x14ac:dyDescent="0.25">
      <c r="A59" s="85"/>
      <c r="B59" s="85"/>
      <c r="C59" s="85"/>
      <c r="D59" s="85"/>
      <c r="E59" s="85"/>
      <c r="F59" s="85"/>
      <c r="G59" s="100"/>
      <c r="H59" s="85"/>
      <c r="I59" s="85"/>
    </row>
    <row r="60" spans="1:9" x14ac:dyDescent="0.25">
      <c r="A60" s="85"/>
      <c r="B60" s="85"/>
      <c r="C60" s="85"/>
      <c r="D60" s="85"/>
      <c r="E60" s="85"/>
      <c r="F60" s="85"/>
      <c r="G60" s="100"/>
      <c r="H60" s="85"/>
      <c r="I60" s="85"/>
    </row>
    <row r="61" spans="1:9" x14ac:dyDescent="0.25">
      <c r="A61" s="85"/>
      <c r="B61" s="85"/>
      <c r="C61" s="85"/>
      <c r="D61" s="85"/>
      <c r="E61" s="85"/>
      <c r="F61" s="85"/>
      <c r="G61" s="100"/>
      <c r="H61" s="85"/>
      <c r="I61" s="85"/>
    </row>
    <row r="62" spans="1:9" x14ac:dyDescent="0.25">
      <c r="A62" s="85"/>
      <c r="B62" s="85"/>
      <c r="C62" s="85"/>
      <c r="D62" s="85"/>
      <c r="E62" s="85"/>
      <c r="F62" s="85"/>
      <c r="G62" s="100"/>
      <c r="H62" s="85"/>
      <c r="I62" s="85"/>
    </row>
    <row r="63" spans="1:9" x14ac:dyDescent="0.25">
      <c r="A63" s="85"/>
      <c r="B63" s="85"/>
      <c r="C63" s="85"/>
      <c r="D63" s="85"/>
      <c r="E63" s="85"/>
      <c r="F63" s="85"/>
      <c r="G63" s="100"/>
      <c r="H63" s="85"/>
      <c r="I63" s="85"/>
    </row>
    <row r="64" spans="1:9" x14ac:dyDescent="0.25">
      <c r="A64" s="85"/>
      <c r="B64" s="85"/>
      <c r="C64" s="85"/>
      <c r="D64" s="85"/>
      <c r="E64" s="85"/>
      <c r="F64" s="85"/>
      <c r="G64" s="100"/>
      <c r="H64" s="85"/>
      <c r="I64" s="85"/>
    </row>
    <row r="65" spans="1:9" x14ac:dyDescent="0.25">
      <c r="A65" s="85"/>
      <c r="B65" s="85"/>
      <c r="C65" s="85"/>
      <c r="D65" s="85"/>
      <c r="E65" s="85"/>
      <c r="F65" s="85"/>
      <c r="G65" s="100"/>
      <c r="H65" s="85"/>
      <c r="I65" s="85"/>
    </row>
    <row r="66" spans="1:9" x14ac:dyDescent="0.25">
      <c r="A66" s="85"/>
      <c r="B66" s="85"/>
      <c r="C66" s="85"/>
      <c r="D66" s="85"/>
      <c r="E66" s="85"/>
      <c r="F66" s="85"/>
      <c r="G66" s="100"/>
      <c r="H66" s="85"/>
      <c r="I66" s="85"/>
    </row>
    <row r="67" spans="1:9" x14ac:dyDescent="0.25">
      <c r="A67" s="85"/>
      <c r="B67" s="85"/>
      <c r="C67" s="85"/>
      <c r="D67" s="85"/>
      <c r="E67" s="85"/>
      <c r="F67" s="85"/>
      <c r="G67" s="100"/>
      <c r="H67" s="85"/>
      <c r="I67" s="85"/>
    </row>
    <row r="68" spans="1:9" x14ac:dyDescent="0.25">
      <c r="A68" s="85"/>
      <c r="B68" s="85"/>
      <c r="C68" s="85"/>
      <c r="D68" s="85"/>
      <c r="E68" s="85"/>
      <c r="F68" s="85"/>
      <c r="G68" s="100"/>
      <c r="H68" s="85"/>
      <c r="I68" s="85"/>
    </row>
    <row r="69" spans="1:9" x14ac:dyDescent="0.25">
      <c r="A69" s="85"/>
      <c r="B69" s="85"/>
      <c r="C69" s="85"/>
      <c r="D69" s="85"/>
      <c r="E69" s="85"/>
      <c r="F69" s="85"/>
      <c r="G69" s="100"/>
      <c r="H69" s="85"/>
      <c r="I69" s="85"/>
    </row>
    <row r="70" spans="1:9" x14ac:dyDescent="0.25">
      <c r="A70" s="85"/>
      <c r="B70" s="85"/>
      <c r="C70" s="85"/>
      <c r="D70" s="85"/>
      <c r="E70" s="85"/>
      <c r="F70" s="85"/>
      <c r="G70" s="100"/>
      <c r="H70" s="85"/>
      <c r="I70" s="85"/>
    </row>
    <row r="71" spans="1:9" x14ac:dyDescent="0.25">
      <c r="A71" s="85"/>
      <c r="B71" s="85"/>
      <c r="C71" s="85"/>
      <c r="D71" s="85"/>
      <c r="E71" s="85"/>
      <c r="F71" s="85"/>
      <c r="G71" s="100"/>
      <c r="H71" s="85"/>
      <c r="I71" s="85"/>
    </row>
    <row r="72" spans="1:9" x14ac:dyDescent="0.25">
      <c r="A72" s="85"/>
      <c r="B72" s="85"/>
      <c r="C72" s="85"/>
      <c r="D72" s="85"/>
      <c r="E72" s="85"/>
      <c r="F72" s="85"/>
      <c r="G72" s="100"/>
      <c r="H72" s="85"/>
      <c r="I72" s="85"/>
    </row>
    <row r="73" spans="1:9" x14ac:dyDescent="0.25">
      <c r="A73" s="85"/>
      <c r="B73" s="85"/>
      <c r="C73" s="85"/>
      <c r="D73" s="85"/>
      <c r="E73" s="85"/>
      <c r="F73" s="85"/>
      <c r="G73" s="100"/>
      <c r="H73" s="85"/>
      <c r="I73" s="85"/>
    </row>
    <row r="74" spans="1:9" x14ac:dyDescent="0.25">
      <c r="A74" s="85"/>
      <c r="B74" s="85"/>
      <c r="C74" s="85"/>
      <c r="D74" s="85"/>
      <c r="E74" s="85"/>
      <c r="F74" s="85"/>
      <c r="G74" s="100"/>
      <c r="H74" s="85"/>
      <c r="I74" s="85"/>
    </row>
    <row r="75" spans="1:9" x14ac:dyDescent="0.25">
      <c r="A75" s="85"/>
      <c r="B75" s="85"/>
      <c r="C75" s="85"/>
      <c r="D75" s="85"/>
      <c r="E75" s="85"/>
      <c r="F75" s="85"/>
      <c r="G75" s="100"/>
      <c r="H75" s="85"/>
      <c r="I75" s="85"/>
    </row>
    <row r="76" spans="1:9" x14ac:dyDescent="0.25">
      <c r="A76" s="85"/>
      <c r="B76" s="85"/>
      <c r="C76" s="85"/>
      <c r="D76" s="85"/>
      <c r="E76" s="85"/>
      <c r="F76" s="85"/>
      <c r="G76" s="100"/>
      <c r="H76" s="85"/>
      <c r="I76" s="85"/>
    </row>
    <row r="77" spans="1:9" x14ac:dyDescent="0.25">
      <c r="A77" s="85"/>
      <c r="B77" s="85"/>
      <c r="C77" s="85"/>
      <c r="D77" s="85"/>
      <c r="E77" s="85"/>
      <c r="F77" s="85"/>
      <c r="G77" s="100"/>
      <c r="H77" s="85"/>
      <c r="I77" s="85"/>
    </row>
    <row r="78" spans="1:9" x14ac:dyDescent="0.25">
      <c r="A78" s="85"/>
      <c r="B78" s="85"/>
      <c r="C78" s="85"/>
      <c r="D78" s="85"/>
      <c r="E78" s="85"/>
      <c r="F78" s="85"/>
      <c r="G78" s="100"/>
      <c r="H78" s="85"/>
      <c r="I78" s="85"/>
    </row>
    <row r="79" spans="1:9" x14ac:dyDescent="0.25">
      <c r="A79" s="85"/>
      <c r="B79" s="85"/>
      <c r="C79" s="85"/>
      <c r="D79" s="85"/>
      <c r="E79" s="85"/>
      <c r="F79" s="85"/>
      <c r="G79" s="100"/>
      <c r="H79" s="85"/>
      <c r="I79" s="85"/>
    </row>
    <row r="80" spans="1:9" x14ac:dyDescent="0.25">
      <c r="A80" s="85"/>
      <c r="B80" s="85"/>
      <c r="C80" s="85"/>
      <c r="D80" s="85"/>
      <c r="E80" s="85"/>
      <c r="F80" s="85"/>
      <c r="G80" s="100"/>
      <c r="H80" s="85"/>
      <c r="I80" s="85"/>
    </row>
    <row r="81" spans="1:9" x14ac:dyDescent="0.25">
      <c r="A81" s="85"/>
      <c r="B81" s="85"/>
      <c r="C81" s="85"/>
      <c r="D81" s="85"/>
      <c r="E81" s="85"/>
      <c r="F81" s="85"/>
      <c r="G81" s="100"/>
      <c r="H81" s="85"/>
      <c r="I81" s="85"/>
    </row>
    <row r="82" spans="1:9" x14ac:dyDescent="0.25">
      <c r="A82" s="85"/>
      <c r="B82" s="85"/>
      <c r="C82" s="85"/>
      <c r="D82" s="85"/>
      <c r="E82" s="85"/>
      <c r="F82" s="85"/>
      <c r="G82" s="100"/>
      <c r="H82" s="85"/>
      <c r="I82" s="85"/>
    </row>
    <row r="83" spans="1:9" x14ac:dyDescent="0.25">
      <c r="A83" s="85"/>
      <c r="B83" s="85"/>
      <c r="C83" s="85"/>
      <c r="D83" s="85"/>
      <c r="E83" s="85"/>
      <c r="F83" s="85"/>
      <c r="G83" s="100"/>
      <c r="H83" s="85"/>
      <c r="I83" s="85"/>
    </row>
    <row r="84" spans="1:9" x14ac:dyDescent="0.25">
      <c r="A84" s="85"/>
      <c r="B84" s="85"/>
      <c r="C84" s="85"/>
      <c r="D84" s="85"/>
      <c r="E84" s="85"/>
      <c r="F84" s="85"/>
      <c r="G84" s="100"/>
      <c r="H84" s="85"/>
      <c r="I84" s="85"/>
    </row>
    <row r="85" spans="1:9" x14ac:dyDescent="0.25">
      <c r="A85" s="85"/>
      <c r="B85" s="85"/>
      <c r="C85" s="85"/>
      <c r="D85" s="85"/>
      <c r="E85" s="85"/>
      <c r="F85" s="85"/>
      <c r="G85" s="100"/>
      <c r="H85" s="85"/>
      <c r="I85" s="85"/>
    </row>
    <row r="86" spans="1:9" x14ac:dyDescent="0.25">
      <c r="A86" s="85"/>
      <c r="B86" s="85"/>
      <c r="C86" s="85"/>
      <c r="D86" s="85"/>
      <c r="E86" s="85"/>
      <c r="F86" s="85"/>
      <c r="G86" s="100"/>
      <c r="H86" s="85"/>
      <c r="I86" s="85"/>
    </row>
    <row r="87" spans="1:9" x14ac:dyDescent="0.25">
      <c r="A87" s="85"/>
      <c r="B87" s="85"/>
      <c r="C87" s="85"/>
      <c r="D87" s="85"/>
      <c r="E87" s="85"/>
      <c r="F87" s="85"/>
      <c r="G87" s="100"/>
      <c r="H87" s="85"/>
      <c r="I87" s="85"/>
    </row>
    <row r="88" spans="1:9" x14ac:dyDescent="0.25">
      <c r="A88" s="85"/>
      <c r="B88" s="85"/>
      <c r="C88" s="85"/>
      <c r="D88" s="85"/>
      <c r="E88" s="85"/>
      <c r="F88" s="85"/>
      <c r="G88" s="100"/>
      <c r="H88" s="85"/>
      <c r="I88" s="85"/>
    </row>
    <row r="89" spans="1:9" x14ac:dyDescent="0.25">
      <c r="A89" s="85"/>
      <c r="B89" s="85"/>
      <c r="C89" s="85"/>
      <c r="D89" s="85"/>
      <c r="E89" s="85"/>
      <c r="F89" s="85"/>
      <c r="G89" s="100"/>
      <c r="H89" s="85"/>
      <c r="I89" s="85"/>
    </row>
    <row r="90" spans="1:9" x14ac:dyDescent="0.25">
      <c r="A90" s="85"/>
      <c r="B90" s="85"/>
      <c r="C90" s="85"/>
      <c r="D90" s="85"/>
      <c r="E90" s="85"/>
      <c r="F90" s="85"/>
      <c r="G90" s="100"/>
      <c r="H90" s="85"/>
      <c r="I90" s="85"/>
    </row>
    <row r="91" spans="1:9" x14ac:dyDescent="0.25">
      <c r="A91" s="85"/>
      <c r="B91" s="85"/>
      <c r="C91" s="85"/>
      <c r="D91" s="85"/>
      <c r="E91" s="85"/>
      <c r="F91" s="85"/>
      <c r="G91" s="100"/>
      <c r="H91" s="85"/>
      <c r="I91" s="85"/>
    </row>
    <row r="92" spans="1:9" x14ac:dyDescent="0.25">
      <c r="A92" s="85"/>
      <c r="B92" s="85"/>
      <c r="C92" s="85"/>
      <c r="D92" s="85"/>
      <c r="E92" s="85"/>
      <c r="F92" s="85"/>
      <c r="G92" s="100"/>
      <c r="H92" s="85"/>
      <c r="I92" s="85"/>
    </row>
    <row r="93" spans="1:9" x14ac:dyDescent="0.25">
      <c r="A93" s="85"/>
      <c r="B93" s="85"/>
      <c r="C93" s="85"/>
      <c r="D93" s="85"/>
      <c r="E93" s="85"/>
      <c r="F93" s="85"/>
      <c r="G93" s="100"/>
      <c r="H93" s="85"/>
      <c r="I93" s="85"/>
    </row>
    <row r="94" spans="1:9" x14ac:dyDescent="0.25">
      <c r="A94" s="85"/>
      <c r="B94" s="85"/>
      <c r="C94" s="85"/>
      <c r="D94" s="85"/>
      <c r="E94" s="85"/>
      <c r="F94" s="85"/>
      <c r="G94" s="100"/>
      <c r="H94" s="85"/>
      <c r="I94" s="85"/>
    </row>
    <row r="95" spans="1:9" x14ac:dyDescent="0.25">
      <c r="A95" s="85"/>
      <c r="B95" s="85"/>
      <c r="C95" s="85"/>
      <c r="D95" s="85"/>
      <c r="E95" s="85"/>
      <c r="F95" s="85"/>
      <c r="G95" s="100"/>
      <c r="H95" s="85"/>
      <c r="I95" s="85"/>
    </row>
    <row r="96" spans="1:9" x14ac:dyDescent="0.25">
      <c r="A96" s="85"/>
      <c r="B96" s="85"/>
      <c r="C96" s="85"/>
      <c r="D96" s="85"/>
      <c r="E96" s="85"/>
      <c r="F96" s="85"/>
      <c r="G96" s="100"/>
      <c r="H96" s="85"/>
      <c r="I96" s="85"/>
    </row>
    <row r="97" spans="1:9" x14ac:dyDescent="0.25">
      <c r="A97" s="85"/>
      <c r="B97" s="85"/>
      <c r="C97" s="85"/>
      <c r="D97" s="85"/>
      <c r="E97" s="85"/>
      <c r="F97" s="85"/>
      <c r="G97" s="100"/>
      <c r="H97" s="85"/>
      <c r="I97" s="85"/>
    </row>
    <row r="98" spans="1:9" x14ac:dyDescent="0.25">
      <c r="A98" s="85"/>
      <c r="B98" s="85"/>
      <c r="C98" s="85"/>
      <c r="D98" s="85"/>
      <c r="E98" s="85"/>
      <c r="F98" s="85"/>
      <c r="G98" s="100"/>
      <c r="H98" s="85"/>
      <c r="I98" s="85"/>
    </row>
    <row r="99" spans="1:9" x14ac:dyDescent="0.25">
      <c r="A99" s="85"/>
      <c r="B99" s="85"/>
      <c r="C99" s="85"/>
      <c r="D99" s="85"/>
      <c r="E99" s="85"/>
      <c r="F99" s="85"/>
      <c r="G99" s="100"/>
      <c r="H99" s="85"/>
      <c r="I99" s="85"/>
    </row>
    <row r="100" spans="1:9" x14ac:dyDescent="0.25">
      <c r="A100" s="85"/>
      <c r="B100" s="85"/>
      <c r="C100" s="85"/>
      <c r="D100" s="85"/>
      <c r="E100" s="85"/>
      <c r="F100" s="85"/>
      <c r="G100" s="100"/>
      <c r="H100" s="85"/>
      <c r="I100" s="85"/>
    </row>
  </sheetData>
  <dataValidations count="4">
    <dataValidation type="list" allowBlank="1" showInputMessage="1" showErrorMessage="1" sqref="H2:H22" xr:uid="{21BBEF89-351E-4712-A900-73CDD018DCFD}">
      <formula1>YES_NO_TYPES</formula1>
    </dataValidation>
    <dataValidation type="list" allowBlank="1" showInputMessage="1" showErrorMessage="1" sqref="D2:D100" xr:uid="{4E030A7B-5345-4CAF-A0C7-1F92B88CE877}">
      <formula1>APPLICABLE_RMR_TYPES</formula1>
    </dataValidation>
    <dataValidation type="list" allowBlank="1" showInputMessage="1" showErrorMessage="1" sqref="F15:F100 E2:E100" xr:uid="{366DAB70-05DA-4CF5-95E0-0E199EFC5DBE}">
      <formula1>RULE_ASSERTION_TYPES</formula1>
    </dataValidation>
    <dataValidation type="list" allowBlank="1" showInputMessage="1" showErrorMessage="1" sqref="F2:F6 F8:F10" xr:uid="{28D39620-31FC-4E43-AEF7-3CB47A117648}">
      <formula1>COMPARISON_RMR</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6640-F990-4D54-BF95-4A7F12CD8336}">
  <dimension ref="A1:AP45"/>
  <sheetViews>
    <sheetView zoomScale="85" zoomScaleNormal="85" workbookViewId="0">
      <pane xSplit="4" ySplit="1" topLeftCell="G2" activePane="bottomRight" state="frozen"/>
      <selection pane="topRight" activeCell="F1" sqref="F1"/>
      <selection pane="bottomLeft" activeCell="A2" sqref="A2"/>
      <selection pane="bottomRight" activeCell="G25" sqref="G25"/>
    </sheetView>
  </sheetViews>
  <sheetFormatPr defaultRowHeight="15" x14ac:dyDescent="0.25"/>
  <cols>
    <col min="1" max="1" width="32.28515625" style="9" bestFit="1" customWidth="1"/>
    <col min="2" max="2" width="36.85546875" style="9" bestFit="1" customWidth="1"/>
    <col min="3" max="3" width="27.140625" style="9" bestFit="1" customWidth="1"/>
    <col min="4" max="4" width="5.140625" bestFit="1" customWidth="1"/>
    <col min="5" max="5" width="16.28515625" style="34" bestFit="1" customWidth="1"/>
    <col min="6" max="6" width="27.140625" style="34" bestFit="1" customWidth="1"/>
    <col min="7" max="7" width="14.42578125" style="3" bestFit="1" customWidth="1"/>
    <col min="8" max="8" width="6.28515625" style="3" bestFit="1" customWidth="1"/>
    <col min="9" max="9" width="21.140625" style="3" bestFit="1" customWidth="1"/>
    <col min="10" max="12" width="21.140625" bestFit="1" customWidth="1"/>
    <col min="13" max="14" width="22" bestFit="1" customWidth="1"/>
    <col min="15" max="16" width="29.85546875" bestFit="1" customWidth="1"/>
    <col min="17" max="18" width="29.28515625" bestFit="1" customWidth="1"/>
    <col min="19" max="23" width="21.140625" bestFit="1" customWidth="1"/>
    <col min="24" max="24" width="23.5703125" bestFit="1" customWidth="1"/>
    <col min="25" max="25" width="35.28515625" bestFit="1" customWidth="1"/>
    <col min="26" max="27" width="22.28515625" bestFit="1" customWidth="1"/>
    <col min="28" max="34" width="21.140625" bestFit="1" customWidth="1"/>
    <col min="35" max="35" width="19.85546875" bestFit="1" customWidth="1"/>
    <col min="36" max="36" width="20" bestFit="1" customWidth="1"/>
    <col min="37" max="38" width="38" bestFit="1" customWidth="1"/>
    <col min="39" max="39" width="19.85546875" bestFit="1" customWidth="1"/>
    <col min="40" max="42" width="27" bestFit="1" customWidth="1"/>
  </cols>
  <sheetData>
    <row r="1" spans="1:42" x14ac:dyDescent="0.25">
      <c r="A1" s="7" t="s">
        <v>36</v>
      </c>
      <c r="B1" s="7" t="s">
        <v>37</v>
      </c>
      <c r="C1" s="7" t="s">
        <v>38</v>
      </c>
      <c r="D1" s="7" t="s">
        <v>41</v>
      </c>
      <c r="E1" s="37" t="s">
        <v>130</v>
      </c>
      <c r="F1" s="38" t="s">
        <v>131</v>
      </c>
      <c r="G1" s="33" t="s">
        <v>127</v>
      </c>
      <c r="H1" s="33" t="s">
        <v>122</v>
      </c>
      <c r="I1" s="5" t="s">
        <v>448</v>
      </c>
      <c r="J1" s="5" t="s">
        <v>449</v>
      </c>
      <c r="K1" s="5" t="s">
        <v>450</v>
      </c>
      <c r="L1" s="5" t="s">
        <v>451</v>
      </c>
      <c r="M1" s="5" t="s">
        <v>452</v>
      </c>
      <c r="N1" s="5" t="s">
        <v>453</v>
      </c>
      <c r="O1" s="5" t="s">
        <v>454</v>
      </c>
      <c r="P1" s="5" t="s">
        <v>455</v>
      </c>
      <c r="Q1" s="5" t="s">
        <v>456</v>
      </c>
      <c r="R1" s="5" t="s">
        <v>457</v>
      </c>
      <c r="S1" s="5" t="s">
        <v>458</v>
      </c>
      <c r="T1" s="5" t="s">
        <v>459</v>
      </c>
      <c r="U1" s="5" t="s">
        <v>460</v>
      </c>
      <c r="V1" s="5" t="s">
        <v>461</v>
      </c>
      <c r="W1" s="5" t="s">
        <v>462</v>
      </c>
      <c r="X1" s="5" t="s">
        <v>463</v>
      </c>
      <c r="Y1" s="5" t="s">
        <v>464</v>
      </c>
      <c r="Z1" s="5" t="s">
        <v>465</v>
      </c>
      <c r="AA1" s="5" t="s">
        <v>466</v>
      </c>
      <c r="AB1" s="5" t="s">
        <v>467</v>
      </c>
      <c r="AC1" s="5" t="s">
        <v>468</v>
      </c>
      <c r="AD1" s="5" t="s">
        <v>469</v>
      </c>
      <c r="AE1" s="5" t="s">
        <v>470</v>
      </c>
      <c r="AF1" s="5" t="s">
        <v>471</v>
      </c>
      <c r="AG1" s="5" t="s">
        <v>472</v>
      </c>
      <c r="AH1" s="5" t="s">
        <v>473</v>
      </c>
      <c r="AI1" s="5" t="s">
        <v>474</v>
      </c>
      <c r="AJ1" s="5" t="s">
        <v>475</v>
      </c>
      <c r="AK1" s="5" t="s">
        <v>476</v>
      </c>
      <c r="AL1" s="5" t="s">
        <v>477</v>
      </c>
      <c r="AM1" s="5" t="s">
        <v>478</v>
      </c>
      <c r="AN1" s="5" t="s">
        <v>479</v>
      </c>
      <c r="AO1" s="5" t="s">
        <v>480</v>
      </c>
      <c r="AP1" s="5" t="s">
        <v>481</v>
      </c>
    </row>
    <row r="2" spans="1:42" x14ac:dyDescent="0.25">
      <c r="A2" s="8" t="s">
        <v>46</v>
      </c>
      <c r="B2" s="8"/>
      <c r="C2" s="8"/>
      <c r="D2" s="20"/>
      <c r="E2" s="39"/>
      <c r="F2" s="43"/>
      <c r="G2" s="35"/>
      <c r="H2" s="35"/>
      <c r="I2" s="86" t="s">
        <v>520</v>
      </c>
      <c r="J2" s="86" t="s">
        <v>520</v>
      </c>
      <c r="K2" s="86" t="s">
        <v>520</v>
      </c>
      <c r="L2" s="86" t="s">
        <v>520</v>
      </c>
      <c r="M2" s="86" t="s">
        <v>520</v>
      </c>
      <c r="N2" s="86" t="s">
        <v>520</v>
      </c>
      <c r="O2" s="86" t="s">
        <v>520</v>
      </c>
      <c r="P2" s="86" t="s">
        <v>520</v>
      </c>
      <c r="Q2" s="86" t="s">
        <v>520</v>
      </c>
      <c r="R2" s="86" t="s">
        <v>520</v>
      </c>
      <c r="S2" s="86" t="s">
        <v>520</v>
      </c>
      <c r="T2" s="86" t="s">
        <v>520</v>
      </c>
      <c r="U2" s="86" t="s">
        <v>520</v>
      </c>
      <c r="V2" s="86" t="s">
        <v>520</v>
      </c>
      <c r="W2" s="86" t="s">
        <v>520</v>
      </c>
      <c r="X2" s="86" t="s">
        <v>520</v>
      </c>
      <c r="Y2" s="86" t="s">
        <v>520</v>
      </c>
      <c r="Z2" s="86" t="s">
        <v>520</v>
      </c>
      <c r="AA2" s="86" t="s">
        <v>520</v>
      </c>
      <c r="AB2" s="86" t="s">
        <v>520</v>
      </c>
      <c r="AC2" s="86" t="s">
        <v>520</v>
      </c>
      <c r="AD2" s="86" t="s">
        <v>520</v>
      </c>
      <c r="AE2" s="86" t="s">
        <v>520</v>
      </c>
      <c r="AF2" s="86" t="s">
        <v>520</v>
      </c>
      <c r="AG2" s="86" t="s">
        <v>520</v>
      </c>
      <c r="AH2" s="86" t="s">
        <v>520</v>
      </c>
      <c r="AI2" s="86" t="s">
        <v>520</v>
      </c>
      <c r="AJ2" s="86" t="s">
        <v>520</v>
      </c>
      <c r="AK2" s="86" t="s">
        <v>520</v>
      </c>
      <c r="AL2" s="86" t="s">
        <v>520</v>
      </c>
      <c r="AM2" s="86" t="s">
        <v>520</v>
      </c>
      <c r="AN2" s="86" t="s">
        <v>520</v>
      </c>
      <c r="AO2" s="86" t="s">
        <v>520</v>
      </c>
      <c r="AP2" s="86" t="s">
        <v>520</v>
      </c>
    </row>
    <row r="3" spans="1:42" s="85" customFormat="1" x14ac:dyDescent="0.25">
      <c r="A3" s="92" t="s">
        <v>47</v>
      </c>
      <c r="B3" s="92" t="s">
        <v>46</v>
      </c>
      <c r="C3" s="92"/>
      <c r="D3" s="20"/>
      <c r="E3" s="39" t="s">
        <v>255</v>
      </c>
      <c r="F3" s="43" t="s">
        <v>133</v>
      </c>
      <c r="G3" s="35"/>
      <c r="H3" s="35"/>
      <c r="I3" s="86" t="s">
        <v>48</v>
      </c>
      <c r="J3" s="86" t="s">
        <v>48</v>
      </c>
      <c r="K3" s="86" t="s">
        <v>48</v>
      </c>
      <c r="L3" s="86" t="s">
        <v>48</v>
      </c>
      <c r="M3" s="86" t="s">
        <v>48</v>
      </c>
      <c r="N3" s="86" t="s">
        <v>48</v>
      </c>
      <c r="O3" s="86" t="s">
        <v>48</v>
      </c>
      <c r="P3" s="86" t="s">
        <v>48</v>
      </c>
      <c r="Q3" s="86" t="s">
        <v>48</v>
      </c>
      <c r="R3" s="86" t="s">
        <v>48</v>
      </c>
      <c r="S3" s="86" t="s">
        <v>48</v>
      </c>
      <c r="T3" s="86" t="s">
        <v>48</v>
      </c>
      <c r="U3" s="86" t="s">
        <v>48</v>
      </c>
      <c r="V3" s="21" t="s">
        <v>48</v>
      </c>
      <c r="W3" s="86" t="s">
        <v>48</v>
      </c>
      <c r="X3" s="86" t="s">
        <v>48</v>
      </c>
      <c r="Y3" s="86" t="s">
        <v>48</v>
      </c>
      <c r="Z3" s="86" t="s">
        <v>48</v>
      </c>
      <c r="AA3" s="86" t="s">
        <v>48</v>
      </c>
      <c r="AB3" s="86" t="s">
        <v>48</v>
      </c>
      <c r="AC3" s="86" t="s">
        <v>48</v>
      </c>
      <c r="AD3" s="86" t="s">
        <v>48</v>
      </c>
      <c r="AE3" s="86" t="s">
        <v>48</v>
      </c>
      <c r="AF3" s="86" t="s">
        <v>48</v>
      </c>
      <c r="AG3" s="86" t="s">
        <v>48</v>
      </c>
      <c r="AH3" s="86" t="s">
        <v>48</v>
      </c>
      <c r="AI3" s="86" t="s">
        <v>48</v>
      </c>
      <c r="AJ3" s="86" t="s">
        <v>48</v>
      </c>
      <c r="AK3" s="86" t="s">
        <v>48</v>
      </c>
      <c r="AL3" s="86" t="s">
        <v>48</v>
      </c>
      <c r="AM3" s="86" t="s">
        <v>48</v>
      </c>
      <c r="AN3" s="86" t="s">
        <v>48</v>
      </c>
      <c r="AO3" s="86" t="s">
        <v>48</v>
      </c>
      <c r="AP3" s="86" t="s">
        <v>48</v>
      </c>
    </row>
    <row r="4" spans="1:42" s="85" customFormat="1" x14ac:dyDescent="0.25">
      <c r="A4" s="92" t="s">
        <v>47</v>
      </c>
      <c r="B4" s="92" t="s">
        <v>514</v>
      </c>
      <c r="C4" s="92"/>
      <c r="D4" s="20"/>
      <c r="E4" s="39"/>
      <c r="F4" s="43"/>
      <c r="G4" s="35"/>
      <c r="H4" s="35"/>
      <c r="I4" s="86" t="s">
        <v>511</v>
      </c>
      <c r="J4" s="86" t="s">
        <v>511</v>
      </c>
      <c r="K4" s="86" t="s">
        <v>511</v>
      </c>
      <c r="L4" s="86" t="s">
        <v>511</v>
      </c>
      <c r="M4" s="86" t="s">
        <v>511</v>
      </c>
      <c r="N4" s="86" t="s">
        <v>511</v>
      </c>
      <c r="O4" s="86" t="s">
        <v>511</v>
      </c>
      <c r="P4" s="86" t="s">
        <v>511</v>
      </c>
      <c r="Q4" s="86" t="s">
        <v>511</v>
      </c>
      <c r="R4" s="86" t="s">
        <v>511</v>
      </c>
      <c r="S4" s="86" t="s">
        <v>511</v>
      </c>
      <c r="T4" s="86" t="s">
        <v>511</v>
      </c>
      <c r="U4" s="86" t="s">
        <v>511</v>
      </c>
      <c r="V4" s="86" t="s">
        <v>511</v>
      </c>
      <c r="W4" s="86" t="s">
        <v>511</v>
      </c>
      <c r="X4" s="86" t="s">
        <v>511</v>
      </c>
      <c r="Y4" s="86" t="s">
        <v>511</v>
      </c>
      <c r="Z4" s="86" t="s">
        <v>511</v>
      </c>
      <c r="AA4" s="86" t="s">
        <v>511</v>
      </c>
      <c r="AB4" s="86" t="s">
        <v>511</v>
      </c>
      <c r="AC4" s="86" t="s">
        <v>511</v>
      </c>
      <c r="AD4" s="86" t="s">
        <v>511</v>
      </c>
      <c r="AE4" s="86" t="s">
        <v>511</v>
      </c>
      <c r="AF4" s="86" t="s">
        <v>511</v>
      </c>
      <c r="AG4" s="86" t="s">
        <v>511</v>
      </c>
      <c r="AH4" s="86" t="s">
        <v>511</v>
      </c>
      <c r="AI4" s="86" t="s">
        <v>511</v>
      </c>
      <c r="AJ4" s="86" t="s">
        <v>511</v>
      </c>
      <c r="AK4" s="86" t="s">
        <v>511</v>
      </c>
      <c r="AL4" s="86" t="s">
        <v>511</v>
      </c>
      <c r="AM4" s="86" t="s">
        <v>511</v>
      </c>
      <c r="AN4" s="86" t="s">
        <v>511</v>
      </c>
      <c r="AO4" s="86" t="s">
        <v>511</v>
      </c>
      <c r="AP4" s="86" t="s">
        <v>511</v>
      </c>
    </row>
    <row r="5" spans="1:42" x14ac:dyDescent="0.25">
      <c r="A5" s="8" t="s">
        <v>50</v>
      </c>
      <c r="B5" s="8" t="s">
        <v>46</v>
      </c>
      <c r="C5" s="8"/>
      <c r="D5" s="20"/>
      <c r="E5" s="39" t="s">
        <v>253</v>
      </c>
      <c r="F5" s="43" t="s">
        <v>133</v>
      </c>
      <c r="G5" s="35"/>
      <c r="H5" s="35"/>
      <c r="I5" s="86" t="s">
        <v>112</v>
      </c>
      <c r="J5" s="86" t="s">
        <v>112</v>
      </c>
      <c r="K5" s="86" t="s">
        <v>112</v>
      </c>
      <c r="L5" s="86" t="s">
        <v>112</v>
      </c>
      <c r="M5" s="86" t="s">
        <v>112</v>
      </c>
      <c r="N5" s="86" t="s">
        <v>112</v>
      </c>
      <c r="O5" s="86" t="s">
        <v>112</v>
      </c>
      <c r="P5" s="86" t="s">
        <v>112</v>
      </c>
      <c r="Q5" s="86" t="s">
        <v>112</v>
      </c>
      <c r="R5" s="86" t="s">
        <v>112</v>
      </c>
      <c r="S5" s="86" t="s">
        <v>112</v>
      </c>
      <c r="T5" s="86" t="s">
        <v>112</v>
      </c>
      <c r="U5" s="86" t="s">
        <v>112</v>
      </c>
      <c r="V5" s="86" t="s">
        <v>112</v>
      </c>
      <c r="W5" s="86" t="s">
        <v>112</v>
      </c>
      <c r="X5" s="86" t="s">
        <v>112</v>
      </c>
      <c r="Y5" s="86" t="s">
        <v>112</v>
      </c>
      <c r="Z5" s="86" t="s">
        <v>112</v>
      </c>
      <c r="AA5" s="86" t="s">
        <v>112</v>
      </c>
      <c r="AB5" s="86" t="s">
        <v>112</v>
      </c>
      <c r="AC5" s="86" t="s">
        <v>112</v>
      </c>
      <c r="AD5" s="86" t="s">
        <v>112</v>
      </c>
      <c r="AE5" s="86" t="s">
        <v>112</v>
      </c>
      <c r="AF5" s="86" t="s">
        <v>112</v>
      </c>
      <c r="AG5" s="86" t="s">
        <v>112</v>
      </c>
      <c r="AH5" s="86" t="s">
        <v>112</v>
      </c>
      <c r="AI5" s="86" t="s">
        <v>112</v>
      </c>
      <c r="AJ5" s="86" t="s">
        <v>112</v>
      </c>
      <c r="AK5" s="86" t="s">
        <v>112</v>
      </c>
      <c r="AL5" s="86" t="s">
        <v>112</v>
      </c>
      <c r="AM5" s="86" t="s">
        <v>112</v>
      </c>
      <c r="AN5" s="86" t="s">
        <v>112</v>
      </c>
      <c r="AO5" s="86" t="s">
        <v>112</v>
      </c>
      <c r="AP5" s="86" t="s">
        <v>112</v>
      </c>
    </row>
    <row r="6" spans="1:42" x14ac:dyDescent="0.25">
      <c r="A6" s="8" t="s">
        <v>50</v>
      </c>
      <c r="B6" s="8" t="s">
        <v>65</v>
      </c>
      <c r="C6" s="8"/>
      <c r="D6" s="20"/>
      <c r="E6" s="39" t="s">
        <v>253</v>
      </c>
      <c r="F6" s="43" t="s">
        <v>254</v>
      </c>
      <c r="G6" s="35"/>
      <c r="H6" s="35"/>
      <c r="I6" s="3" t="s">
        <v>64</v>
      </c>
      <c r="J6" s="3" t="s">
        <v>64</v>
      </c>
      <c r="K6" s="3" t="s">
        <v>64</v>
      </c>
      <c r="L6" s="3" t="s">
        <v>64</v>
      </c>
      <c r="M6" s="3"/>
      <c r="N6" s="3"/>
      <c r="O6" s="3"/>
      <c r="P6" s="3"/>
      <c r="Q6" s="3"/>
      <c r="R6" s="3"/>
      <c r="S6" s="3" t="s">
        <v>75</v>
      </c>
      <c r="T6" s="3" t="s">
        <v>75</v>
      </c>
      <c r="U6" s="3" t="s">
        <v>75</v>
      </c>
      <c r="V6" s="21" t="s">
        <v>75</v>
      </c>
      <c r="W6" s="3"/>
      <c r="X6" s="3"/>
      <c r="Y6" s="3"/>
      <c r="Z6" s="3"/>
      <c r="AA6" s="3"/>
      <c r="AB6" s="3"/>
      <c r="AC6" s="3"/>
      <c r="AD6" s="3"/>
      <c r="AE6" s="3"/>
      <c r="AF6" s="3"/>
      <c r="AG6" s="3"/>
      <c r="AH6" s="3"/>
      <c r="AI6" s="3"/>
      <c r="AJ6" s="3"/>
      <c r="AK6" s="3"/>
      <c r="AL6" s="3"/>
      <c r="AM6" s="3"/>
      <c r="AN6" s="3"/>
      <c r="AO6" s="3"/>
      <c r="AP6" s="3"/>
    </row>
    <row r="7" spans="1:42" s="85" customFormat="1" x14ac:dyDescent="0.25">
      <c r="A7" s="92" t="s">
        <v>50</v>
      </c>
      <c r="B7" s="92" t="s">
        <v>49</v>
      </c>
      <c r="C7" s="92"/>
      <c r="D7" s="20"/>
      <c r="E7" s="39"/>
      <c r="F7" s="43"/>
      <c r="G7" s="35"/>
      <c r="H7" s="35"/>
      <c r="I7" s="86"/>
      <c r="J7" s="86"/>
      <c r="K7" s="86"/>
      <c r="L7" s="86"/>
      <c r="M7" s="86"/>
      <c r="N7" s="86"/>
      <c r="O7" s="86"/>
      <c r="P7" s="86"/>
      <c r="Q7" s="86"/>
      <c r="R7" s="86"/>
      <c r="S7" s="86"/>
      <c r="T7" s="86"/>
      <c r="U7" s="86"/>
      <c r="V7" s="21"/>
      <c r="W7" s="86" t="str">
        <f>"true"</f>
        <v>true</v>
      </c>
      <c r="X7" s="86" t="str">
        <f>"false"</f>
        <v>false</v>
      </c>
      <c r="Y7" s="86" t="str">
        <f t="shared" ref="Y7:AA7" si="0">"false"</f>
        <v>false</v>
      </c>
      <c r="Z7" s="86" t="str">
        <f t="shared" si="0"/>
        <v>false</v>
      </c>
      <c r="AA7" s="86" t="str">
        <f t="shared" si="0"/>
        <v>false</v>
      </c>
      <c r="AB7" s="86"/>
      <c r="AC7" s="86"/>
      <c r="AD7" s="86"/>
      <c r="AE7" s="86"/>
      <c r="AF7" s="86"/>
      <c r="AG7" s="86"/>
      <c r="AH7" s="86"/>
      <c r="AI7" s="86"/>
      <c r="AJ7" s="86"/>
      <c r="AK7" s="86"/>
      <c r="AL7" s="86"/>
      <c r="AM7" s="86"/>
      <c r="AN7" s="86"/>
      <c r="AO7" s="86"/>
      <c r="AP7" s="86"/>
    </row>
    <row r="8" spans="1:42" x14ac:dyDescent="0.25">
      <c r="A8" s="8" t="s">
        <v>51</v>
      </c>
      <c r="B8" s="8" t="s">
        <v>46</v>
      </c>
      <c r="C8" s="8"/>
      <c r="D8" s="20"/>
      <c r="E8" s="39"/>
      <c r="F8" s="43"/>
      <c r="G8" s="35"/>
      <c r="H8" s="35"/>
      <c r="I8" s="3" t="s">
        <v>66</v>
      </c>
      <c r="J8" s="3" t="s">
        <v>66</v>
      </c>
      <c r="K8" s="3" t="s">
        <v>66</v>
      </c>
      <c r="L8" s="3" t="s">
        <v>66</v>
      </c>
      <c r="M8" s="3" t="s">
        <v>52</v>
      </c>
      <c r="N8" s="3" t="s">
        <v>52</v>
      </c>
      <c r="O8" s="3" t="s">
        <v>52</v>
      </c>
      <c r="P8" s="3" t="s">
        <v>52</v>
      </c>
      <c r="Q8" s="3" t="s">
        <v>52</v>
      </c>
      <c r="R8" s="3" t="s">
        <v>52</v>
      </c>
      <c r="S8" s="3" t="s">
        <v>52</v>
      </c>
      <c r="T8" s="3" t="s">
        <v>52</v>
      </c>
      <c r="U8" s="3" t="s">
        <v>52</v>
      </c>
      <c r="V8" s="21" t="s">
        <v>52</v>
      </c>
      <c r="W8" s="3" t="s">
        <v>52</v>
      </c>
      <c r="X8" s="3" t="s">
        <v>52</v>
      </c>
      <c r="Y8" s="3" t="s">
        <v>52</v>
      </c>
      <c r="Z8" s="3" t="s">
        <v>52</v>
      </c>
      <c r="AA8" s="3" t="s">
        <v>52</v>
      </c>
      <c r="AB8" s="3" t="s">
        <v>52</v>
      </c>
      <c r="AC8" s="3" t="s">
        <v>52</v>
      </c>
      <c r="AD8" s="3" t="s">
        <v>52</v>
      </c>
      <c r="AE8" s="3" t="s">
        <v>52</v>
      </c>
      <c r="AF8" s="3" t="s">
        <v>52</v>
      </c>
      <c r="AG8" s="3" t="s">
        <v>52</v>
      </c>
      <c r="AH8" s="3" t="s">
        <v>52</v>
      </c>
      <c r="AI8" s="3" t="s">
        <v>52</v>
      </c>
      <c r="AJ8" s="3" t="s">
        <v>52</v>
      </c>
      <c r="AK8" s="3" t="s">
        <v>52</v>
      </c>
      <c r="AL8" s="3" t="s">
        <v>52</v>
      </c>
      <c r="AM8" s="3" t="s">
        <v>52</v>
      </c>
      <c r="AN8" s="3" t="s">
        <v>52</v>
      </c>
      <c r="AO8" s="3" t="s">
        <v>52</v>
      </c>
      <c r="AP8" s="3" t="s">
        <v>52</v>
      </c>
    </row>
    <row r="9" spans="1:42" x14ac:dyDescent="0.25">
      <c r="A9" s="8" t="s">
        <v>51</v>
      </c>
      <c r="B9" s="8" t="s">
        <v>125</v>
      </c>
      <c r="C9" s="8"/>
      <c r="D9" s="20"/>
      <c r="E9" s="39"/>
      <c r="F9" s="43"/>
      <c r="G9" s="35" t="s">
        <v>125</v>
      </c>
      <c r="H9" s="35" t="s">
        <v>126</v>
      </c>
      <c r="J9" s="3"/>
      <c r="K9" s="3">
        <v>11000</v>
      </c>
      <c r="L9" s="3">
        <v>11000</v>
      </c>
      <c r="M9" s="3"/>
      <c r="N9" s="3"/>
      <c r="O9" s="3"/>
      <c r="P9" s="3"/>
      <c r="Q9" s="3"/>
      <c r="R9" s="3"/>
      <c r="S9" s="3"/>
      <c r="T9" s="3"/>
      <c r="U9" s="3"/>
      <c r="V9" s="21"/>
      <c r="W9" s="3"/>
      <c r="X9" s="3"/>
      <c r="Y9" s="3"/>
      <c r="Z9" s="3"/>
      <c r="AA9" s="3"/>
      <c r="AB9" s="3"/>
      <c r="AC9" s="3"/>
      <c r="AD9" s="3"/>
      <c r="AE9" s="3"/>
      <c r="AF9" s="3"/>
      <c r="AG9" s="3"/>
      <c r="AH9" s="3"/>
      <c r="AI9" s="3"/>
      <c r="AJ9" s="3"/>
      <c r="AK9" s="3"/>
      <c r="AL9" s="3"/>
      <c r="AM9" s="3"/>
      <c r="AN9" s="3"/>
      <c r="AO9" s="3"/>
      <c r="AP9" s="3"/>
    </row>
    <row r="10" spans="1:42" s="85" customFormat="1" x14ac:dyDescent="0.25">
      <c r="A10" s="92" t="s">
        <v>51</v>
      </c>
      <c r="B10" s="92" t="s">
        <v>512</v>
      </c>
      <c r="C10" s="92"/>
      <c r="D10" s="20"/>
      <c r="E10" s="39"/>
      <c r="F10" s="43"/>
      <c r="G10" s="35"/>
      <c r="H10" s="35"/>
      <c r="I10" s="86" t="s">
        <v>511</v>
      </c>
      <c r="J10" s="86" t="s">
        <v>511</v>
      </c>
      <c r="K10" s="86" t="s">
        <v>511</v>
      </c>
      <c r="L10" s="86" t="s">
        <v>511</v>
      </c>
      <c r="M10" s="86" t="s">
        <v>511</v>
      </c>
      <c r="N10" s="86" t="s">
        <v>511</v>
      </c>
      <c r="O10" s="86" t="s">
        <v>511</v>
      </c>
      <c r="P10" s="86" t="s">
        <v>511</v>
      </c>
      <c r="Q10" s="86" t="s">
        <v>511</v>
      </c>
      <c r="R10" s="86" t="s">
        <v>511</v>
      </c>
      <c r="S10" s="86" t="s">
        <v>511</v>
      </c>
      <c r="T10" s="86" t="s">
        <v>511</v>
      </c>
      <c r="U10" s="86" t="s">
        <v>511</v>
      </c>
      <c r="V10" s="86" t="s">
        <v>511</v>
      </c>
      <c r="W10" s="86" t="s">
        <v>511</v>
      </c>
      <c r="X10" s="86" t="s">
        <v>511</v>
      </c>
      <c r="Y10" s="86" t="s">
        <v>511</v>
      </c>
      <c r="Z10" s="86" t="s">
        <v>511</v>
      </c>
      <c r="AA10" s="86" t="s">
        <v>511</v>
      </c>
      <c r="AB10" s="86" t="s">
        <v>511</v>
      </c>
      <c r="AC10" s="86" t="s">
        <v>511</v>
      </c>
      <c r="AD10" s="86" t="s">
        <v>511</v>
      </c>
      <c r="AE10" s="86" t="s">
        <v>511</v>
      </c>
      <c r="AF10" s="86" t="s">
        <v>511</v>
      </c>
      <c r="AG10" s="86" t="s">
        <v>511</v>
      </c>
      <c r="AH10" s="86" t="s">
        <v>511</v>
      </c>
      <c r="AI10" s="86" t="s">
        <v>511</v>
      </c>
      <c r="AJ10" s="86" t="s">
        <v>511</v>
      </c>
      <c r="AK10" s="86" t="s">
        <v>511</v>
      </c>
      <c r="AL10" s="86" t="s">
        <v>511</v>
      </c>
      <c r="AM10" s="86" t="s">
        <v>511</v>
      </c>
      <c r="AN10" s="86" t="s">
        <v>511</v>
      </c>
      <c r="AO10" s="86" t="s">
        <v>511</v>
      </c>
      <c r="AP10" s="86" t="s">
        <v>511</v>
      </c>
    </row>
    <row r="11" spans="1:42" s="85" customFormat="1" x14ac:dyDescent="0.25">
      <c r="A11" s="92" t="s">
        <v>51</v>
      </c>
      <c r="B11" s="92" t="s">
        <v>513</v>
      </c>
      <c r="C11" s="92"/>
      <c r="D11" s="20"/>
      <c r="E11" s="39"/>
      <c r="F11" s="43"/>
      <c r="G11" s="35"/>
      <c r="H11" s="35"/>
      <c r="I11" s="86" t="s">
        <v>511</v>
      </c>
      <c r="J11" s="86" t="s">
        <v>511</v>
      </c>
      <c r="K11" s="86" t="s">
        <v>511</v>
      </c>
      <c r="L11" s="86" t="s">
        <v>511</v>
      </c>
      <c r="M11" s="86" t="s">
        <v>511</v>
      </c>
      <c r="N11" s="86" t="s">
        <v>511</v>
      </c>
      <c r="O11" s="86" t="s">
        <v>511</v>
      </c>
      <c r="P11" s="86" t="s">
        <v>511</v>
      </c>
      <c r="Q11" s="86" t="s">
        <v>511</v>
      </c>
      <c r="R11" s="86" t="s">
        <v>511</v>
      </c>
      <c r="S11" s="86" t="s">
        <v>511</v>
      </c>
      <c r="T11" s="86" t="s">
        <v>511</v>
      </c>
      <c r="U11" s="86" t="s">
        <v>511</v>
      </c>
      <c r="V11" s="86" t="s">
        <v>511</v>
      </c>
      <c r="W11" s="86" t="s">
        <v>511</v>
      </c>
      <c r="X11" s="86" t="s">
        <v>511</v>
      </c>
      <c r="Y11" s="86" t="s">
        <v>511</v>
      </c>
      <c r="Z11" s="86" t="s">
        <v>511</v>
      </c>
      <c r="AA11" s="86" t="s">
        <v>511</v>
      </c>
      <c r="AB11" s="86" t="s">
        <v>511</v>
      </c>
      <c r="AC11" s="86" t="s">
        <v>511</v>
      </c>
      <c r="AD11" s="86" t="s">
        <v>511</v>
      </c>
      <c r="AE11" s="86" t="s">
        <v>511</v>
      </c>
      <c r="AF11" s="86" t="s">
        <v>511</v>
      </c>
      <c r="AG11" s="86" t="s">
        <v>511</v>
      </c>
      <c r="AH11" s="86" t="s">
        <v>511</v>
      </c>
      <c r="AI11" s="86" t="s">
        <v>511</v>
      </c>
      <c r="AJ11" s="86" t="s">
        <v>511</v>
      </c>
      <c r="AK11" s="86" t="s">
        <v>511</v>
      </c>
      <c r="AL11" s="86" t="s">
        <v>511</v>
      </c>
      <c r="AM11" s="86" t="s">
        <v>511</v>
      </c>
      <c r="AN11" s="86" t="s">
        <v>511</v>
      </c>
      <c r="AO11" s="86" t="s">
        <v>511</v>
      </c>
      <c r="AP11" s="86" t="s">
        <v>511</v>
      </c>
    </row>
    <row r="12" spans="1:42" x14ac:dyDescent="0.25">
      <c r="A12" s="8" t="s">
        <v>45</v>
      </c>
      <c r="B12" s="8" t="s">
        <v>46</v>
      </c>
      <c r="C12" s="8"/>
      <c r="D12" s="20"/>
      <c r="E12" s="39" t="s">
        <v>132</v>
      </c>
      <c r="F12" s="43" t="s">
        <v>133</v>
      </c>
      <c r="G12" s="35"/>
      <c r="H12" s="35"/>
      <c r="I12" s="3" t="s">
        <v>84</v>
      </c>
      <c r="J12" s="3" t="s">
        <v>84</v>
      </c>
      <c r="K12" s="3" t="s">
        <v>84</v>
      </c>
      <c r="L12" s="3" t="s">
        <v>84</v>
      </c>
      <c r="M12" s="3" t="s">
        <v>84</v>
      </c>
      <c r="N12" s="3" t="s">
        <v>84</v>
      </c>
      <c r="O12" s="3" t="s">
        <v>84</v>
      </c>
      <c r="P12" s="3" t="s">
        <v>84</v>
      </c>
      <c r="Q12" s="3" t="s">
        <v>84</v>
      </c>
      <c r="R12" s="3" t="s">
        <v>84</v>
      </c>
      <c r="S12" s="3" t="s">
        <v>84</v>
      </c>
      <c r="T12" s="3" t="s">
        <v>84</v>
      </c>
      <c r="U12" s="3" t="s">
        <v>84</v>
      </c>
      <c r="V12" s="21" t="s">
        <v>84</v>
      </c>
      <c r="W12" s="3" t="s">
        <v>84</v>
      </c>
      <c r="X12" s="3" t="s">
        <v>84</v>
      </c>
      <c r="Y12" s="3" t="s">
        <v>84</v>
      </c>
      <c r="Z12" s="3" t="s">
        <v>84</v>
      </c>
      <c r="AA12" s="3" t="s">
        <v>84</v>
      </c>
      <c r="AB12" s="3" t="s">
        <v>84</v>
      </c>
      <c r="AC12" s="3" t="s">
        <v>84</v>
      </c>
      <c r="AD12" s="3" t="s">
        <v>84</v>
      </c>
      <c r="AE12" s="3" t="s">
        <v>84</v>
      </c>
      <c r="AF12" s="3" t="s">
        <v>84</v>
      </c>
      <c r="AG12" s="3" t="s">
        <v>84</v>
      </c>
      <c r="AH12" s="3" t="s">
        <v>84</v>
      </c>
      <c r="AI12" s="3" t="s">
        <v>84</v>
      </c>
      <c r="AJ12" s="3" t="s">
        <v>84</v>
      </c>
      <c r="AK12" s="3" t="s">
        <v>84</v>
      </c>
      <c r="AL12" s="3" t="s">
        <v>84</v>
      </c>
      <c r="AM12" s="3" t="s">
        <v>84</v>
      </c>
      <c r="AN12" s="3" t="s">
        <v>84</v>
      </c>
      <c r="AO12" s="3" t="s">
        <v>84</v>
      </c>
      <c r="AP12" s="3" t="s">
        <v>84</v>
      </c>
    </row>
    <row r="13" spans="1:42" x14ac:dyDescent="0.25">
      <c r="A13" s="8" t="s">
        <v>45</v>
      </c>
      <c r="B13" s="8" t="s">
        <v>54</v>
      </c>
      <c r="C13" s="8"/>
      <c r="D13" s="20"/>
      <c r="E13" s="39" t="s">
        <v>132</v>
      </c>
      <c r="F13" s="43" t="s">
        <v>54</v>
      </c>
      <c r="G13" s="35"/>
      <c r="H13" s="35"/>
      <c r="I13" s="3" t="s">
        <v>111</v>
      </c>
      <c r="J13" s="3" t="s">
        <v>111</v>
      </c>
      <c r="K13" s="3" t="s">
        <v>111</v>
      </c>
      <c r="L13" s="3" t="s">
        <v>111</v>
      </c>
      <c r="M13" s="3" t="s">
        <v>111</v>
      </c>
      <c r="N13" s="3" t="s">
        <v>111</v>
      </c>
      <c r="O13" s="3" t="s">
        <v>58</v>
      </c>
      <c r="P13" s="3" t="s">
        <v>58</v>
      </c>
      <c r="Q13" s="3" t="s">
        <v>73</v>
      </c>
      <c r="R13" s="3" t="s">
        <v>73</v>
      </c>
      <c r="S13" s="3"/>
      <c r="T13" s="18"/>
      <c r="U13" s="18"/>
      <c r="V13" s="22"/>
      <c r="W13" s="18" t="s">
        <v>74</v>
      </c>
      <c r="X13" s="18" t="s">
        <v>80</v>
      </c>
      <c r="Y13" s="18"/>
      <c r="Z13" s="18"/>
      <c r="AA13" s="18"/>
      <c r="AB13" s="18"/>
      <c r="AC13" s="18"/>
      <c r="AD13" s="18"/>
      <c r="AE13" s="18"/>
      <c r="AF13" s="18"/>
      <c r="AG13" s="18"/>
      <c r="AH13" s="18"/>
      <c r="AI13" s="18" t="s">
        <v>74</v>
      </c>
      <c r="AJ13" s="18" t="s">
        <v>74</v>
      </c>
      <c r="AK13" s="18" t="s">
        <v>106</v>
      </c>
      <c r="AL13" s="18" t="s">
        <v>106</v>
      </c>
      <c r="AM13" s="18" t="s">
        <v>74</v>
      </c>
      <c r="AN13" s="18" t="s">
        <v>74</v>
      </c>
      <c r="AO13" s="18" t="s">
        <v>74</v>
      </c>
      <c r="AP13" s="18" t="s">
        <v>110</v>
      </c>
    </row>
    <row r="14" spans="1:42" x14ac:dyDescent="0.25">
      <c r="A14" s="8" t="s">
        <v>45</v>
      </c>
      <c r="B14" s="8" t="s">
        <v>55</v>
      </c>
      <c r="C14" s="8"/>
      <c r="D14" s="20"/>
      <c r="E14" s="39" t="s">
        <v>132</v>
      </c>
      <c r="F14" s="43" t="s">
        <v>128</v>
      </c>
      <c r="G14" s="35" t="s">
        <v>128</v>
      </c>
      <c r="H14" s="35" t="s">
        <v>124</v>
      </c>
      <c r="I14" s="3">
        <v>100</v>
      </c>
      <c r="J14" s="3">
        <v>100</v>
      </c>
      <c r="K14" s="3">
        <v>100</v>
      </c>
      <c r="L14" s="3">
        <v>100</v>
      </c>
      <c r="M14" s="3">
        <v>100</v>
      </c>
      <c r="N14" s="3">
        <v>100</v>
      </c>
      <c r="O14" s="3">
        <v>100</v>
      </c>
      <c r="P14" s="3">
        <v>100</v>
      </c>
      <c r="Q14" s="3">
        <v>1000</v>
      </c>
      <c r="R14" s="3">
        <v>1000</v>
      </c>
      <c r="S14" s="3">
        <v>1000</v>
      </c>
      <c r="T14" s="3">
        <v>1000</v>
      </c>
      <c r="U14" s="3">
        <v>1000</v>
      </c>
      <c r="V14" s="21">
        <v>1000</v>
      </c>
      <c r="W14" s="3">
        <v>1000</v>
      </c>
      <c r="X14" s="3">
        <v>1000</v>
      </c>
      <c r="Y14" s="3">
        <v>2300</v>
      </c>
      <c r="Z14" s="3">
        <v>2300</v>
      </c>
      <c r="AA14" s="3">
        <v>2300</v>
      </c>
      <c r="AB14" s="3">
        <v>1000</v>
      </c>
      <c r="AC14" s="3">
        <v>1000</v>
      </c>
      <c r="AD14" s="3">
        <v>1000</v>
      </c>
      <c r="AE14" s="3">
        <v>1000</v>
      </c>
      <c r="AF14" s="3">
        <v>1000</v>
      </c>
      <c r="AG14" s="3">
        <v>1000</v>
      </c>
      <c r="AH14" s="3">
        <v>1000</v>
      </c>
      <c r="AI14" s="3">
        <v>1000</v>
      </c>
      <c r="AJ14" s="3">
        <v>1000</v>
      </c>
      <c r="AK14" s="3">
        <v>1000</v>
      </c>
      <c r="AL14" s="3">
        <v>1000</v>
      </c>
      <c r="AM14" s="3">
        <v>1000</v>
      </c>
      <c r="AN14" s="3">
        <v>1000</v>
      </c>
      <c r="AO14" s="3">
        <v>1000</v>
      </c>
      <c r="AP14" s="3">
        <v>1000</v>
      </c>
    </row>
    <row r="15" spans="1:42" x14ac:dyDescent="0.25">
      <c r="A15" s="8" t="s">
        <v>45</v>
      </c>
      <c r="B15" s="8" t="s">
        <v>77</v>
      </c>
      <c r="C15" s="8"/>
      <c r="D15" s="20"/>
      <c r="E15" s="39" t="s">
        <v>132</v>
      </c>
      <c r="F15" s="43" t="s">
        <v>77</v>
      </c>
      <c r="G15" s="35"/>
      <c r="H15" s="35"/>
      <c r="J15" s="3"/>
      <c r="K15" s="3"/>
      <c r="L15" s="3"/>
      <c r="M15" s="3"/>
      <c r="N15" s="3"/>
      <c r="O15" s="3"/>
      <c r="P15" s="3"/>
      <c r="Q15" s="3"/>
      <c r="R15" s="3"/>
      <c r="S15" s="3"/>
      <c r="T15" s="3"/>
      <c r="U15" s="3"/>
      <c r="V15" s="21"/>
      <c r="W15" s="3" t="s">
        <v>78</v>
      </c>
      <c r="X15" s="3" t="s">
        <v>81</v>
      </c>
      <c r="Y15" s="3"/>
      <c r="Z15" s="3"/>
      <c r="AA15" s="3"/>
      <c r="AB15" s="3"/>
      <c r="AC15" s="3"/>
      <c r="AD15" s="3"/>
      <c r="AE15" s="3"/>
      <c r="AF15" s="3"/>
      <c r="AG15" s="3"/>
      <c r="AH15" s="3"/>
      <c r="AI15" s="3"/>
      <c r="AJ15" s="3"/>
      <c r="AK15" s="3"/>
      <c r="AL15" s="3"/>
      <c r="AM15" s="3"/>
      <c r="AN15" s="3"/>
      <c r="AO15" s="3"/>
      <c r="AP15" s="3"/>
    </row>
    <row r="16" spans="1:42" s="85" customFormat="1" x14ac:dyDescent="0.25">
      <c r="A16" s="92" t="s">
        <v>45</v>
      </c>
      <c r="B16" s="92" t="s">
        <v>510</v>
      </c>
      <c r="C16" s="92"/>
      <c r="D16" s="20"/>
      <c r="E16" s="39"/>
      <c r="F16" s="43"/>
      <c r="G16" s="35"/>
      <c r="H16" s="35"/>
      <c r="I16" s="86" t="s">
        <v>511</v>
      </c>
      <c r="J16" s="86" t="s">
        <v>511</v>
      </c>
      <c r="K16" s="86" t="s">
        <v>511</v>
      </c>
      <c r="L16" s="86" t="s">
        <v>511</v>
      </c>
      <c r="M16" s="86" t="s">
        <v>511</v>
      </c>
      <c r="N16" s="86" t="s">
        <v>511</v>
      </c>
      <c r="O16" s="86" t="s">
        <v>511</v>
      </c>
      <c r="P16" s="86" t="s">
        <v>511</v>
      </c>
      <c r="Q16" s="86" t="s">
        <v>511</v>
      </c>
      <c r="R16" s="86" t="s">
        <v>511</v>
      </c>
      <c r="S16" s="86" t="s">
        <v>511</v>
      </c>
      <c r="T16" s="86" t="s">
        <v>511</v>
      </c>
      <c r="U16" s="86" t="s">
        <v>511</v>
      </c>
      <c r="V16" s="86" t="s">
        <v>511</v>
      </c>
      <c r="W16" s="86" t="s">
        <v>511</v>
      </c>
      <c r="X16" s="86" t="s">
        <v>511</v>
      </c>
      <c r="Y16" s="86" t="s">
        <v>511</v>
      </c>
      <c r="Z16" s="86" t="s">
        <v>511</v>
      </c>
      <c r="AA16" s="86" t="s">
        <v>511</v>
      </c>
      <c r="AB16" s="86" t="s">
        <v>511</v>
      </c>
      <c r="AC16" s="86" t="s">
        <v>511</v>
      </c>
      <c r="AD16" s="86" t="s">
        <v>511</v>
      </c>
      <c r="AE16" s="86" t="s">
        <v>511</v>
      </c>
      <c r="AF16" s="86" t="s">
        <v>511</v>
      </c>
      <c r="AG16" s="86" t="s">
        <v>511</v>
      </c>
      <c r="AH16" s="86" t="s">
        <v>511</v>
      </c>
      <c r="AI16" s="86" t="s">
        <v>511</v>
      </c>
      <c r="AJ16" s="86" t="s">
        <v>511</v>
      </c>
      <c r="AK16" s="86" t="s">
        <v>511</v>
      </c>
      <c r="AL16" s="86" t="s">
        <v>511</v>
      </c>
      <c r="AM16" s="86" t="s">
        <v>511</v>
      </c>
      <c r="AN16" s="86" t="s">
        <v>511</v>
      </c>
      <c r="AO16" s="86" t="s">
        <v>511</v>
      </c>
      <c r="AP16" s="86" t="s">
        <v>511</v>
      </c>
    </row>
    <row r="17" spans="1:42" x14ac:dyDescent="0.25">
      <c r="A17" s="8" t="s">
        <v>62</v>
      </c>
      <c r="B17" s="8" t="s">
        <v>46</v>
      </c>
      <c r="C17" s="8"/>
      <c r="D17" s="20"/>
      <c r="E17" s="39" t="s">
        <v>132</v>
      </c>
      <c r="F17" s="43" t="s">
        <v>133</v>
      </c>
      <c r="G17" s="35"/>
      <c r="H17" s="35"/>
      <c r="I17" s="86" t="s">
        <v>85</v>
      </c>
      <c r="J17" s="86" t="s">
        <v>85</v>
      </c>
      <c r="K17" s="86" t="s">
        <v>85</v>
      </c>
      <c r="L17" s="86" t="s">
        <v>85</v>
      </c>
      <c r="M17" s="3"/>
      <c r="N17" s="3"/>
      <c r="O17" s="3"/>
      <c r="P17" s="3"/>
      <c r="Q17" s="3"/>
      <c r="R17" s="3"/>
      <c r="S17" s="3"/>
      <c r="T17" s="3"/>
      <c r="U17" s="3"/>
      <c r="V17" s="21"/>
      <c r="W17" s="3"/>
      <c r="X17" s="3"/>
      <c r="Y17" s="3" t="s">
        <v>85</v>
      </c>
      <c r="Z17" s="3" t="s">
        <v>85</v>
      </c>
      <c r="AA17" s="3" t="s">
        <v>85</v>
      </c>
      <c r="AB17" s="3"/>
      <c r="AC17" s="3"/>
      <c r="AD17" s="3"/>
      <c r="AE17" s="3"/>
      <c r="AF17" s="3"/>
      <c r="AG17" s="3"/>
      <c r="AH17" s="3"/>
      <c r="AI17" s="3"/>
      <c r="AJ17" s="3"/>
      <c r="AK17" s="3"/>
      <c r="AL17" s="3"/>
      <c r="AM17" s="3"/>
      <c r="AN17" s="3"/>
      <c r="AO17" s="3"/>
      <c r="AP17" s="3"/>
    </row>
    <row r="18" spans="1:42" x14ac:dyDescent="0.25">
      <c r="A18" s="8" t="s">
        <v>62</v>
      </c>
      <c r="B18" s="8" t="s">
        <v>54</v>
      </c>
      <c r="C18" s="8"/>
      <c r="D18" s="20"/>
      <c r="E18" s="39" t="s">
        <v>132</v>
      </c>
      <c r="F18" s="43" t="s">
        <v>54</v>
      </c>
      <c r="G18" s="35"/>
      <c r="H18" s="35"/>
      <c r="I18" s="18" t="s">
        <v>53</v>
      </c>
      <c r="J18" s="18" t="s">
        <v>53</v>
      </c>
      <c r="K18" s="18" t="s">
        <v>53</v>
      </c>
      <c r="L18" s="18" t="s">
        <v>53</v>
      </c>
      <c r="M18" s="18"/>
      <c r="N18" s="18"/>
      <c r="O18" s="18"/>
      <c r="P18" s="18"/>
      <c r="Q18" s="18"/>
      <c r="R18" s="18"/>
      <c r="S18" s="18"/>
      <c r="T18" s="18"/>
      <c r="U18" s="18"/>
      <c r="V18" s="22"/>
      <c r="W18" s="18"/>
      <c r="X18" s="18"/>
      <c r="Y18" s="18"/>
      <c r="Z18" s="18"/>
      <c r="AA18" s="18"/>
      <c r="AB18" s="18"/>
      <c r="AC18" s="18"/>
      <c r="AD18" s="18"/>
      <c r="AE18" s="18"/>
      <c r="AF18" s="18"/>
      <c r="AG18" s="18"/>
      <c r="AH18" s="18"/>
      <c r="AI18" s="18"/>
      <c r="AJ18" s="18"/>
      <c r="AK18" s="18"/>
      <c r="AL18" s="18"/>
      <c r="AM18" s="18"/>
      <c r="AN18" s="18"/>
      <c r="AO18" s="18"/>
      <c r="AP18" s="18"/>
    </row>
    <row r="19" spans="1:42" x14ac:dyDescent="0.25">
      <c r="A19" s="8" t="s">
        <v>62</v>
      </c>
      <c r="B19" s="8" t="s">
        <v>55</v>
      </c>
      <c r="C19" s="8"/>
      <c r="D19" s="20"/>
      <c r="E19" s="39" t="s">
        <v>132</v>
      </c>
      <c r="F19" s="43" t="s">
        <v>128</v>
      </c>
      <c r="G19" s="35" t="s">
        <v>128</v>
      </c>
      <c r="H19" s="35" t="s">
        <v>124</v>
      </c>
      <c r="I19" s="3">
        <v>1000</v>
      </c>
      <c r="J19" s="3">
        <v>1000</v>
      </c>
      <c r="K19" s="3">
        <v>1000</v>
      </c>
      <c r="L19" s="3">
        <v>1000</v>
      </c>
      <c r="M19" s="3"/>
      <c r="N19" s="3"/>
      <c r="O19" s="3"/>
      <c r="P19" s="3"/>
      <c r="Q19" s="3"/>
      <c r="R19" s="3"/>
      <c r="S19" s="3"/>
      <c r="T19" s="3"/>
      <c r="U19" s="3"/>
      <c r="V19" s="21"/>
      <c r="W19" s="3"/>
      <c r="X19" s="3"/>
      <c r="Y19" s="3">
        <v>2900</v>
      </c>
      <c r="Z19" s="3">
        <v>2900</v>
      </c>
      <c r="AA19" s="3">
        <v>2100</v>
      </c>
      <c r="AB19" s="3"/>
      <c r="AC19" s="3"/>
      <c r="AD19" s="3"/>
      <c r="AE19" s="3"/>
      <c r="AF19" s="3"/>
      <c r="AG19" s="3"/>
      <c r="AH19" s="3"/>
      <c r="AI19" s="3"/>
      <c r="AJ19" s="3"/>
      <c r="AK19" s="3"/>
      <c r="AL19" s="3"/>
      <c r="AM19" s="3"/>
      <c r="AN19" s="3"/>
      <c r="AO19" s="3"/>
      <c r="AP19" s="3"/>
    </row>
    <row r="20" spans="1:42" s="85" customFormat="1" x14ac:dyDescent="0.25">
      <c r="A20" s="92" t="s">
        <v>62</v>
      </c>
      <c r="B20" s="92" t="s">
        <v>510</v>
      </c>
      <c r="C20" s="92"/>
      <c r="D20" s="20"/>
      <c r="E20" s="39"/>
      <c r="F20" s="43"/>
      <c r="G20" s="35"/>
      <c r="H20" s="35"/>
      <c r="I20" s="86" t="s">
        <v>511</v>
      </c>
      <c r="J20" s="86" t="s">
        <v>511</v>
      </c>
      <c r="K20" s="86" t="s">
        <v>511</v>
      </c>
      <c r="L20" s="86" t="s">
        <v>511</v>
      </c>
      <c r="M20" s="86"/>
      <c r="N20" s="86"/>
      <c r="O20" s="86"/>
      <c r="P20" s="86"/>
      <c r="Q20" s="86"/>
      <c r="R20" s="86"/>
      <c r="S20" s="86"/>
      <c r="T20" s="86"/>
      <c r="U20" s="86"/>
      <c r="V20" s="21"/>
      <c r="W20" s="86"/>
      <c r="X20" s="86"/>
      <c r="Y20" s="86" t="s">
        <v>511</v>
      </c>
      <c r="Z20" s="86" t="s">
        <v>511</v>
      </c>
      <c r="AA20" s="86" t="s">
        <v>511</v>
      </c>
      <c r="AB20" s="86"/>
      <c r="AC20" s="86"/>
      <c r="AD20" s="86"/>
      <c r="AE20" s="86"/>
      <c r="AF20" s="86"/>
      <c r="AG20" s="86"/>
      <c r="AH20" s="86"/>
      <c r="AI20" s="86"/>
      <c r="AJ20" s="86"/>
      <c r="AK20" s="86"/>
      <c r="AL20" s="86"/>
      <c r="AM20" s="86"/>
      <c r="AN20" s="86"/>
      <c r="AO20" s="86"/>
      <c r="AP20" s="86"/>
    </row>
    <row r="21" spans="1:42" x14ac:dyDescent="0.25">
      <c r="A21" s="8" t="s">
        <v>45</v>
      </c>
      <c r="B21" s="8" t="s">
        <v>63</v>
      </c>
      <c r="C21" s="8" t="s">
        <v>46</v>
      </c>
      <c r="D21" s="8"/>
      <c r="E21" s="39" t="s">
        <v>134</v>
      </c>
      <c r="F21" s="43" t="s">
        <v>133</v>
      </c>
      <c r="G21" s="35"/>
      <c r="H21" s="35"/>
      <c r="I21" s="18" t="s">
        <v>60</v>
      </c>
      <c r="J21" s="18" t="s">
        <v>60</v>
      </c>
      <c r="K21" s="18" t="s">
        <v>60</v>
      </c>
      <c r="L21" s="18" t="s">
        <v>60</v>
      </c>
      <c r="M21" s="18" t="s">
        <v>67</v>
      </c>
      <c r="N21" s="18" t="s">
        <v>67</v>
      </c>
      <c r="O21" s="18" t="s">
        <v>67</v>
      </c>
      <c r="P21" s="18" t="s">
        <v>67</v>
      </c>
      <c r="Q21" s="18" t="s">
        <v>71</v>
      </c>
      <c r="R21" s="18" t="s">
        <v>71</v>
      </c>
      <c r="S21" s="18" t="s">
        <v>76</v>
      </c>
      <c r="T21" s="18" t="s">
        <v>76</v>
      </c>
      <c r="U21" s="18" t="s">
        <v>76</v>
      </c>
      <c r="V21" s="18" t="s">
        <v>76</v>
      </c>
      <c r="W21" s="18" t="s">
        <v>76</v>
      </c>
      <c r="X21" s="18" t="s">
        <v>79</v>
      </c>
      <c r="Y21" s="3"/>
      <c r="Z21" s="3"/>
      <c r="AA21" s="3"/>
      <c r="AB21" s="3" t="s">
        <v>96</v>
      </c>
      <c r="AC21" s="3" t="s">
        <v>96</v>
      </c>
      <c r="AD21" s="3" t="s">
        <v>96</v>
      </c>
      <c r="AE21" s="3" t="s">
        <v>96</v>
      </c>
      <c r="AF21" s="3" t="s">
        <v>96</v>
      </c>
      <c r="AG21" s="3" t="s">
        <v>96</v>
      </c>
      <c r="AH21" s="3" t="s">
        <v>96</v>
      </c>
      <c r="AI21" s="3" t="s">
        <v>96</v>
      </c>
      <c r="AJ21" s="3" t="s">
        <v>96</v>
      </c>
      <c r="AK21" s="3" t="s">
        <v>96</v>
      </c>
      <c r="AL21" s="3" t="s">
        <v>96</v>
      </c>
      <c r="AM21" s="3" t="s">
        <v>96</v>
      </c>
      <c r="AN21" s="3" t="s">
        <v>96</v>
      </c>
      <c r="AO21" s="3" t="s">
        <v>96</v>
      </c>
      <c r="AP21" s="3" t="s">
        <v>96</v>
      </c>
    </row>
    <row r="22" spans="1:42" x14ac:dyDescent="0.25">
      <c r="A22" s="8" t="s">
        <v>45</v>
      </c>
      <c r="B22" s="8" t="s">
        <v>63</v>
      </c>
      <c r="C22" s="8" t="s">
        <v>59</v>
      </c>
      <c r="D22" s="8"/>
      <c r="E22" s="39" t="s">
        <v>134</v>
      </c>
      <c r="F22" s="43" t="s">
        <v>135</v>
      </c>
      <c r="G22" s="35" t="s">
        <v>129</v>
      </c>
      <c r="H22" s="35" t="s">
        <v>123</v>
      </c>
      <c r="I22" s="3">
        <v>0.41</v>
      </c>
      <c r="J22" s="3"/>
      <c r="K22" s="3">
        <v>0.41</v>
      </c>
      <c r="L22" s="3"/>
      <c r="M22" s="3">
        <v>0.3</v>
      </c>
      <c r="N22" s="3">
        <v>0.1</v>
      </c>
      <c r="O22" s="3">
        <v>0.5</v>
      </c>
      <c r="P22" s="3">
        <v>0.5</v>
      </c>
      <c r="Q22" s="3">
        <v>0.6</v>
      </c>
      <c r="R22" s="3">
        <v>0.6</v>
      </c>
      <c r="S22" s="3">
        <v>0.64</v>
      </c>
      <c r="T22" s="3">
        <v>0.54</v>
      </c>
      <c r="U22" s="3" t="s">
        <v>83</v>
      </c>
      <c r="V22" s="21">
        <v>1.1399999999999999</v>
      </c>
      <c r="W22" s="3">
        <v>1.1000000000000001</v>
      </c>
      <c r="X22" s="3">
        <v>1.2</v>
      </c>
      <c r="Y22" s="3"/>
      <c r="Z22" s="3"/>
      <c r="AA22" s="3"/>
      <c r="AB22" s="3"/>
      <c r="AC22" s="3"/>
      <c r="AD22" s="3"/>
      <c r="AE22" s="3"/>
      <c r="AF22" s="3"/>
      <c r="AG22" s="3"/>
      <c r="AH22" s="3"/>
      <c r="AI22" s="3"/>
      <c r="AJ22" s="3"/>
      <c r="AK22" s="3"/>
      <c r="AL22" s="3"/>
      <c r="AM22" s="3"/>
      <c r="AN22" s="3"/>
      <c r="AO22" s="3"/>
      <c r="AP22" s="3"/>
    </row>
    <row r="23" spans="1:42" x14ac:dyDescent="0.25">
      <c r="A23" s="8" t="s">
        <v>45</v>
      </c>
      <c r="B23" s="8" t="s">
        <v>63</v>
      </c>
      <c r="C23" s="8" t="s">
        <v>518</v>
      </c>
      <c r="D23" s="8"/>
      <c r="E23" s="39" t="s">
        <v>134</v>
      </c>
      <c r="F23" s="43" t="s">
        <v>259</v>
      </c>
      <c r="G23" s="35"/>
      <c r="H23" s="35"/>
      <c r="J23" s="3"/>
      <c r="K23" s="3"/>
      <c r="L23" s="3"/>
      <c r="M23" s="3"/>
      <c r="N23" s="3"/>
      <c r="O23" s="3"/>
      <c r="P23" s="3"/>
      <c r="Q23" s="3"/>
      <c r="R23" s="3"/>
      <c r="S23" s="3"/>
      <c r="T23" s="3"/>
      <c r="U23" s="3"/>
      <c r="V23" s="21"/>
      <c r="W23" s="3"/>
      <c r="X23" s="3"/>
      <c r="Y23" s="3"/>
      <c r="Z23" s="3"/>
      <c r="AA23" s="3"/>
      <c r="AB23" s="3" t="s">
        <v>323</v>
      </c>
      <c r="AC23" s="3" t="s">
        <v>516</v>
      </c>
      <c r="AD23" s="3" t="s">
        <v>323</v>
      </c>
      <c r="AE23" s="86" t="s">
        <v>516</v>
      </c>
      <c r="AF23" s="3" t="s">
        <v>323</v>
      </c>
      <c r="AG23" s="3" t="s">
        <v>323</v>
      </c>
      <c r="AH23" s="86" t="s">
        <v>516</v>
      </c>
      <c r="AI23" s="3"/>
      <c r="AJ23" s="3"/>
      <c r="AK23" s="3"/>
      <c r="AL23" s="3"/>
      <c r="AM23" s="3"/>
      <c r="AN23" s="3"/>
      <c r="AO23" s="3"/>
      <c r="AP23" s="3"/>
    </row>
    <row r="24" spans="1:42" x14ac:dyDescent="0.25">
      <c r="A24" s="8" t="s">
        <v>45</v>
      </c>
      <c r="B24" s="8" t="s">
        <v>63</v>
      </c>
      <c r="C24" s="8" t="s">
        <v>517</v>
      </c>
      <c r="D24" s="8"/>
      <c r="E24" s="39" t="s">
        <v>134</v>
      </c>
      <c r="F24" s="43" t="s">
        <v>257</v>
      </c>
      <c r="G24" s="35"/>
      <c r="H24" s="35"/>
      <c r="J24" s="3"/>
      <c r="K24" s="3"/>
      <c r="L24" s="3"/>
      <c r="M24" s="3"/>
      <c r="N24" s="3"/>
      <c r="O24" s="3"/>
      <c r="P24" s="3"/>
      <c r="Q24" s="3"/>
      <c r="R24" s="3"/>
      <c r="S24" s="3"/>
      <c r="T24" s="3"/>
      <c r="U24" s="3"/>
      <c r="V24" s="21"/>
      <c r="W24" s="3"/>
      <c r="X24" s="3"/>
      <c r="Y24" s="3"/>
      <c r="Z24" s="3"/>
      <c r="AA24" s="3"/>
      <c r="AB24" s="3"/>
      <c r="AC24" s="3"/>
      <c r="AD24" s="3"/>
      <c r="AE24" s="3"/>
      <c r="AF24" s="3"/>
      <c r="AG24" s="3"/>
      <c r="AH24" s="3"/>
      <c r="AI24" s="86" t="s">
        <v>515</v>
      </c>
      <c r="AJ24" s="86" t="s">
        <v>515</v>
      </c>
      <c r="AK24" s="86" t="s">
        <v>515</v>
      </c>
      <c r="AL24" s="86" t="s">
        <v>515</v>
      </c>
      <c r="AM24" s="3"/>
      <c r="AN24" s="3"/>
      <c r="AO24" s="3"/>
      <c r="AP24" s="3"/>
    </row>
    <row r="25" spans="1:42" x14ac:dyDescent="0.25">
      <c r="A25" s="8" t="s">
        <v>45</v>
      </c>
      <c r="B25" s="8" t="s">
        <v>63</v>
      </c>
      <c r="C25" s="8" t="s">
        <v>258</v>
      </c>
      <c r="D25" s="8"/>
      <c r="E25" s="39" t="s">
        <v>134</v>
      </c>
      <c r="F25" s="43" t="s">
        <v>258</v>
      </c>
      <c r="G25" s="35"/>
      <c r="H25" s="35"/>
      <c r="I25" s="86" t="s">
        <v>511</v>
      </c>
      <c r="J25" s="86" t="s">
        <v>511</v>
      </c>
      <c r="K25" s="86" t="s">
        <v>511</v>
      </c>
      <c r="L25" s="86" t="s">
        <v>511</v>
      </c>
      <c r="M25" s="86" t="s">
        <v>511</v>
      </c>
      <c r="N25" s="86" t="s">
        <v>511</v>
      </c>
      <c r="O25" s="86" t="s">
        <v>511</v>
      </c>
      <c r="P25" s="86" t="s">
        <v>511</v>
      </c>
      <c r="Q25" s="86" t="s">
        <v>511</v>
      </c>
      <c r="R25" s="86" t="s">
        <v>511</v>
      </c>
      <c r="S25" s="86" t="s">
        <v>511</v>
      </c>
      <c r="T25" s="86" t="s">
        <v>511</v>
      </c>
      <c r="U25" s="86" t="s">
        <v>511</v>
      </c>
      <c r="V25" s="86" t="s">
        <v>511</v>
      </c>
      <c r="W25" s="86" t="s">
        <v>511</v>
      </c>
      <c r="X25" s="86" t="s">
        <v>511</v>
      </c>
      <c r="Y25" s="86"/>
      <c r="Z25" s="86"/>
      <c r="AA25" s="86"/>
      <c r="AB25" s="86" t="s">
        <v>511</v>
      </c>
      <c r="AC25" s="86" t="s">
        <v>511</v>
      </c>
      <c r="AD25" s="86" t="s">
        <v>511</v>
      </c>
      <c r="AE25" s="86" t="s">
        <v>511</v>
      </c>
      <c r="AF25" s="86" t="s">
        <v>511</v>
      </c>
      <c r="AG25" s="86" t="s">
        <v>511</v>
      </c>
      <c r="AH25" s="86" t="s">
        <v>511</v>
      </c>
      <c r="AI25" s="3" t="s">
        <v>105</v>
      </c>
      <c r="AJ25" s="3" t="s">
        <v>105</v>
      </c>
      <c r="AK25" s="3" t="s">
        <v>105</v>
      </c>
      <c r="AL25" s="3" t="s">
        <v>105</v>
      </c>
      <c r="AM25" s="3" t="s">
        <v>105</v>
      </c>
      <c r="AN25" s="3" t="s">
        <v>105</v>
      </c>
      <c r="AO25" s="3" t="s">
        <v>105</v>
      </c>
      <c r="AP25" s="3" t="s">
        <v>105</v>
      </c>
    </row>
    <row r="26" spans="1:42" x14ac:dyDescent="0.25">
      <c r="A26" s="8" t="s">
        <v>45</v>
      </c>
      <c r="B26" s="8" t="s">
        <v>69</v>
      </c>
      <c r="C26" s="8" t="s">
        <v>46</v>
      </c>
      <c r="D26" s="8"/>
      <c r="E26" s="39" t="s">
        <v>134</v>
      </c>
      <c r="F26" s="43" t="s">
        <v>133</v>
      </c>
      <c r="G26" s="35"/>
      <c r="H26" s="35"/>
      <c r="J26" s="3"/>
      <c r="K26" s="3"/>
      <c r="L26" s="3"/>
      <c r="M26" s="3" t="s">
        <v>68</v>
      </c>
      <c r="N26" s="3" t="s">
        <v>68</v>
      </c>
      <c r="O26" s="3" t="s">
        <v>68</v>
      </c>
      <c r="P26" s="3" t="s">
        <v>68</v>
      </c>
      <c r="Q26" s="3" t="s">
        <v>72</v>
      </c>
      <c r="R26" s="3" t="s">
        <v>72</v>
      </c>
      <c r="S26" s="3"/>
      <c r="T26" s="3"/>
      <c r="U26" s="3"/>
      <c r="V26" s="3"/>
      <c r="W26" s="3"/>
      <c r="X26" s="3"/>
      <c r="Y26" s="3"/>
      <c r="Z26" s="3"/>
      <c r="AA26" s="3"/>
      <c r="AB26" s="3"/>
      <c r="AC26" s="3"/>
      <c r="AD26" s="3"/>
      <c r="AE26" s="3"/>
      <c r="AF26" s="3"/>
      <c r="AG26" s="3"/>
      <c r="AH26" s="3"/>
      <c r="AI26" s="3"/>
      <c r="AJ26" s="3"/>
      <c r="AK26" s="3"/>
      <c r="AL26" s="3"/>
      <c r="AM26" s="3"/>
      <c r="AN26" s="3"/>
      <c r="AO26" s="3"/>
      <c r="AP26" s="3"/>
    </row>
    <row r="27" spans="1:42" x14ac:dyDescent="0.25">
      <c r="A27" s="8" t="s">
        <v>45</v>
      </c>
      <c r="B27" s="8" t="s">
        <v>69</v>
      </c>
      <c r="C27" s="8" t="s">
        <v>59</v>
      </c>
      <c r="D27" s="8"/>
      <c r="E27" s="39" t="s">
        <v>134</v>
      </c>
      <c r="F27" s="43" t="s">
        <v>135</v>
      </c>
      <c r="G27" s="35" t="s">
        <v>129</v>
      </c>
      <c r="H27" s="35" t="s">
        <v>123</v>
      </c>
      <c r="J27" s="3"/>
      <c r="K27" s="3"/>
      <c r="L27" s="3"/>
      <c r="M27" s="3">
        <v>0.35</v>
      </c>
      <c r="N27" s="3">
        <v>0.2</v>
      </c>
      <c r="O27" s="3">
        <v>0.5</v>
      </c>
      <c r="P27" s="3">
        <v>0.4</v>
      </c>
      <c r="Q27" s="3">
        <v>0.32</v>
      </c>
      <c r="R27" s="3">
        <v>0.32</v>
      </c>
      <c r="S27" s="3"/>
      <c r="T27" s="3"/>
      <c r="U27" s="3"/>
      <c r="V27" s="3"/>
      <c r="W27" s="3"/>
      <c r="X27" s="3"/>
      <c r="Y27" s="3"/>
      <c r="Z27" s="3"/>
      <c r="AA27" s="3"/>
      <c r="AB27" s="3"/>
      <c r="AC27" s="3"/>
      <c r="AD27" s="3"/>
      <c r="AE27" s="3"/>
      <c r="AF27" s="3"/>
      <c r="AG27" s="3"/>
      <c r="AH27" s="3"/>
      <c r="AI27" s="3"/>
      <c r="AJ27" s="3"/>
      <c r="AK27" s="3"/>
      <c r="AL27" s="3"/>
      <c r="AM27" s="3"/>
      <c r="AN27" s="3"/>
      <c r="AO27" s="3"/>
      <c r="AP27" s="3"/>
    </row>
    <row r="28" spans="1:42" s="85" customFormat="1" x14ac:dyDescent="0.25">
      <c r="A28" s="92" t="s">
        <v>45</v>
      </c>
      <c r="B28" s="92" t="s">
        <v>69</v>
      </c>
      <c r="C28" s="92" t="s">
        <v>258</v>
      </c>
      <c r="D28" s="92"/>
      <c r="E28" s="39"/>
      <c r="F28" s="43"/>
      <c r="G28" s="35"/>
      <c r="H28" s="35"/>
      <c r="I28" s="86"/>
      <c r="J28" s="86"/>
      <c r="K28" s="86"/>
      <c r="L28" s="86"/>
      <c r="M28" s="86" t="s">
        <v>511</v>
      </c>
      <c r="N28" s="86" t="s">
        <v>511</v>
      </c>
      <c r="O28" s="86" t="s">
        <v>511</v>
      </c>
      <c r="P28" s="86" t="s">
        <v>511</v>
      </c>
      <c r="Q28" s="86" t="s">
        <v>511</v>
      </c>
      <c r="R28" s="86" t="s">
        <v>511</v>
      </c>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row>
    <row r="29" spans="1:42" x14ac:dyDescent="0.25">
      <c r="A29" s="8" t="s">
        <v>62</v>
      </c>
      <c r="B29" s="8" t="s">
        <v>63</v>
      </c>
      <c r="C29" s="8" t="s">
        <v>46</v>
      </c>
      <c r="D29" s="8"/>
      <c r="E29" s="39" t="s">
        <v>134</v>
      </c>
      <c r="F29" s="43" t="s">
        <v>133</v>
      </c>
      <c r="G29" s="35"/>
      <c r="H29" s="35"/>
      <c r="I29" s="3" t="s">
        <v>61</v>
      </c>
      <c r="J29" s="3" t="s">
        <v>61</v>
      </c>
      <c r="K29" s="3" t="s">
        <v>61</v>
      </c>
      <c r="L29" s="3" t="s">
        <v>61</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row>
    <row r="30" spans="1:42" s="15" customFormat="1" ht="15.75" thickBot="1" x14ac:dyDescent="0.3">
      <c r="A30" s="8" t="s">
        <v>62</v>
      </c>
      <c r="B30" s="8" t="s">
        <v>63</v>
      </c>
      <c r="C30" s="8" t="s">
        <v>59</v>
      </c>
      <c r="D30" s="20"/>
      <c r="E30" s="39" t="s">
        <v>134</v>
      </c>
      <c r="F30" s="43" t="s">
        <v>135</v>
      </c>
      <c r="G30" s="35" t="s">
        <v>129</v>
      </c>
      <c r="H30" s="35" t="s">
        <v>123</v>
      </c>
      <c r="I30" s="16">
        <v>1.1000000000000001</v>
      </c>
      <c r="J30" s="16">
        <v>1.1000000000000001</v>
      </c>
      <c r="K30" s="16">
        <v>1.1000000000000001</v>
      </c>
      <c r="L30" s="16">
        <v>1.1000000000000001</v>
      </c>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row>
    <row r="31" spans="1:42" s="17" customFormat="1" x14ac:dyDescent="0.25">
      <c r="A31" s="92" t="s">
        <v>62</v>
      </c>
      <c r="B31" s="92" t="s">
        <v>63</v>
      </c>
      <c r="C31" s="92" t="s">
        <v>258</v>
      </c>
      <c r="D31" s="20"/>
      <c r="E31" s="44"/>
      <c r="F31" s="45"/>
      <c r="G31" s="46"/>
      <c r="H31" s="46"/>
      <c r="I31" s="16" t="s">
        <v>511</v>
      </c>
      <c r="J31" s="16" t="s">
        <v>511</v>
      </c>
      <c r="K31" s="16" t="s">
        <v>511</v>
      </c>
      <c r="L31" s="16" t="s">
        <v>511</v>
      </c>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row>
    <row r="32" spans="1:42" s="17" customFormat="1" x14ac:dyDescent="0.25">
      <c r="A32" s="8" t="s">
        <v>104</v>
      </c>
      <c r="B32" s="24" t="s">
        <v>46</v>
      </c>
      <c r="C32" s="24"/>
      <c r="D32" s="25"/>
      <c r="E32" s="39" t="s">
        <v>256</v>
      </c>
      <c r="F32" s="43" t="s">
        <v>133</v>
      </c>
      <c r="G32" s="35"/>
      <c r="H32" s="35"/>
      <c r="I32" s="26"/>
      <c r="J32" s="26"/>
      <c r="K32" s="26"/>
      <c r="L32" s="26"/>
      <c r="M32" s="26"/>
      <c r="N32" s="26"/>
      <c r="O32" s="26"/>
      <c r="P32" s="26"/>
      <c r="Q32" s="26"/>
      <c r="R32" s="26"/>
      <c r="S32" s="26"/>
      <c r="T32" s="26"/>
      <c r="U32" s="26"/>
      <c r="V32" s="26"/>
      <c r="W32" s="26"/>
      <c r="X32" s="26"/>
      <c r="Y32" s="26" t="s">
        <v>121</v>
      </c>
      <c r="Z32" s="26" t="s">
        <v>120</v>
      </c>
      <c r="AA32" s="26" t="s">
        <v>120</v>
      </c>
      <c r="AB32" s="26"/>
      <c r="AC32" s="26"/>
      <c r="AD32" s="26"/>
      <c r="AE32" s="26"/>
      <c r="AF32" s="26"/>
      <c r="AG32" s="26"/>
      <c r="AH32" s="26"/>
      <c r="AI32" s="26" t="s">
        <v>105</v>
      </c>
      <c r="AJ32" s="26" t="s">
        <v>105</v>
      </c>
      <c r="AK32" s="26" t="s">
        <v>105</v>
      </c>
      <c r="AL32" s="26" t="s">
        <v>105</v>
      </c>
      <c r="AM32" s="26" t="s">
        <v>105</v>
      </c>
      <c r="AN32" s="26" t="s">
        <v>105</v>
      </c>
      <c r="AO32" s="26" t="s">
        <v>105</v>
      </c>
      <c r="AP32" s="26" t="s">
        <v>105</v>
      </c>
    </row>
    <row r="33" spans="1:42" s="17" customFormat="1" x14ac:dyDescent="0.25">
      <c r="A33" s="8" t="s">
        <v>104</v>
      </c>
      <c r="B33" s="27" t="s">
        <v>114</v>
      </c>
      <c r="C33" s="27"/>
      <c r="D33" s="28"/>
      <c r="E33" s="44" t="s">
        <v>256</v>
      </c>
      <c r="F33" s="45" t="s">
        <v>114</v>
      </c>
      <c r="G33" s="46"/>
      <c r="H33" s="46"/>
      <c r="I33" s="29"/>
      <c r="J33" s="29"/>
      <c r="K33" s="29"/>
      <c r="L33" s="29"/>
      <c r="M33" s="29"/>
      <c r="N33" s="29"/>
      <c r="O33" s="29"/>
      <c r="P33" s="29"/>
      <c r="Q33" s="29"/>
      <c r="R33" s="29"/>
      <c r="S33" s="29"/>
      <c r="T33" s="29"/>
      <c r="U33" s="29"/>
      <c r="V33" s="29"/>
      <c r="W33" s="29"/>
      <c r="X33" s="29"/>
      <c r="Y33" s="29" t="s">
        <v>119</v>
      </c>
      <c r="Z33" s="29" t="str">
        <f>"SCHEDULE:CONSTANT-1"</f>
        <v>SCHEDULE:CONSTANT-1</v>
      </c>
      <c r="AA33" s="29" t="str">
        <f>"SCHEDULE:CONSTANT-1"</f>
        <v>SCHEDULE:CONSTANT-1</v>
      </c>
      <c r="AB33" s="29"/>
      <c r="AC33" s="29"/>
      <c r="AD33" s="29"/>
      <c r="AE33" s="29"/>
      <c r="AF33" s="29"/>
      <c r="AG33" s="29"/>
      <c r="AH33" s="29"/>
      <c r="AI33" s="29"/>
      <c r="AJ33" s="29"/>
      <c r="AK33" s="29"/>
      <c r="AL33" s="29" t="str">
        <f>"SCHEDULE:CONSTANT-"&amp;ROUND(2400/8760,4)</f>
        <v>SCHEDULE:CONSTANT-0.274</v>
      </c>
      <c r="AM33" s="29"/>
      <c r="AN33" s="29" t="str">
        <f>"SCHEDULE:CONSTANT-"&amp;ROUND(1800/8760,4)</f>
        <v>SCHEDULE:CONSTANT-0.2055</v>
      </c>
      <c r="AO33" s="29" t="str">
        <f t="shared" ref="AO33:AP33" si="1">"SCHEDULE:CONSTANT-"&amp;ROUND(1800/8760,4)</f>
        <v>SCHEDULE:CONSTANT-0.2055</v>
      </c>
      <c r="AP33" s="29" t="str">
        <f t="shared" si="1"/>
        <v>SCHEDULE:CONSTANT-0.2055</v>
      </c>
    </row>
    <row r="34" spans="1:42" x14ac:dyDescent="0.25">
      <c r="A34" s="8" t="s">
        <v>90</v>
      </c>
      <c r="B34" s="8" t="s">
        <v>46</v>
      </c>
      <c r="C34" s="8"/>
      <c r="D34" s="8"/>
      <c r="E34" s="39" t="s">
        <v>260</v>
      </c>
      <c r="F34" s="43" t="s">
        <v>133</v>
      </c>
      <c r="G34" s="35"/>
      <c r="H34" s="35"/>
      <c r="I34" s="16"/>
      <c r="J34" s="16"/>
      <c r="K34" s="16"/>
      <c r="L34" s="16"/>
      <c r="M34" s="16"/>
      <c r="N34" s="16"/>
      <c r="O34" s="16"/>
      <c r="P34" s="16"/>
      <c r="Q34" s="16"/>
      <c r="R34" s="16"/>
      <c r="S34" s="16"/>
      <c r="T34" s="16"/>
      <c r="U34" s="16"/>
      <c r="V34" s="16"/>
      <c r="W34" s="16"/>
      <c r="X34" s="16"/>
      <c r="Y34" s="16"/>
      <c r="Z34" s="16"/>
      <c r="AA34" s="16"/>
      <c r="AB34" s="16" t="s">
        <v>91</v>
      </c>
      <c r="AC34" s="16" t="s">
        <v>91</v>
      </c>
      <c r="AD34" s="16" t="s">
        <v>92</v>
      </c>
      <c r="AE34" s="16" t="s">
        <v>91</v>
      </c>
      <c r="AF34" s="16" t="s">
        <v>91</v>
      </c>
      <c r="AG34" s="16" t="s">
        <v>91</v>
      </c>
      <c r="AH34" s="16" t="s">
        <v>91</v>
      </c>
      <c r="AI34" s="16"/>
      <c r="AJ34" s="16"/>
      <c r="AK34" s="16"/>
      <c r="AL34" s="16"/>
      <c r="AM34" s="16"/>
      <c r="AN34" s="16"/>
      <c r="AO34" s="16"/>
      <c r="AP34" s="16"/>
    </row>
    <row r="35" spans="1:42" x14ac:dyDescent="0.25">
      <c r="A35" s="8" t="s">
        <v>90</v>
      </c>
      <c r="B35" s="8" t="s">
        <v>94</v>
      </c>
      <c r="C35" s="8"/>
      <c r="D35" s="8"/>
      <c r="E35" s="39" t="s">
        <v>260</v>
      </c>
      <c r="F35" s="43" t="s">
        <v>133</v>
      </c>
      <c r="G35" s="35"/>
      <c r="H35" s="35"/>
      <c r="I35" s="16"/>
      <c r="J35" s="16"/>
      <c r="K35" s="16"/>
      <c r="L35" s="16"/>
      <c r="M35" s="16"/>
      <c r="N35" s="16"/>
      <c r="O35" s="16"/>
      <c r="P35" s="16"/>
      <c r="Q35" s="16"/>
      <c r="R35" s="16"/>
      <c r="S35" s="16"/>
      <c r="T35" s="16"/>
      <c r="U35" s="16"/>
      <c r="V35" s="16"/>
      <c r="W35" s="16"/>
      <c r="X35" s="16"/>
      <c r="Y35" s="16"/>
      <c r="Z35" s="16"/>
      <c r="AA35" s="16"/>
      <c r="AB35" s="16" t="s">
        <v>113</v>
      </c>
      <c r="AC35" s="16" t="s">
        <v>113</v>
      </c>
      <c r="AD35" s="16" t="s">
        <v>113</v>
      </c>
      <c r="AE35" s="16" t="s">
        <v>113</v>
      </c>
      <c r="AF35" s="16" t="s">
        <v>113</v>
      </c>
      <c r="AG35" s="16" t="s">
        <v>113</v>
      </c>
      <c r="AH35" s="16" t="s">
        <v>113</v>
      </c>
      <c r="AI35" s="16"/>
      <c r="AJ35" s="16"/>
      <c r="AK35" s="16"/>
      <c r="AL35" s="16"/>
      <c r="AM35" s="16"/>
      <c r="AN35" s="16"/>
      <c r="AO35" s="16"/>
      <c r="AP35" s="16"/>
    </row>
    <row r="36" spans="1:42" x14ac:dyDescent="0.25">
      <c r="A36" s="8" t="s">
        <v>90</v>
      </c>
      <c r="B36" s="8" t="s">
        <v>93</v>
      </c>
      <c r="C36" s="23"/>
      <c r="D36" s="8"/>
      <c r="E36" s="39" t="s">
        <v>260</v>
      </c>
      <c r="F36" s="43" t="s">
        <v>93</v>
      </c>
      <c r="G36" s="35"/>
      <c r="H36" s="35"/>
      <c r="I36" s="16"/>
      <c r="J36" s="16"/>
      <c r="K36" s="16"/>
      <c r="L36" s="16"/>
      <c r="M36" s="16"/>
      <c r="N36" s="16"/>
      <c r="O36" s="16"/>
      <c r="P36" s="16"/>
      <c r="Q36" s="16"/>
      <c r="R36" s="16"/>
      <c r="S36" s="16"/>
      <c r="T36" s="16"/>
      <c r="U36" s="16"/>
      <c r="V36" s="16"/>
      <c r="W36" s="16"/>
      <c r="X36" s="16"/>
      <c r="Y36" s="16"/>
      <c r="Z36" s="16"/>
      <c r="AA36" s="16"/>
      <c r="AB36" s="16">
        <v>90</v>
      </c>
      <c r="AC36" s="16">
        <v>90</v>
      </c>
      <c r="AD36" s="16">
        <v>90</v>
      </c>
      <c r="AE36" s="16">
        <v>90</v>
      </c>
      <c r="AF36" s="16">
        <v>90</v>
      </c>
      <c r="AG36" s="16">
        <v>90</v>
      </c>
      <c r="AH36" s="16">
        <v>90</v>
      </c>
      <c r="AI36" s="16"/>
      <c r="AJ36" s="16"/>
      <c r="AK36" s="16"/>
      <c r="AL36" s="16"/>
      <c r="AM36" s="16"/>
      <c r="AN36" s="16"/>
      <c r="AO36" s="16"/>
      <c r="AP36" s="16"/>
    </row>
    <row r="37" spans="1:42" x14ac:dyDescent="0.25">
      <c r="A37" s="8" t="s">
        <v>90</v>
      </c>
      <c r="B37" s="8" t="s">
        <v>95</v>
      </c>
      <c r="C37" s="8"/>
      <c r="D37" s="8"/>
      <c r="E37" s="39" t="s">
        <v>260</v>
      </c>
      <c r="F37" s="43" t="s">
        <v>95</v>
      </c>
      <c r="G37" s="35"/>
      <c r="H37" s="35"/>
      <c r="I37" s="16"/>
      <c r="J37" s="16"/>
      <c r="K37" s="16"/>
      <c r="L37" s="16"/>
      <c r="M37" s="16"/>
      <c r="N37" s="16"/>
      <c r="O37" s="16"/>
      <c r="P37" s="16"/>
      <c r="Q37" s="16"/>
      <c r="R37" s="16"/>
      <c r="S37" s="16"/>
      <c r="T37" s="16"/>
      <c r="U37" s="16"/>
      <c r="V37" s="16"/>
      <c r="W37" s="16"/>
      <c r="X37" s="16"/>
      <c r="Y37" s="16"/>
      <c r="Z37" s="16"/>
      <c r="AA37" s="16"/>
      <c r="AB37" s="16">
        <v>180</v>
      </c>
      <c r="AC37" s="16" t="s">
        <v>83</v>
      </c>
      <c r="AD37" s="16">
        <v>0</v>
      </c>
      <c r="AE37" s="16" t="s">
        <v>83</v>
      </c>
      <c r="AF37" s="16">
        <v>180</v>
      </c>
      <c r="AG37" s="16">
        <v>1</v>
      </c>
      <c r="AH37" s="16">
        <v>0</v>
      </c>
      <c r="AI37" s="16"/>
      <c r="AJ37" s="16"/>
      <c r="AK37" s="16"/>
      <c r="AL37" s="16"/>
      <c r="AM37" s="16"/>
      <c r="AN37" s="16"/>
      <c r="AO37" s="16"/>
      <c r="AP37" s="16"/>
    </row>
    <row r="38" spans="1:42" x14ac:dyDescent="0.25">
      <c r="A38" s="8" t="s">
        <v>90</v>
      </c>
      <c r="B38" s="8" t="s">
        <v>519</v>
      </c>
      <c r="C38" s="23" t="s">
        <v>46</v>
      </c>
      <c r="D38" s="8"/>
      <c r="E38" s="39" t="s">
        <v>260</v>
      </c>
      <c r="F38" s="43"/>
      <c r="G38" s="35"/>
      <c r="H38" s="35"/>
      <c r="I38" s="16"/>
      <c r="J38" s="16"/>
      <c r="K38" s="16"/>
      <c r="L38" s="16"/>
      <c r="M38" s="16"/>
      <c r="N38" s="16"/>
      <c r="O38" s="16"/>
      <c r="P38" s="16"/>
      <c r="Q38" s="16"/>
      <c r="R38" s="16"/>
      <c r="S38" s="16"/>
      <c r="T38" s="16"/>
      <c r="U38" s="16"/>
      <c r="V38" s="16"/>
      <c r="W38" s="16"/>
      <c r="X38" s="16"/>
      <c r="Y38" s="16"/>
      <c r="Z38" s="16"/>
      <c r="AA38" s="16"/>
      <c r="AB38" s="16"/>
      <c r="AC38" s="16"/>
      <c r="AD38" s="16"/>
      <c r="AE38" s="16" t="s">
        <v>100</v>
      </c>
      <c r="AF38" s="16"/>
      <c r="AG38" s="16"/>
      <c r="AH38" s="16" t="s">
        <v>100</v>
      </c>
      <c r="AI38" s="16"/>
      <c r="AJ38" s="16"/>
      <c r="AK38" s="16"/>
      <c r="AL38" s="16"/>
      <c r="AM38" s="16"/>
      <c r="AN38" s="16"/>
      <c r="AO38" s="16"/>
      <c r="AP38" s="16"/>
    </row>
    <row r="39" spans="1:42" x14ac:dyDescent="0.25">
      <c r="A39" s="8" t="s">
        <v>97</v>
      </c>
      <c r="B39" s="8" t="s">
        <v>46</v>
      </c>
      <c r="C39" s="23"/>
      <c r="D39" s="8"/>
      <c r="E39" s="39" t="s">
        <v>260</v>
      </c>
      <c r="F39" s="43" t="s">
        <v>133</v>
      </c>
      <c r="G39" s="35"/>
      <c r="H39" s="35"/>
      <c r="J39" s="3"/>
      <c r="K39" s="3"/>
      <c r="L39" s="3"/>
      <c r="M39" s="3"/>
      <c r="N39" s="3"/>
      <c r="O39" s="3"/>
      <c r="P39" s="3"/>
      <c r="Q39" s="3"/>
      <c r="R39" s="3"/>
      <c r="S39" s="3"/>
      <c r="T39" s="3"/>
      <c r="U39" s="3"/>
      <c r="V39" s="3"/>
      <c r="W39" s="3"/>
      <c r="X39" s="3"/>
      <c r="Y39" s="3"/>
      <c r="Z39" s="3"/>
      <c r="AA39" s="3"/>
      <c r="AB39" s="3" t="s">
        <v>98</v>
      </c>
      <c r="AC39" s="3" t="s">
        <v>98</v>
      </c>
      <c r="AD39" s="3"/>
      <c r="AE39" s="3" t="s">
        <v>98</v>
      </c>
      <c r="AF39" s="3" t="s">
        <v>98</v>
      </c>
      <c r="AG39" s="3" t="s">
        <v>98</v>
      </c>
      <c r="AH39" s="3"/>
      <c r="AI39" s="3"/>
      <c r="AJ39" s="3"/>
      <c r="AK39" s="3"/>
      <c r="AL39" s="3"/>
      <c r="AM39" s="3"/>
      <c r="AN39" s="3"/>
      <c r="AO39" s="3"/>
      <c r="AP39" s="3"/>
    </row>
    <row r="40" spans="1:42" x14ac:dyDescent="0.25">
      <c r="A40" s="8" t="s">
        <v>97</v>
      </c>
      <c r="B40" s="8" t="s">
        <v>94</v>
      </c>
      <c r="C40" s="8"/>
      <c r="D40" s="8"/>
      <c r="E40" s="39"/>
      <c r="F40" s="43"/>
      <c r="G40" s="35"/>
      <c r="H40" s="35"/>
      <c r="J40" s="3"/>
      <c r="K40" s="3"/>
      <c r="L40" s="3"/>
      <c r="M40" s="3"/>
      <c r="N40" s="3"/>
      <c r="O40" s="3"/>
      <c r="P40" s="3"/>
      <c r="Q40" s="3"/>
      <c r="R40" s="3"/>
      <c r="S40" s="3"/>
      <c r="T40" s="3"/>
      <c r="U40" s="3"/>
      <c r="V40" s="3"/>
      <c r="W40" s="3"/>
      <c r="X40" s="3"/>
      <c r="Y40" s="3"/>
      <c r="Z40" s="3"/>
      <c r="AA40" s="3"/>
      <c r="AB40" s="3" t="s">
        <v>113</v>
      </c>
      <c r="AC40" s="3" t="s">
        <v>113</v>
      </c>
      <c r="AD40" s="3"/>
      <c r="AE40" s="3" t="s">
        <v>113</v>
      </c>
      <c r="AF40" s="3" t="s">
        <v>113</v>
      </c>
      <c r="AG40" s="3" t="s">
        <v>113</v>
      </c>
      <c r="AH40" s="3"/>
      <c r="AI40" s="3"/>
      <c r="AJ40" s="3"/>
      <c r="AK40" s="3"/>
      <c r="AL40" s="3"/>
      <c r="AM40" s="3"/>
      <c r="AN40" s="3"/>
      <c r="AO40" s="3"/>
      <c r="AP40" s="3"/>
    </row>
    <row r="41" spans="1:42" x14ac:dyDescent="0.25">
      <c r="A41" s="8" t="s">
        <v>97</v>
      </c>
      <c r="B41" s="8" t="s">
        <v>93</v>
      </c>
      <c r="C41" s="23"/>
      <c r="D41" s="8"/>
      <c r="E41" s="39" t="s">
        <v>260</v>
      </c>
      <c r="F41" s="43" t="s">
        <v>93</v>
      </c>
      <c r="G41" s="35"/>
      <c r="H41" s="35"/>
      <c r="J41" s="3"/>
      <c r="K41" s="3"/>
      <c r="L41" s="3"/>
      <c r="M41" s="3"/>
      <c r="N41" s="3"/>
      <c r="O41" s="3"/>
      <c r="P41" s="3"/>
      <c r="Q41" s="3"/>
      <c r="R41" s="3"/>
      <c r="S41" s="3"/>
      <c r="T41" s="3"/>
      <c r="U41" s="3"/>
      <c r="V41" s="3"/>
      <c r="W41" s="3"/>
      <c r="X41" s="3"/>
      <c r="Y41" s="3"/>
      <c r="Z41" s="3"/>
      <c r="AA41" s="3"/>
      <c r="AB41" s="3">
        <v>90</v>
      </c>
      <c r="AC41" s="3">
        <v>90</v>
      </c>
      <c r="AD41" s="3"/>
      <c r="AE41" s="3">
        <v>90</v>
      </c>
      <c r="AF41" s="3">
        <v>90</v>
      </c>
      <c r="AG41" s="3">
        <v>90</v>
      </c>
      <c r="AH41" s="3"/>
      <c r="AI41" s="3"/>
      <c r="AJ41" s="3"/>
      <c r="AK41" s="3"/>
      <c r="AL41" s="3"/>
      <c r="AM41" s="3"/>
      <c r="AN41" s="3"/>
      <c r="AO41" s="3"/>
      <c r="AP41" s="3"/>
    </row>
    <row r="42" spans="1:42" x14ac:dyDescent="0.25">
      <c r="A42" s="8" t="s">
        <v>97</v>
      </c>
      <c r="B42" s="8" t="s">
        <v>95</v>
      </c>
      <c r="C42" s="8"/>
      <c r="D42" s="8"/>
      <c r="E42" s="39" t="s">
        <v>260</v>
      </c>
      <c r="F42" s="43" t="s">
        <v>95</v>
      </c>
      <c r="G42" s="35"/>
      <c r="H42" s="35"/>
      <c r="J42" s="3"/>
      <c r="K42" s="3"/>
      <c r="L42" s="3"/>
      <c r="M42" s="3"/>
      <c r="N42" s="3"/>
      <c r="O42" s="3"/>
      <c r="P42" s="3"/>
      <c r="Q42" s="3"/>
      <c r="R42" s="3"/>
      <c r="S42" s="3"/>
      <c r="T42" s="3"/>
      <c r="U42" s="3"/>
      <c r="V42" s="3"/>
      <c r="W42" s="3"/>
      <c r="X42" s="3"/>
      <c r="Y42" s="3"/>
      <c r="Z42" s="3"/>
      <c r="AA42" s="3"/>
      <c r="AB42" s="3">
        <v>270</v>
      </c>
      <c r="AC42" s="3" t="s">
        <v>83</v>
      </c>
      <c r="AD42" s="3"/>
      <c r="AE42" s="3" t="s">
        <v>83</v>
      </c>
      <c r="AF42" s="3">
        <v>180</v>
      </c>
      <c r="AG42" s="3" t="s">
        <v>83</v>
      </c>
      <c r="AH42" s="3"/>
      <c r="AI42" s="3"/>
      <c r="AJ42" s="3"/>
      <c r="AK42" s="3"/>
      <c r="AL42" s="3"/>
      <c r="AM42" s="3"/>
      <c r="AN42" s="3"/>
      <c r="AO42" s="3"/>
      <c r="AP42" s="3"/>
    </row>
    <row r="43" spans="1:42" x14ac:dyDescent="0.25">
      <c r="A43" s="8" t="s">
        <v>97</v>
      </c>
      <c r="B43" s="92" t="s">
        <v>519</v>
      </c>
      <c r="C43" s="23" t="s">
        <v>46</v>
      </c>
      <c r="D43" s="8"/>
      <c r="E43" s="39"/>
      <c r="F43" s="43"/>
      <c r="G43" s="35"/>
      <c r="H43" s="35"/>
      <c r="J43" s="3"/>
      <c r="K43" s="3"/>
      <c r="L43" s="3"/>
      <c r="M43" s="3"/>
      <c r="N43" s="3"/>
      <c r="O43" s="3"/>
      <c r="P43" s="3"/>
      <c r="Q43" s="3"/>
      <c r="R43" s="3"/>
      <c r="S43" s="3"/>
      <c r="T43" s="3"/>
      <c r="U43" s="3"/>
      <c r="V43" s="3"/>
      <c r="W43" s="3"/>
      <c r="X43" s="3"/>
      <c r="Y43" s="3"/>
      <c r="Z43" s="3"/>
      <c r="AA43" s="3"/>
      <c r="AB43" s="3"/>
      <c r="AC43" s="3"/>
      <c r="AD43" s="3"/>
      <c r="AE43" s="3" t="s">
        <v>99</v>
      </c>
      <c r="AF43" s="3"/>
      <c r="AG43" s="3"/>
      <c r="AH43" s="3"/>
      <c r="AI43" s="3"/>
      <c r="AJ43" s="3"/>
      <c r="AK43" s="3"/>
      <c r="AL43" s="3"/>
      <c r="AM43" s="3"/>
      <c r="AN43" s="3"/>
      <c r="AO43" s="3"/>
      <c r="AP43" s="3"/>
    </row>
    <row r="44" spans="1:42" s="15" customFormat="1" ht="15.75" thickBot="1" x14ac:dyDescent="0.3">
      <c r="A44" s="96"/>
      <c r="B44" s="12"/>
      <c r="C44" s="30"/>
      <c r="D44" s="12"/>
      <c r="E44" s="40"/>
      <c r="F44" s="41"/>
      <c r="G44" s="36"/>
      <c r="H44" s="36"/>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row>
    <row r="45" spans="1:42" x14ac:dyDescent="0.25">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sheetData>
  <conditionalFormatting sqref="A7 A8:D44 A2:D6">
    <cfRule type="expression" dxfId="103" priority="87">
      <formula>MOD(ROW(),2)</formula>
    </cfRule>
  </conditionalFormatting>
  <conditionalFormatting sqref="AL33 I6:AP6 AB14:AP15 I26:L29 O26:V27 AI26:AP29 AB32:AC33 X32:X33 X34:AC34 X35:AH38 AI34:AP38 O39:V43 AH40:AH42 AE40:AG41 I40:L43 M40:N40 W40:AC44 AD40:AD42 AI40:AP43 W26:W39 AD26:AH34 X26:AC31 O29:V29 S28:V28 I30:V38 I17:AP19 M20:X20 AB20:AP20 I12:AA15 AB12:AH13 AI12:AN12 I22:AH24 I8:AP9">
    <cfRule type="expression" dxfId="102" priority="59">
      <formula>MOD(ROW(),2)</formula>
    </cfRule>
  </conditionalFormatting>
  <conditionalFormatting sqref="E8:F44 E2:F6">
    <cfRule type="expression" dxfId="101" priority="23">
      <formula>MOD(ROW(),2)</formula>
    </cfRule>
  </conditionalFormatting>
  <conditionalFormatting sqref="AI33:AK33 AD43:AH44 I44:V44 X39:AH39">
    <cfRule type="expression" dxfId="100" priority="161">
      <formula>MOD(ROW(),2)</formula>
    </cfRule>
  </conditionalFormatting>
  <conditionalFormatting sqref="M26:N26">
    <cfRule type="expression" dxfId="99" priority="157">
      <formula>MOD(ROW(),2)</formula>
    </cfRule>
  </conditionalFormatting>
  <conditionalFormatting sqref="M27:N27 M29:N29">
    <cfRule type="expression" dxfId="98" priority="156">
      <formula>MOD(ROW(),2)</formula>
    </cfRule>
  </conditionalFormatting>
  <conditionalFormatting sqref="AD37 AF37:AG37">
    <cfRule type="expression" dxfId="97" priority="137">
      <formula>MOD(ROW(),2)</formula>
    </cfRule>
  </conditionalFormatting>
  <conditionalFormatting sqref="M36:N37">
    <cfRule type="expression" dxfId="96" priority="140">
      <formula>MOD(ROW(),2)</formula>
    </cfRule>
  </conditionalFormatting>
  <conditionalFormatting sqref="AB37">
    <cfRule type="expression" dxfId="95" priority="139">
      <formula>MOD(ROW(),2)</formula>
    </cfRule>
  </conditionalFormatting>
  <conditionalFormatting sqref="AI13">
    <cfRule type="expression" dxfId="94" priority="88">
      <formula>MOD(ROW(),2)</formula>
    </cfRule>
  </conditionalFormatting>
  <conditionalFormatting sqref="AF42">
    <cfRule type="expression" dxfId="93" priority="120">
      <formula>MOD(ROW(),2)</formula>
    </cfRule>
  </conditionalFormatting>
  <conditionalFormatting sqref="AI39:AL39">
    <cfRule type="expression" dxfId="92" priority="92">
      <formula>MOD(ROW(),2)</formula>
    </cfRule>
  </conditionalFormatting>
  <conditionalFormatting sqref="M41:N43">
    <cfRule type="expression" dxfId="91" priority="124">
      <formula>MOD(ROW(),2)</formula>
    </cfRule>
  </conditionalFormatting>
  <conditionalFormatting sqref="AI23:AN23">
    <cfRule type="expression" dxfId="90" priority="91">
      <formula>MOD(ROW(),2)</formula>
    </cfRule>
  </conditionalFormatting>
  <conditionalFormatting sqref="I38:L38">
    <cfRule type="expression" dxfId="89" priority="117">
      <formula>MOD(ROW(),2)</formula>
    </cfRule>
  </conditionalFormatting>
  <conditionalFormatting sqref="M38:N38">
    <cfRule type="expression" dxfId="88" priority="116">
      <formula>MOD(ROW(),2)</formula>
    </cfRule>
  </conditionalFormatting>
  <conditionalFormatting sqref="AF38:AG38 AB38:AD38">
    <cfRule type="expression" dxfId="87" priority="115">
      <formula>MOD(ROW(),2)</formula>
    </cfRule>
  </conditionalFormatting>
  <conditionalFormatting sqref="I39:L39">
    <cfRule type="expression" dxfId="86" priority="108">
      <formula>MOD(ROW(),2)</formula>
    </cfRule>
  </conditionalFormatting>
  <conditionalFormatting sqref="M39:N39">
    <cfRule type="expression" dxfId="85" priority="107">
      <formula>MOD(ROW(),2)</formula>
    </cfRule>
  </conditionalFormatting>
  <conditionalFormatting sqref="AI25:AN25 AM24:AN24">
    <cfRule type="expression" dxfId="84" priority="90">
      <formula>MOD(ROW(),2)</formula>
    </cfRule>
  </conditionalFormatting>
  <conditionalFormatting sqref="AE38">
    <cfRule type="expression" dxfId="83" priority="102">
      <formula>MOD(ROW(),2)</formula>
    </cfRule>
  </conditionalFormatting>
  <conditionalFormatting sqref="AE42">
    <cfRule type="expression" dxfId="82" priority="101">
      <formula>MOD(ROW(),2)</formula>
    </cfRule>
  </conditionalFormatting>
  <conditionalFormatting sqref="AG42">
    <cfRule type="expression" dxfId="81" priority="100">
      <formula>MOD(ROW(),2)</formula>
    </cfRule>
  </conditionalFormatting>
  <conditionalFormatting sqref="AH38">
    <cfRule type="expression" dxfId="80" priority="99">
      <formula>MOD(ROW(),2)</formula>
    </cfRule>
  </conditionalFormatting>
  <conditionalFormatting sqref="AI22:AN22">
    <cfRule type="expression" dxfId="79" priority="98">
      <formula>MOD(ROW(),2)</formula>
    </cfRule>
  </conditionalFormatting>
  <conditionalFormatting sqref="AI30:AL32 AM32:AN32">
    <cfRule type="expression" dxfId="78" priority="96">
      <formula>MOD(ROW(),2)</formula>
    </cfRule>
  </conditionalFormatting>
  <conditionalFormatting sqref="AI44:AL44">
    <cfRule type="expression" dxfId="77" priority="95">
      <formula>MOD(ROW(),2)</formula>
    </cfRule>
  </conditionalFormatting>
  <conditionalFormatting sqref="AI38:AL38">
    <cfRule type="expression" dxfId="76" priority="93">
      <formula>MOD(ROW(),2)</formula>
    </cfRule>
  </conditionalFormatting>
  <conditionalFormatting sqref="AJ13:AN13">
    <cfRule type="expression" dxfId="75" priority="193">
      <formula>MOD(ROW(),2)</formula>
    </cfRule>
  </conditionalFormatting>
  <conditionalFormatting sqref="AM39:AN39">
    <cfRule type="expression" dxfId="74" priority="81">
      <formula>MOD(ROW(),2)</formula>
    </cfRule>
  </conditionalFormatting>
  <conditionalFormatting sqref="AN33:AP33">
    <cfRule type="expression" dxfId="73" priority="60">
      <formula>MOD(ROW(),2)</formula>
    </cfRule>
  </conditionalFormatting>
  <conditionalFormatting sqref="AM30:AN31 AM33">
    <cfRule type="expression" dxfId="72" priority="85">
      <formula>MOD(ROW(),2)</formula>
    </cfRule>
  </conditionalFormatting>
  <conditionalFormatting sqref="AM44:AN44">
    <cfRule type="expression" dxfId="71" priority="84">
      <formula>MOD(ROW(),2)</formula>
    </cfRule>
  </conditionalFormatting>
  <conditionalFormatting sqref="AM38:AN38">
    <cfRule type="expression" dxfId="70" priority="82">
      <formula>MOD(ROW(),2)</formula>
    </cfRule>
  </conditionalFormatting>
  <conditionalFormatting sqref="AO12:AP12">
    <cfRule type="expression" dxfId="69" priority="78">
      <formula>MOD(ROW(),2)</formula>
    </cfRule>
  </conditionalFormatting>
  <conditionalFormatting sqref="AO23:AP23">
    <cfRule type="expression" dxfId="68" priority="75">
      <formula>MOD(ROW(),2)</formula>
    </cfRule>
  </conditionalFormatting>
  <conditionalFormatting sqref="AO24:AP25">
    <cfRule type="expression" dxfId="67" priority="74">
      <formula>MOD(ROW(),2)</formula>
    </cfRule>
  </conditionalFormatting>
  <conditionalFormatting sqref="AO22:AP22">
    <cfRule type="expression" dxfId="66" priority="77">
      <formula>MOD(ROW(),2)</formula>
    </cfRule>
  </conditionalFormatting>
  <conditionalFormatting sqref="AO32:AP32">
    <cfRule type="expression" dxfId="65" priority="76">
      <formula>MOD(ROW(),2)</formula>
    </cfRule>
  </conditionalFormatting>
  <conditionalFormatting sqref="AO13:AP13">
    <cfRule type="expression" dxfId="64" priority="72">
      <formula>MOD(ROW(),2)</formula>
    </cfRule>
  </conditionalFormatting>
  <conditionalFormatting sqref="AO39">
    <cfRule type="expression" dxfId="63" priority="66">
      <formula>MOD(ROW(),2)</formula>
    </cfRule>
  </conditionalFormatting>
  <conditionalFormatting sqref="AO30:AP31">
    <cfRule type="expression" dxfId="62" priority="70">
      <formula>MOD(ROW(),2)</formula>
    </cfRule>
  </conditionalFormatting>
  <conditionalFormatting sqref="AO44">
    <cfRule type="expression" dxfId="61" priority="69">
      <formula>MOD(ROW(),2)</formula>
    </cfRule>
  </conditionalFormatting>
  <conditionalFormatting sqref="AO38">
    <cfRule type="expression" dxfId="60" priority="67">
      <formula>MOD(ROW(),2)</formula>
    </cfRule>
  </conditionalFormatting>
  <conditionalFormatting sqref="AP44">
    <cfRule type="expression" dxfId="59" priority="64">
      <formula>MOD(ROW(),2)</formula>
    </cfRule>
  </conditionalFormatting>
  <conditionalFormatting sqref="AP39">
    <cfRule type="expression" dxfId="58" priority="61">
      <formula>MOD(ROW(),2)</formula>
    </cfRule>
  </conditionalFormatting>
  <conditionalFormatting sqref="AP38">
    <cfRule type="expression" dxfId="57" priority="62">
      <formula>MOD(ROW(),2)</formula>
    </cfRule>
  </conditionalFormatting>
  <conditionalFormatting sqref="Y32:AA32">
    <cfRule type="expression" dxfId="56" priority="58">
      <formula>MOD(ROW(),2)</formula>
    </cfRule>
  </conditionalFormatting>
  <conditionalFormatting sqref="Y33">
    <cfRule type="expression" dxfId="55" priority="56">
      <formula>MOD(ROW(),2)</formula>
    </cfRule>
  </conditionalFormatting>
  <conditionalFormatting sqref="Z33">
    <cfRule type="expression" dxfId="54" priority="55">
      <formula>MOD(ROW(),2)</formula>
    </cfRule>
  </conditionalFormatting>
  <conditionalFormatting sqref="AA33">
    <cfRule type="expression" dxfId="53" priority="53">
      <formula>MOD(ROW(),2)</formula>
    </cfRule>
  </conditionalFormatting>
  <conditionalFormatting sqref="G8:H44 G2:H6">
    <cfRule type="expression" dxfId="52" priority="25">
      <formula>MOD(ROW(),2)</formula>
    </cfRule>
  </conditionalFormatting>
  <conditionalFormatting sqref="I3:AH3 I2:AP2">
    <cfRule type="expression" dxfId="51" priority="20">
      <formula>MOD(ROW(),2)</formula>
    </cfRule>
  </conditionalFormatting>
  <conditionalFormatting sqref="AI3:AN3">
    <cfRule type="expression" dxfId="50" priority="22">
      <formula>MOD(ROW(),2)</formula>
    </cfRule>
  </conditionalFormatting>
  <conditionalFormatting sqref="AO3:AP3">
    <cfRule type="expression" dxfId="49" priority="21">
      <formula>MOD(ROW(),2)</formula>
    </cfRule>
  </conditionalFormatting>
  <conditionalFormatting sqref="I5:AH5">
    <cfRule type="expression" dxfId="48" priority="18">
      <formula>MOD(ROW(),2)</formula>
    </cfRule>
  </conditionalFormatting>
  <conditionalFormatting sqref="AI5:AP5">
    <cfRule type="expression" dxfId="47" priority="19">
      <formula>MOD(ROW(),2)</formula>
    </cfRule>
  </conditionalFormatting>
  <conditionalFormatting sqref="I25:AH25">
    <cfRule type="expression" dxfId="46" priority="17">
      <formula>MOD(ROW(),2)</formula>
    </cfRule>
  </conditionalFormatting>
  <conditionalFormatting sqref="M28:R28">
    <cfRule type="expression" dxfId="45" priority="16">
      <formula>MOD(ROW(),2)</formula>
    </cfRule>
  </conditionalFormatting>
  <conditionalFormatting sqref="I21:X21">
    <cfRule type="expression" dxfId="44" priority="15">
      <formula>MOD(ROW(),2)</formula>
    </cfRule>
  </conditionalFormatting>
  <conditionalFormatting sqref="I16:AP16">
    <cfRule type="expression" dxfId="43" priority="14">
      <formula>MOD(ROW(),2)</formula>
    </cfRule>
  </conditionalFormatting>
  <conditionalFormatting sqref="Y20:AA20">
    <cfRule type="expression" dxfId="42" priority="11">
      <formula>MOD(ROW(),2)</formula>
    </cfRule>
  </conditionalFormatting>
  <conditionalFormatting sqref="I20:L20">
    <cfRule type="expression" dxfId="41" priority="12">
      <formula>MOD(ROW(),2)</formula>
    </cfRule>
  </conditionalFormatting>
  <conditionalFormatting sqref="I10:AP11">
    <cfRule type="expression" dxfId="40" priority="10">
      <formula>MOD(ROW(),2)</formula>
    </cfRule>
  </conditionalFormatting>
  <conditionalFormatting sqref="AL24">
    <cfRule type="expression" dxfId="39" priority="5">
      <formula>MOD(ROW(),2)</formula>
    </cfRule>
  </conditionalFormatting>
  <conditionalFormatting sqref="I4:AP4">
    <cfRule type="expression" dxfId="38" priority="9">
      <formula>MOD(ROW(),2)</formula>
    </cfRule>
  </conditionalFormatting>
  <conditionalFormatting sqref="AI24">
    <cfRule type="expression" dxfId="37" priority="8">
      <formula>MOD(ROW(),2)</formula>
    </cfRule>
  </conditionalFormatting>
  <conditionalFormatting sqref="AJ24">
    <cfRule type="expression" dxfId="36" priority="7">
      <formula>MOD(ROW(),2)</formula>
    </cfRule>
  </conditionalFormatting>
  <conditionalFormatting sqref="AK24">
    <cfRule type="expression" dxfId="35" priority="6">
      <formula>MOD(ROW(),2)</formula>
    </cfRule>
  </conditionalFormatting>
  <conditionalFormatting sqref="B7:D7">
    <cfRule type="expression" dxfId="34" priority="4">
      <formula>MOD(ROW(),2)</formula>
    </cfRule>
  </conditionalFormatting>
  <conditionalFormatting sqref="I7:AP7">
    <cfRule type="expression" dxfId="33" priority="3">
      <formula>MOD(ROW(),2)</formula>
    </cfRule>
  </conditionalFormatting>
  <conditionalFormatting sqref="E7:F7">
    <cfRule type="expression" dxfId="32" priority="1">
      <formula>MOD(ROW(),2)</formula>
    </cfRule>
  </conditionalFormatting>
  <conditionalFormatting sqref="G7:H7">
    <cfRule type="expression" dxfId="31" priority="2">
      <formula>MOD(ROW(),2)</formula>
    </cfRule>
  </conditionalFormatting>
  <dataValidations disablePrompts="1" count="1">
    <dataValidation type="list" allowBlank="1" showInputMessage="1" showErrorMessage="1" sqref="G5:H5" xr:uid="{8607F5FF-BB46-43CA-BB70-2550083BA1CE}">
      <formula1>"'true,'false"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Q83"/>
  <sheetViews>
    <sheetView tabSelected="1" zoomScale="85" zoomScaleNormal="85" workbookViewId="0">
      <pane xSplit="5" ySplit="1" topLeftCell="AE47" activePane="bottomRight" state="frozen"/>
      <selection pane="topRight" activeCell="F1" sqref="F1"/>
      <selection pane="bottomLeft" activeCell="A2" sqref="A2"/>
      <selection pane="bottomRight" activeCell="C65" sqref="C65"/>
    </sheetView>
  </sheetViews>
  <sheetFormatPr defaultRowHeight="15" x14ac:dyDescent="0.25"/>
  <cols>
    <col min="1" max="1" width="23.140625" style="124" bestFit="1" customWidth="1"/>
    <col min="2" max="2" width="17.42578125" style="122" bestFit="1" customWidth="1"/>
    <col min="3" max="3" width="32.85546875" style="122" bestFit="1" customWidth="1"/>
    <col min="4" max="4" width="27.42578125" style="122" bestFit="1" customWidth="1"/>
    <col min="5" max="5" width="24.42578125" style="123" customWidth="1"/>
    <col min="6" max="6" width="16.85546875" style="42" bestFit="1" customWidth="1"/>
    <col min="7" max="7" width="27.5703125" bestFit="1" customWidth="1"/>
    <col min="8" max="8" width="14.7109375" style="34" bestFit="1" customWidth="1"/>
    <col min="9" max="9" width="7" style="34" bestFit="1" customWidth="1"/>
    <col min="10" max="10" width="55" style="81" bestFit="1" customWidth="1"/>
    <col min="11" max="11" width="55" style="3" bestFit="1" customWidth="1"/>
    <col min="12" max="12" width="55.28515625" style="3" bestFit="1" customWidth="1"/>
    <col min="13" max="13" width="52.42578125" style="3" bestFit="1" customWidth="1"/>
    <col min="14" max="15" width="52.5703125" style="3" bestFit="1" customWidth="1"/>
    <col min="16" max="16" width="48.42578125" style="3" bestFit="1" customWidth="1"/>
    <col min="17" max="17" width="51" style="3" bestFit="1" customWidth="1"/>
    <col min="18" max="18" width="50.5703125" style="3" bestFit="1" customWidth="1"/>
    <col min="19" max="19" width="50.42578125" style="3" bestFit="1" customWidth="1"/>
    <col min="20" max="23" width="65.42578125" style="3" bestFit="1" customWidth="1"/>
    <col min="24" max="25" width="50.5703125" style="3" bestFit="1" customWidth="1"/>
    <col min="26" max="27" width="47.7109375" style="3" bestFit="1" customWidth="1"/>
    <col min="28" max="28" width="49.7109375" style="3" bestFit="1" customWidth="1"/>
    <col min="29" max="33" width="50.28515625" style="3" bestFit="1" customWidth="1"/>
    <col min="34" max="35" width="50.5703125" style="3" bestFit="1" customWidth="1"/>
    <col min="36" max="39" width="88.42578125" style="3" bestFit="1" customWidth="1"/>
    <col min="40" max="40" width="50" style="3" bestFit="1" customWidth="1"/>
    <col min="41" max="41" width="49.42578125" style="3" bestFit="1" customWidth="1"/>
    <col min="42" max="42" width="50.7109375" style="3" bestFit="1" customWidth="1"/>
    <col min="43" max="43" width="49.7109375" style="3" bestFit="1" customWidth="1"/>
  </cols>
  <sheetData>
    <row r="1" spans="1:43" x14ac:dyDescent="0.25">
      <c r="A1" s="87" t="s">
        <v>36</v>
      </c>
      <c r="B1" s="88" t="s">
        <v>37</v>
      </c>
      <c r="C1" s="88" t="s">
        <v>38</v>
      </c>
      <c r="D1" s="88" t="s">
        <v>41</v>
      </c>
      <c r="E1" s="88" t="s">
        <v>82</v>
      </c>
      <c r="F1" s="37" t="s">
        <v>130</v>
      </c>
      <c r="G1" s="38" t="s">
        <v>131</v>
      </c>
      <c r="H1" s="33" t="s">
        <v>127</v>
      </c>
      <c r="I1" s="33" t="s">
        <v>122</v>
      </c>
      <c r="J1" s="80" t="str">
        <f>"rule-"&amp;J2&amp;"-"&amp;J3&amp;"-"&amp;J4</f>
        <v>rule-6-1-a</v>
      </c>
      <c r="K1" s="5" t="str">
        <f>"rule-"&amp;K2&amp;"-"&amp;K3&amp;"-"&amp;K4</f>
        <v>rule-6-1-b</v>
      </c>
      <c r="L1" s="5" t="str">
        <f>"rule-"&amp;L2&amp;"-"&amp;L3&amp;"-"&amp;L4</f>
        <v>rule-6-2-a</v>
      </c>
      <c r="M1" s="5" t="str">
        <f t="shared" ref="M1:AN1" si="0">"rule-"&amp;M2&amp;"-"&amp;M3&amp;"-"&amp;M4</f>
        <v>rule-6-2-b</v>
      </c>
      <c r="N1" s="5" t="str">
        <f t="shared" si="0"/>
        <v>rule-6-3-a</v>
      </c>
      <c r="O1" s="5" t="str">
        <f t="shared" si="0"/>
        <v>rule-6-3-b</v>
      </c>
      <c r="P1" s="5" t="str">
        <f t="shared" si="0"/>
        <v>rule-6-3-c</v>
      </c>
      <c r="Q1" s="5" t="str">
        <f t="shared" si="0"/>
        <v>rule-6-3-d</v>
      </c>
      <c r="R1" s="5" t="str">
        <f t="shared" si="0"/>
        <v>rule-6-4-a</v>
      </c>
      <c r="S1" s="5" t="str">
        <f>"rule-"&amp;S2&amp;"-"&amp;S3&amp;"-"&amp;S4</f>
        <v>rule-6-5-a</v>
      </c>
      <c r="T1" s="5" t="str">
        <f>"rule-"&amp;T2&amp;"-"&amp;T3&amp;"-"&amp;T4</f>
        <v>rule-6-6-a</v>
      </c>
      <c r="U1" s="5" t="str">
        <f>"rule-"&amp;U2&amp;"-"&amp;U3&amp;"-"&amp;U4</f>
        <v>rule-6-6-b</v>
      </c>
      <c r="V1" s="5" t="str">
        <f>"rule-"&amp;V2&amp;"-"&amp;V3&amp;"-"&amp;V4</f>
        <v>rule-6-7-a</v>
      </c>
      <c r="W1" s="5" t="str">
        <f>"rule-"&amp;W2&amp;"-"&amp;W3&amp;"-"&amp;W4</f>
        <v>rule-6-7-b</v>
      </c>
      <c r="X1" s="5" t="str">
        <f t="shared" si="0"/>
        <v>rule-6-8-a</v>
      </c>
      <c r="Y1" s="5" t="str">
        <f t="shared" ref="Y1:AD1" si="1">"rule-"&amp;Y2&amp;"-"&amp;Y3&amp;"-"&amp;Y4</f>
        <v>rule-6-8-b</v>
      </c>
      <c r="Z1" s="5" t="str">
        <f t="shared" ref="Z1" si="2">"rule-"&amp;Z2&amp;"-"&amp;Z3&amp;"-"&amp;Z4</f>
        <v>rule-6-9-a</v>
      </c>
      <c r="AA1" s="5" t="str">
        <f t="shared" ref="AA1" si="3">"rule-"&amp;AA2&amp;"-"&amp;AA3&amp;"-"&amp;AA4</f>
        <v>rule-6-9-b</v>
      </c>
      <c r="AB1" s="5" t="str">
        <f t="shared" ref="AB1" si="4">"rule-"&amp;AB2&amp;"-"&amp;AB3&amp;"-"&amp;AB4</f>
        <v>rule-6-9-c</v>
      </c>
      <c r="AC1" s="5" t="str">
        <f t="shared" si="1"/>
        <v>rule-6-11-a</v>
      </c>
      <c r="AD1" s="5" t="str">
        <f t="shared" si="1"/>
        <v>rule-6-11-b</v>
      </c>
      <c r="AE1" s="5" t="str">
        <f t="shared" si="0"/>
        <v>rule-6-12-a</v>
      </c>
      <c r="AF1" s="5" t="str">
        <f t="shared" si="0"/>
        <v>rule-6-12-b</v>
      </c>
      <c r="AG1" s="5" t="str">
        <f t="shared" si="0"/>
        <v>rule-6-12-c</v>
      </c>
      <c r="AH1" s="5" t="str">
        <f t="shared" si="0"/>
        <v>rule-6-12-d</v>
      </c>
      <c r="AI1" s="5" t="str">
        <f t="shared" si="0"/>
        <v>rule-6-12-e</v>
      </c>
      <c r="AJ1" s="5" t="str">
        <f t="shared" si="0"/>
        <v>rule-6-13-a</v>
      </c>
      <c r="AK1" s="5" t="str">
        <f t="shared" si="0"/>
        <v>rule-6-13-b</v>
      </c>
      <c r="AL1" s="5" t="str">
        <f t="shared" si="0"/>
        <v>rule-6-13-c</v>
      </c>
      <c r="AM1" s="5" t="str">
        <f t="shared" si="0"/>
        <v>rule-6-13-d</v>
      </c>
      <c r="AN1" s="5" t="str">
        <f t="shared" si="0"/>
        <v>rule-6-14-a</v>
      </c>
      <c r="AO1" s="5" t="str">
        <f t="shared" ref="AO1:AQ1" si="5">"rule-"&amp;AO2&amp;"-"&amp;AO3&amp;"-"&amp;AO4</f>
        <v>rule-6-14-b</v>
      </c>
      <c r="AP1" s="5" t="str">
        <f t="shared" si="5"/>
        <v>rule-6-15-a</v>
      </c>
      <c r="AQ1" s="5" t="str">
        <f t="shared" si="5"/>
        <v>rule-6-16-a</v>
      </c>
    </row>
    <row r="2" spans="1:43" x14ac:dyDescent="0.25">
      <c r="A2" s="89" t="s">
        <v>44</v>
      </c>
      <c r="B2" s="90"/>
      <c r="C2" s="90"/>
      <c r="D2" s="90"/>
      <c r="E2" s="19"/>
      <c r="F2" s="133"/>
      <c r="G2" s="134"/>
      <c r="H2" s="135"/>
      <c r="I2" s="135"/>
      <c r="J2" s="81">
        <v>6</v>
      </c>
      <c r="K2" s="3">
        <v>6</v>
      </c>
      <c r="L2" s="3">
        <v>6</v>
      </c>
      <c r="M2" s="3">
        <v>6</v>
      </c>
      <c r="N2" s="3">
        <v>6</v>
      </c>
      <c r="O2" s="3">
        <v>6</v>
      </c>
      <c r="P2" s="3">
        <v>6</v>
      </c>
      <c r="Q2" s="3">
        <v>6</v>
      </c>
      <c r="R2" s="3">
        <v>6</v>
      </c>
      <c r="S2" s="3">
        <v>6</v>
      </c>
      <c r="T2" s="3">
        <v>6</v>
      </c>
      <c r="U2" s="3">
        <v>6</v>
      </c>
      <c r="V2" s="3">
        <v>6</v>
      </c>
      <c r="W2" s="3">
        <v>6</v>
      </c>
      <c r="X2" s="3">
        <v>6</v>
      </c>
      <c r="Y2" s="3">
        <v>6</v>
      </c>
      <c r="Z2" s="32">
        <v>6</v>
      </c>
      <c r="AA2" s="32">
        <v>6</v>
      </c>
      <c r="AB2" s="32">
        <v>6</v>
      </c>
      <c r="AC2" s="3">
        <v>6</v>
      </c>
      <c r="AD2" s="3">
        <v>6</v>
      </c>
      <c r="AE2" s="3">
        <v>6</v>
      </c>
      <c r="AF2" s="3">
        <v>6</v>
      </c>
      <c r="AG2" s="3">
        <v>6</v>
      </c>
      <c r="AH2" s="3">
        <v>6</v>
      </c>
      <c r="AI2" s="3">
        <v>6</v>
      </c>
      <c r="AJ2" s="3">
        <v>6</v>
      </c>
      <c r="AK2" s="3">
        <v>6</v>
      </c>
      <c r="AL2" s="3">
        <v>6</v>
      </c>
      <c r="AM2" s="3">
        <v>6</v>
      </c>
      <c r="AN2" s="3">
        <v>6</v>
      </c>
      <c r="AO2" s="3">
        <v>6</v>
      </c>
      <c r="AP2" s="3">
        <v>6</v>
      </c>
      <c r="AQ2" s="3">
        <v>6</v>
      </c>
    </row>
    <row r="3" spans="1:43" x14ac:dyDescent="0.25">
      <c r="A3" s="89" t="s">
        <v>35</v>
      </c>
      <c r="B3" s="90"/>
      <c r="C3" s="90"/>
      <c r="D3" s="90"/>
      <c r="E3" s="19"/>
      <c r="F3" s="133"/>
      <c r="G3" s="134"/>
      <c r="H3" s="135"/>
      <c r="I3" s="135"/>
      <c r="J3" s="81">
        <v>1</v>
      </c>
      <c r="K3" s="3">
        <v>1</v>
      </c>
      <c r="L3" s="3">
        <v>2</v>
      </c>
      <c r="M3" s="3">
        <v>2</v>
      </c>
      <c r="N3" s="3">
        <v>3</v>
      </c>
      <c r="O3" s="3">
        <v>3</v>
      </c>
      <c r="P3" s="3">
        <v>3</v>
      </c>
      <c r="Q3" s="3">
        <v>3</v>
      </c>
      <c r="R3" s="3">
        <v>4</v>
      </c>
      <c r="S3" s="3">
        <v>5</v>
      </c>
      <c r="T3" s="3">
        <v>6</v>
      </c>
      <c r="U3" s="3">
        <v>6</v>
      </c>
      <c r="V3" s="3">
        <v>7</v>
      </c>
      <c r="W3" s="3">
        <v>7</v>
      </c>
      <c r="X3" s="3">
        <v>8</v>
      </c>
      <c r="Y3" s="3">
        <v>8</v>
      </c>
      <c r="Z3" s="32">
        <v>9</v>
      </c>
      <c r="AA3" s="32">
        <v>9</v>
      </c>
      <c r="AB3" s="32">
        <v>9</v>
      </c>
      <c r="AC3" s="3">
        <v>11</v>
      </c>
      <c r="AD3" s="3">
        <v>11</v>
      </c>
      <c r="AE3" s="3">
        <v>12</v>
      </c>
      <c r="AF3" s="3">
        <v>12</v>
      </c>
      <c r="AG3" s="3">
        <v>12</v>
      </c>
      <c r="AH3" s="3">
        <v>12</v>
      </c>
      <c r="AI3" s="3">
        <v>12</v>
      </c>
      <c r="AJ3" s="3">
        <v>13</v>
      </c>
      <c r="AK3" s="3">
        <v>13</v>
      </c>
      <c r="AL3" s="3">
        <v>13</v>
      </c>
      <c r="AM3" s="3">
        <v>13</v>
      </c>
      <c r="AN3" s="3">
        <v>14</v>
      </c>
      <c r="AO3" s="3">
        <v>14</v>
      </c>
      <c r="AP3" s="3">
        <v>15</v>
      </c>
      <c r="AQ3" s="3">
        <v>16</v>
      </c>
    </row>
    <row r="4" spans="1:43" x14ac:dyDescent="0.25">
      <c r="A4" s="89" t="s">
        <v>39</v>
      </c>
      <c r="B4" s="90"/>
      <c r="C4" s="90"/>
      <c r="D4" s="90"/>
      <c r="E4" s="19"/>
      <c r="F4" s="133"/>
      <c r="G4" s="134"/>
      <c r="H4" s="135"/>
      <c r="I4" s="135"/>
      <c r="J4" s="81" t="s">
        <v>8</v>
      </c>
      <c r="K4" s="3" t="s">
        <v>17</v>
      </c>
      <c r="L4" s="3" t="s">
        <v>8</v>
      </c>
      <c r="M4" s="3" t="s">
        <v>17</v>
      </c>
      <c r="N4" s="3" t="s">
        <v>8</v>
      </c>
      <c r="O4" s="3" t="s">
        <v>17</v>
      </c>
      <c r="P4" s="3" t="s">
        <v>56</v>
      </c>
      <c r="Q4" s="3" t="s">
        <v>57</v>
      </c>
      <c r="R4" s="3" t="s">
        <v>8</v>
      </c>
      <c r="S4" s="3" t="s">
        <v>8</v>
      </c>
      <c r="T4" s="3" t="s">
        <v>8</v>
      </c>
      <c r="U4" s="3" t="s">
        <v>17</v>
      </c>
      <c r="V4" s="3" t="s">
        <v>8</v>
      </c>
      <c r="W4" s="3" t="s">
        <v>17</v>
      </c>
      <c r="X4" s="3" t="s">
        <v>8</v>
      </c>
      <c r="Y4" s="3" t="s">
        <v>17</v>
      </c>
      <c r="Z4" s="32" t="s">
        <v>8</v>
      </c>
      <c r="AA4" s="32" t="s">
        <v>17</v>
      </c>
      <c r="AB4" s="32" t="s">
        <v>56</v>
      </c>
      <c r="AC4" s="3" t="s">
        <v>8</v>
      </c>
      <c r="AD4" s="3" t="s">
        <v>17</v>
      </c>
      <c r="AE4" s="3" t="s">
        <v>8</v>
      </c>
      <c r="AF4" s="3" t="s">
        <v>17</v>
      </c>
      <c r="AG4" s="3" t="s">
        <v>56</v>
      </c>
      <c r="AH4" s="3" t="s">
        <v>57</v>
      </c>
      <c r="AI4" s="3" t="s">
        <v>89</v>
      </c>
      <c r="AJ4" s="3" t="s">
        <v>8</v>
      </c>
      <c r="AK4" s="3" t="s">
        <v>17</v>
      </c>
      <c r="AL4" s="3" t="s">
        <v>56</v>
      </c>
      <c r="AM4" s="3" t="s">
        <v>57</v>
      </c>
      <c r="AN4" s="3" t="s">
        <v>8</v>
      </c>
      <c r="AO4" s="3" t="s">
        <v>17</v>
      </c>
      <c r="AP4" s="3" t="s">
        <v>8</v>
      </c>
      <c r="AQ4" s="3" t="s">
        <v>8</v>
      </c>
    </row>
    <row r="5" spans="1:43" s="85" customFormat="1" x14ac:dyDescent="0.25">
      <c r="A5" s="112" t="s">
        <v>487</v>
      </c>
      <c r="B5" s="113"/>
      <c r="C5" s="114"/>
      <c r="D5" s="114"/>
      <c r="E5" s="115"/>
      <c r="F5" s="136"/>
      <c r="G5" s="137"/>
      <c r="H5" s="138"/>
      <c r="I5" s="138"/>
      <c r="J5" s="99"/>
      <c r="K5" s="116"/>
      <c r="L5" s="116"/>
      <c r="M5" s="116"/>
      <c r="N5" s="86"/>
      <c r="O5" s="86"/>
      <c r="P5" s="86"/>
      <c r="Q5" s="86"/>
      <c r="R5" s="86"/>
      <c r="S5" s="86"/>
      <c r="T5" s="86"/>
      <c r="U5" s="86"/>
      <c r="V5" s="86"/>
      <c r="W5" s="86"/>
      <c r="X5" s="86"/>
      <c r="Y5" s="86"/>
      <c r="Z5" s="32"/>
      <c r="AA5" s="32"/>
      <c r="AB5" s="32"/>
      <c r="AC5" s="86"/>
      <c r="AD5" s="86"/>
      <c r="AE5" s="86"/>
      <c r="AF5" s="86"/>
      <c r="AG5" s="86"/>
      <c r="AH5" s="86"/>
      <c r="AI5" s="86"/>
      <c r="AJ5" s="86"/>
      <c r="AK5" s="86"/>
      <c r="AL5" s="86"/>
      <c r="AM5" s="86"/>
      <c r="AN5" s="86"/>
      <c r="AO5" s="86"/>
      <c r="AP5" s="86"/>
      <c r="AQ5" s="86"/>
    </row>
    <row r="6" spans="1:43" ht="135" x14ac:dyDescent="0.25">
      <c r="A6" s="91" t="s">
        <v>521</v>
      </c>
      <c r="B6" s="92"/>
      <c r="C6" s="92"/>
      <c r="D6" s="92"/>
      <c r="E6" s="20"/>
      <c r="F6" s="139"/>
      <c r="G6" s="140"/>
      <c r="H6" s="141"/>
      <c r="I6" s="141"/>
      <c r="J6" s="82" t="s">
        <v>144</v>
      </c>
      <c r="K6" s="4" t="s">
        <v>145</v>
      </c>
      <c r="L6" s="4" t="s">
        <v>148</v>
      </c>
      <c r="M6" s="4" t="s">
        <v>149</v>
      </c>
      <c r="N6" s="4" t="s">
        <v>235</v>
      </c>
      <c r="O6" s="4" t="s">
        <v>236</v>
      </c>
      <c r="P6" s="4" t="s">
        <v>237</v>
      </c>
      <c r="Q6" s="4" t="s">
        <v>237</v>
      </c>
      <c r="R6" s="4" t="s">
        <v>238</v>
      </c>
      <c r="S6" s="4" t="s">
        <v>239</v>
      </c>
      <c r="T6" s="4" t="s">
        <v>240</v>
      </c>
      <c r="U6" s="4" t="s">
        <v>240</v>
      </c>
      <c r="V6" s="4" t="s">
        <v>241</v>
      </c>
      <c r="W6" s="4" t="s">
        <v>241</v>
      </c>
      <c r="X6" s="4" t="s">
        <v>242</v>
      </c>
      <c r="Y6" s="4" t="s">
        <v>242</v>
      </c>
      <c r="Z6" s="4" t="s">
        <v>115</v>
      </c>
      <c r="AA6" s="4" t="s">
        <v>116</v>
      </c>
      <c r="AB6" s="4" t="s">
        <v>117</v>
      </c>
      <c r="AC6" s="4" t="s">
        <v>248</v>
      </c>
      <c r="AD6" s="4" t="s">
        <v>248</v>
      </c>
      <c r="AE6" s="31" t="s">
        <v>249</v>
      </c>
      <c r="AF6" s="4" t="s">
        <v>249</v>
      </c>
      <c r="AG6" s="31" t="s">
        <v>86</v>
      </c>
      <c r="AH6" s="4" t="s">
        <v>87</v>
      </c>
      <c r="AI6" s="4" t="s">
        <v>88</v>
      </c>
      <c r="AJ6" s="31" t="s">
        <v>101</v>
      </c>
      <c r="AK6" s="31" t="s">
        <v>101</v>
      </c>
      <c r="AL6" s="4" t="s">
        <v>102</v>
      </c>
      <c r="AM6" s="4" t="s">
        <v>103</v>
      </c>
      <c r="AN6" s="4" t="s">
        <v>107</v>
      </c>
      <c r="AO6" s="4" t="s">
        <v>108</v>
      </c>
      <c r="AP6" s="4" t="s">
        <v>109</v>
      </c>
      <c r="AQ6" s="4" t="s">
        <v>109</v>
      </c>
    </row>
    <row r="7" spans="1:43" s="15" customFormat="1" ht="15.75" thickBot="1" x14ac:dyDescent="0.3">
      <c r="A7" s="95" t="s">
        <v>42</v>
      </c>
      <c r="B7" s="96"/>
      <c r="C7" s="96"/>
      <c r="D7" s="96"/>
      <c r="E7" s="98"/>
      <c r="F7" s="142"/>
      <c r="G7" s="143"/>
      <c r="H7" s="144"/>
      <c r="I7" s="144"/>
      <c r="J7" s="83" t="s">
        <v>5</v>
      </c>
      <c r="K7" s="13" t="s">
        <v>18</v>
      </c>
      <c r="L7" s="13" t="s">
        <v>5</v>
      </c>
      <c r="M7" s="13" t="s">
        <v>18</v>
      </c>
      <c r="N7" s="13" t="s">
        <v>5</v>
      </c>
      <c r="O7" s="13" t="s">
        <v>18</v>
      </c>
      <c r="P7" s="13" t="s">
        <v>5</v>
      </c>
      <c r="Q7" s="13" t="s">
        <v>18</v>
      </c>
      <c r="R7" s="13" t="s">
        <v>70</v>
      </c>
      <c r="S7" s="13" t="s">
        <v>70</v>
      </c>
      <c r="T7" s="13" t="s">
        <v>5</v>
      </c>
      <c r="U7" s="13" t="s">
        <v>18</v>
      </c>
      <c r="V7" s="13" t="s">
        <v>5</v>
      </c>
      <c r="W7" s="13" t="s">
        <v>18</v>
      </c>
      <c r="X7" s="13" t="s">
        <v>5</v>
      </c>
      <c r="Y7" s="13" t="s">
        <v>5</v>
      </c>
      <c r="Z7" s="13" t="s">
        <v>5</v>
      </c>
      <c r="AA7" s="13" t="s">
        <v>18</v>
      </c>
      <c r="AB7" s="13" t="s">
        <v>118</v>
      </c>
      <c r="AC7" s="13" t="s">
        <v>5</v>
      </c>
      <c r="AD7" s="13" t="s">
        <v>18</v>
      </c>
      <c r="AE7" s="13" t="s">
        <v>5</v>
      </c>
      <c r="AF7" s="13" t="s">
        <v>5</v>
      </c>
      <c r="AG7" s="13" t="s">
        <v>5</v>
      </c>
      <c r="AH7" s="13" t="s">
        <v>70</v>
      </c>
      <c r="AI7" s="13" t="s">
        <v>5</v>
      </c>
      <c r="AJ7" s="13" t="s">
        <v>70</v>
      </c>
      <c r="AK7" s="13" t="s">
        <v>70</v>
      </c>
      <c r="AL7" s="13" t="s">
        <v>70</v>
      </c>
      <c r="AM7" s="13" t="s">
        <v>5</v>
      </c>
      <c r="AN7" s="13" t="s">
        <v>70</v>
      </c>
      <c r="AO7" s="13" t="s">
        <v>5</v>
      </c>
      <c r="AP7" s="13" t="s">
        <v>70</v>
      </c>
      <c r="AQ7" s="13" t="s">
        <v>70</v>
      </c>
    </row>
    <row r="8" spans="1:43" s="119" customFormat="1" x14ac:dyDescent="0.25">
      <c r="A8" s="93" t="s">
        <v>136</v>
      </c>
      <c r="B8" s="94" t="s">
        <v>1</v>
      </c>
      <c r="C8" s="92"/>
      <c r="D8" s="92"/>
      <c r="E8" s="20"/>
      <c r="F8" s="145"/>
      <c r="G8" s="146"/>
      <c r="H8" s="147"/>
      <c r="I8" s="147"/>
      <c r="J8" s="155" t="str">
        <f>_xlfn.CONCAT(J2,"-",J3)</f>
        <v>6-1</v>
      </c>
      <c r="K8" s="155" t="str">
        <f t="shared" ref="K8:AQ8" si="6">_xlfn.CONCAT(K2,"-",K3)</f>
        <v>6-1</v>
      </c>
      <c r="L8" s="155" t="str">
        <f t="shared" si="6"/>
        <v>6-2</v>
      </c>
      <c r="M8" s="155" t="str">
        <f t="shared" si="6"/>
        <v>6-2</v>
      </c>
      <c r="N8" s="155" t="str">
        <f t="shared" si="6"/>
        <v>6-3</v>
      </c>
      <c r="O8" s="155" t="str">
        <f t="shared" si="6"/>
        <v>6-3</v>
      </c>
      <c r="P8" s="155" t="str">
        <f t="shared" si="6"/>
        <v>6-3</v>
      </c>
      <c r="Q8" s="155" t="str">
        <f t="shared" si="6"/>
        <v>6-3</v>
      </c>
      <c r="R8" s="155" t="str">
        <f t="shared" si="6"/>
        <v>6-4</v>
      </c>
      <c r="S8" s="155" t="str">
        <f t="shared" si="6"/>
        <v>6-5</v>
      </c>
      <c r="T8" s="155" t="str">
        <f t="shared" si="6"/>
        <v>6-6</v>
      </c>
      <c r="U8" s="155" t="str">
        <f t="shared" si="6"/>
        <v>6-6</v>
      </c>
      <c r="V8" s="155" t="str">
        <f t="shared" si="6"/>
        <v>6-7</v>
      </c>
      <c r="W8" s="155" t="str">
        <f t="shared" si="6"/>
        <v>6-7</v>
      </c>
      <c r="X8" s="155" t="str">
        <f t="shared" si="6"/>
        <v>6-8</v>
      </c>
      <c r="Y8" s="155" t="str">
        <f t="shared" si="6"/>
        <v>6-8</v>
      </c>
      <c r="Z8" s="155" t="str">
        <f t="shared" si="6"/>
        <v>6-9</v>
      </c>
      <c r="AA8" s="155" t="str">
        <f t="shared" si="6"/>
        <v>6-9</v>
      </c>
      <c r="AB8" s="155" t="str">
        <f t="shared" si="6"/>
        <v>6-9</v>
      </c>
      <c r="AC8" s="155" t="str">
        <f t="shared" si="6"/>
        <v>6-11</v>
      </c>
      <c r="AD8" s="155" t="str">
        <f t="shared" si="6"/>
        <v>6-11</v>
      </c>
      <c r="AE8" s="155" t="str">
        <f t="shared" si="6"/>
        <v>6-12</v>
      </c>
      <c r="AF8" s="155" t="str">
        <f t="shared" si="6"/>
        <v>6-12</v>
      </c>
      <c r="AG8" s="155" t="str">
        <f t="shared" si="6"/>
        <v>6-12</v>
      </c>
      <c r="AH8" s="155" t="str">
        <f t="shared" si="6"/>
        <v>6-12</v>
      </c>
      <c r="AI8" s="155" t="str">
        <f t="shared" si="6"/>
        <v>6-12</v>
      </c>
      <c r="AJ8" s="155" t="str">
        <f t="shared" si="6"/>
        <v>6-13</v>
      </c>
      <c r="AK8" s="155" t="str">
        <f t="shared" si="6"/>
        <v>6-13</v>
      </c>
      <c r="AL8" s="155" t="str">
        <f t="shared" si="6"/>
        <v>6-13</v>
      </c>
      <c r="AM8" s="155" t="str">
        <f t="shared" si="6"/>
        <v>6-13</v>
      </c>
      <c r="AN8" s="155" t="str">
        <f t="shared" si="6"/>
        <v>6-14</v>
      </c>
      <c r="AO8" s="155" t="str">
        <f t="shared" si="6"/>
        <v>6-14</v>
      </c>
      <c r="AP8" s="155" t="str">
        <f t="shared" si="6"/>
        <v>6-15</v>
      </c>
      <c r="AQ8" s="155" t="str">
        <f t="shared" si="6"/>
        <v>6-16</v>
      </c>
    </row>
    <row r="9" spans="1:43" s="119" customFormat="1" ht="30" x14ac:dyDescent="0.25">
      <c r="A9" s="91" t="s">
        <v>136</v>
      </c>
      <c r="B9" s="92" t="s">
        <v>507</v>
      </c>
      <c r="C9" s="92"/>
      <c r="D9" s="92"/>
      <c r="E9" s="20"/>
      <c r="F9" s="145"/>
      <c r="G9" s="146"/>
      <c r="H9" s="147"/>
      <c r="I9" s="147"/>
      <c r="J9" s="156" t="str">
        <f>INDEX(RulesTable[Ruleset Reference],MATCH(J$8,RulesTable[Rule ID],0))</f>
        <v>Reference to a specific section within a ruleset (e.g. Table G3.1.1(a))</v>
      </c>
      <c r="K9" s="156" t="str">
        <f>INDEX(RulesTable[Ruleset Reference],MATCH(K$8,RulesTable[Rule ID],0))</f>
        <v>Reference to a specific section within a ruleset (e.g. Table G3.1.1(a))</v>
      </c>
      <c r="L9" s="156">
        <f>INDEX(RulesTable[Ruleset Reference],MATCH(L$8,RulesTable[Rule ID],0))</f>
        <v>0</v>
      </c>
      <c r="M9" s="156">
        <f>INDEX(RulesTable[Ruleset Reference],MATCH(M$8,RulesTable[Rule ID],0))</f>
        <v>0</v>
      </c>
      <c r="N9" s="156">
        <f>INDEX(RulesTable[Ruleset Reference],MATCH(N$8,RulesTable[Rule ID],0))</f>
        <v>0</v>
      </c>
      <c r="O9" s="156">
        <f>INDEX(RulesTable[Ruleset Reference],MATCH(O$8,RulesTable[Rule ID],0))</f>
        <v>0</v>
      </c>
      <c r="P9" s="156">
        <f>INDEX(RulesTable[Ruleset Reference],MATCH(P$8,RulesTable[Rule ID],0))</f>
        <v>0</v>
      </c>
      <c r="Q9" s="156">
        <f>INDEX(RulesTable[Ruleset Reference],MATCH(Q$8,RulesTable[Rule ID],0))</f>
        <v>0</v>
      </c>
      <c r="R9" s="156">
        <f>INDEX(RulesTable[Ruleset Reference],MATCH(R$8,RulesTable[Rule ID],0))</f>
        <v>0</v>
      </c>
      <c r="S9" s="156">
        <f>INDEX(RulesTable[Ruleset Reference],MATCH(S$8,RulesTable[Rule ID],0))</f>
        <v>0</v>
      </c>
      <c r="T9" s="156">
        <f>INDEX(RulesTable[Ruleset Reference],MATCH(T$8,RulesTable[Rule ID],0))</f>
        <v>0</v>
      </c>
      <c r="U9" s="156">
        <f>INDEX(RulesTable[Ruleset Reference],MATCH(U$8,RulesTable[Rule ID],0))</f>
        <v>0</v>
      </c>
      <c r="V9" s="156">
        <f>INDEX(RulesTable[Ruleset Reference],MATCH(V$8,RulesTable[Rule ID],0))</f>
        <v>0</v>
      </c>
      <c r="W9" s="156">
        <f>INDEX(RulesTable[Ruleset Reference],MATCH(W$8,RulesTable[Rule ID],0))</f>
        <v>0</v>
      </c>
      <c r="X9" s="156">
        <f>INDEX(RulesTable[Ruleset Reference],MATCH(X$8,RulesTable[Rule ID],0))</f>
        <v>0</v>
      </c>
      <c r="Y9" s="156">
        <f>INDEX(RulesTable[Ruleset Reference],MATCH(Y$8,RulesTable[Rule ID],0))</f>
        <v>0</v>
      </c>
      <c r="Z9" s="156">
        <f>INDEX(RulesTable[Ruleset Reference],MATCH(Z$8,RulesTable[Rule ID],0))</f>
        <v>0</v>
      </c>
      <c r="AA9" s="156">
        <f>INDEX(RulesTable[Ruleset Reference],MATCH(AA$8,RulesTable[Rule ID],0))</f>
        <v>0</v>
      </c>
      <c r="AB9" s="156">
        <f>INDEX(RulesTable[Ruleset Reference],MATCH(AB$8,RulesTable[Rule ID],0))</f>
        <v>0</v>
      </c>
      <c r="AC9" s="156">
        <f>INDEX(RulesTable[Ruleset Reference],MATCH(AC$8,RulesTable[Rule ID],0))</f>
        <v>0</v>
      </c>
      <c r="AD9" s="156">
        <f>INDEX(RulesTable[Ruleset Reference],MATCH(AD$8,RulesTable[Rule ID],0))</f>
        <v>0</v>
      </c>
      <c r="AE9" s="156">
        <f>INDEX(RulesTable[Ruleset Reference],MATCH(AE$8,RulesTable[Rule ID],0))</f>
        <v>0</v>
      </c>
      <c r="AF9" s="156">
        <f>INDEX(RulesTable[Ruleset Reference],MATCH(AF$8,RulesTable[Rule ID],0))</f>
        <v>0</v>
      </c>
      <c r="AG9" s="156">
        <f>INDEX(RulesTable[Ruleset Reference],MATCH(AG$8,RulesTable[Rule ID],0))</f>
        <v>0</v>
      </c>
      <c r="AH9" s="156">
        <f>INDEX(RulesTable[Ruleset Reference],MATCH(AH$8,RulesTable[Rule ID],0))</f>
        <v>0</v>
      </c>
      <c r="AI9" s="156">
        <f>INDEX(RulesTable[Ruleset Reference],MATCH(AI$8,RulesTable[Rule ID],0))</f>
        <v>0</v>
      </c>
      <c r="AJ9" s="156">
        <f>INDEX(RulesTable[Ruleset Reference],MATCH(AJ$8,RulesTable[Rule ID],0))</f>
        <v>0</v>
      </c>
      <c r="AK9" s="156">
        <f>INDEX(RulesTable[Ruleset Reference],MATCH(AK$8,RulesTable[Rule ID],0))</f>
        <v>0</v>
      </c>
      <c r="AL9" s="156">
        <f>INDEX(RulesTable[Ruleset Reference],MATCH(AL$8,RulesTable[Rule ID],0))</f>
        <v>0</v>
      </c>
      <c r="AM9" s="156">
        <f>INDEX(RulesTable[Ruleset Reference],MATCH(AM$8,RulesTable[Rule ID],0))</f>
        <v>0</v>
      </c>
      <c r="AN9" s="156">
        <f>INDEX(RulesTable[Ruleset Reference],MATCH(AN$8,RulesTable[Rule ID],0))</f>
        <v>0</v>
      </c>
      <c r="AO9" s="156">
        <f>INDEX(RulesTable[Ruleset Reference],MATCH(AO$8,RulesTable[Rule ID],0))</f>
        <v>0</v>
      </c>
      <c r="AP9" s="156">
        <f>INDEX(RulesTable[Ruleset Reference],MATCH(AP$8,RulesTable[Rule ID],0))</f>
        <v>0</v>
      </c>
      <c r="AQ9" s="156" t="e">
        <f>INDEX(RulesTable[Ruleset Reference],MATCH(AQ$8,RulesTable[Rule ID],0))</f>
        <v>#N/A</v>
      </c>
    </row>
    <row r="10" spans="1:43" s="121" customFormat="1" ht="165" x14ac:dyDescent="0.25">
      <c r="A10" s="73" t="s">
        <v>136</v>
      </c>
      <c r="B10" s="74" t="s">
        <v>3</v>
      </c>
      <c r="C10" s="74"/>
      <c r="D10" s="74"/>
      <c r="E10" s="75"/>
      <c r="F10" s="148"/>
      <c r="G10" s="149"/>
      <c r="H10" s="150"/>
      <c r="I10" s="150"/>
      <c r="J10" s="156" t="str">
        <f>INDEX(RulesTable[Rule Description],MATCH(J$8,RulesTable[Rule ID],0))</f>
        <v>Proposed building interior lighting power should be equal to user building interior lighting powerP</v>
      </c>
      <c r="K10" s="156" t="str">
        <f>INDEX(RulesTable[Rule Description],MATCH(K$8,RulesTable[Rule ID],0))</f>
        <v>Proposed building interior lighting power should be equal to user building interior lighting powerP</v>
      </c>
      <c r="L10" s="156" t="str">
        <f>INDEX(RulesTable[Rule Description],MATCH(L$8,RulesTable[Rule ID],0))</f>
        <v>Proposed building  interior lighting power shall not exceel total interior lighting power allowance determined using either 90.1-2019 Table G3.7 or 90.1-2019 Table G3.8</v>
      </c>
      <c r="M10" s="156" t="str">
        <f>INDEX(RulesTable[Rule Description],MATCH(M$8,RulesTable[Rule ID],0))</f>
        <v>Proposed building  interior lighting power shall not exceel total interior lighting power allowance determined using either 90.1-2019 Table G3.7 or 90.1-2019 Table G3.8</v>
      </c>
      <c r="N10" s="156" t="str">
        <f>INDEX(RulesTable[Rule Description],MATCH(N$8,RulesTable[Rule ID],0))</f>
        <v>Interior lighting power for spaces in proposed building with hardwired lighting, including hotel/motel guest rooms and dormitory living quarters shall be &gt;= 90.1-2019 Table 9.6.1
Interior lighting power for dwelling units shall be &gt;=0.60 W/ft2</v>
      </c>
      <c r="O10" s="156" t="str">
        <f>INDEX(RulesTable[Rule Description],MATCH(O$8,RulesTable[Rule ID],0))</f>
        <v>Interior lighting power for spaces in proposed building with hardwired lighting, including hotel/motel guest rooms and dormitory living quarters shall be &gt;= 90.1-2019 Table 9.6.1
Interior lighting power for dwelling units shall be &gt;=0.60 W/ft2</v>
      </c>
      <c r="P10" s="156" t="str">
        <f>INDEX(RulesTable[Rule Description],MATCH(P$8,RulesTable[Rule ID],0))</f>
        <v>Interior lighting power for spaces in proposed building with hardwired lighting, including hotel/motel guest rooms and dormitory living quarters shall be &gt;= 90.1-2019 Table 9.6.1
Interior lighting power for dwelling units shall be &gt;=0.60 W/ft2</v>
      </c>
      <c r="Q10" s="156" t="str">
        <f>INDEX(RulesTable[Rule Description],MATCH(Q$8,RulesTable[Rule ID],0))</f>
        <v>Interior lighting power for spaces in proposed building with hardwired lighting, including hotel/motel guest rooms and dormitory living quarters shall be &gt;= 90.1-2019 Table 9.6.1
Interior lighting power for dwelling units shall be &gt;=0.60 W/ft2</v>
      </c>
      <c r="R10" s="156" t="str">
        <f>INDEX(RulesTable[Rule Description],MATCH(R$8,RulesTable[Rule ID],0))</f>
        <v>Where a complete lighting system exists, the actual lighting power for each thermal block shall be used in he model. Where a lighting system has been designed and submitted with design documents, lighting power shall be determined in accordance with Sections 9.1.3 and 9.1.4. Where lighting neither exists nor is submitted with design documents, lighting shall comply with but not exceed the requirements of Section 9. Lighting power shall be determined in accordance with the Building Area Method (Section 9.6.1)</v>
      </c>
      <c r="S10" s="156" t="str">
        <f>INDEX(RulesTable[Rule Description],MATCH(S$8,RulesTable[Rule ID],0))</f>
        <v xml:space="preserve">Where a lighting system has been designed and submitted with design documents, lighting power shall be determined in accordance with Sections 9.1.3 and 9.1.4. </v>
      </c>
      <c r="T10" s="156" t="str">
        <f>INDEX(RulesTable[Rule Description],MATCH(T$8,RulesTable[Rule ID],0))</f>
        <v>Where lighting neither exists nor is submitted with design documents, lighting shall comply with but not exceed the requirements of Section 9. Lighting power shall be determined in accordance with the Building Area Method (Section 9.6.1)</v>
      </c>
      <c r="U10" s="156" t="str">
        <f>INDEX(RulesTable[Rule Description],MATCH(U$8,RulesTable[Rule ID],0))</f>
        <v>Where lighting neither exists nor is submitted with design documents, lighting shall comply with but not exceed the requirements of Section 9. Lighting power shall be determined in accordance with the Building Area Method (Section 9.6.1)</v>
      </c>
      <c r="V10" s="156" t="str">
        <f>INDEX(RulesTable[Rule Description],MATCH(V$8,RulesTable[Rule ID],0))</f>
        <v>Where lighting neither exists nor is submitted with design documents, baseline LPD shall be determined in accordance with Table G3-8</v>
      </c>
      <c r="W10" s="156" t="str">
        <f>INDEX(RulesTable[Rule Description],MATCH(W$8,RulesTable[Rule ID],0))</f>
        <v>Where lighting neither exists nor is submitted with design documents, baseline LPD shall be determined in accordance with Table G3-8</v>
      </c>
      <c r="X10" s="156" t="str">
        <f>INDEX(RulesTable[Rule Description],MATCH(X$8,RulesTable[Rule ID],0))</f>
        <v>The baseline LPD is equal to expected value in Table G3.7</v>
      </c>
      <c r="Y10" s="156" t="str">
        <f>INDEX(RulesTable[Rule Description],MATCH(Y$8,RulesTable[Rule ID],0))</f>
        <v>The baseline LPD is equal to expected value in Table G3.7</v>
      </c>
      <c r="Z10" s="156" t="str">
        <f>INDEX(RulesTable[Rule Description],MATCH(Z$8,RulesTable[Rule ID],0))</f>
        <v>Baseline building is modeled with automatic shutoff controls in buildings &gt;5000 ft2</v>
      </c>
      <c r="AA10" s="156" t="str">
        <f>INDEX(RulesTable[Rule Description],MATCH(AA$8,RulesTable[Rule ID],0))</f>
        <v>Baseline building is modeled with automatic shutoff controls in buildings &gt;5000 ft2</v>
      </c>
      <c r="AB10" s="156" t="str">
        <f>INDEX(RulesTable[Rule Description],MATCH(AB$8,RulesTable[Rule ID],0))</f>
        <v>Baseline building is modeled with automatic shutoff controls in buildings &gt;5000 ft2</v>
      </c>
      <c r="AC10" s="156" t="str">
        <f>INDEX(RulesTable[Rule Description],MATCH(AC$8,RulesTable[Rule ID],0))</f>
        <v>Baseline building is not modeled with daylighting control</v>
      </c>
      <c r="AD10" s="156" t="str">
        <f>INDEX(RulesTable[Rule Description],MATCH(AD$8,RulesTable[Rule ID],0))</f>
        <v>Baseline building is not modeled with daylighting control</v>
      </c>
      <c r="AE10" s="156" t="str">
        <f>INDEX(RulesTable[Rule Description],MATCH(AE$8,RulesTable[Rule ID],0))</f>
        <v>Proposed building is modeled with dayligthing controls</v>
      </c>
      <c r="AF10" s="156" t="str">
        <f>INDEX(RulesTable[Rule Description],MATCH(AF$8,RulesTable[Rule ID],0))</f>
        <v>Proposed building is modeled with dayligthing controls</v>
      </c>
      <c r="AG10" s="156" t="str">
        <f>INDEX(RulesTable[Rule Description],MATCH(AG$8,RulesTable[Rule ID],0))</f>
        <v>Proposed building is modeled with dayligthing controls</v>
      </c>
      <c r="AH10" s="156" t="str">
        <f>INDEX(RulesTable[Rule Description],MATCH(AH$8,RulesTable[Rule ID],0))</f>
        <v>Proposed building is modeled with dayligthing controls</v>
      </c>
      <c r="AI10" s="156" t="str">
        <f>INDEX(RulesTable[Rule Description],MATCH(AI$8,RulesTable[Rule ID],0))</f>
        <v>Proposed building is modeled with dayligthing controls</v>
      </c>
      <c r="AJ10" s="156" t="str">
        <f>INDEX(RulesTable[Rule Description],MATCH(AJ$8,RulesTable[Rule ID],0))</f>
        <v>Proposed building is modeled with additional occupancy sensor controls using occupancy sensor schedule reduction factors specified in Table G3.7. Proposed building has been modeled with 1.25 * occupancy sensor reduction factor (from Table G3.7) for spaces with manual-on and partial-on occupancy sensor controls</v>
      </c>
      <c r="AK10" s="156" t="str">
        <f>INDEX(RulesTable[Rule Description],MATCH(AK$8,RulesTable[Rule ID],0))</f>
        <v>Proposed building is modeled with additional occupancy sensor controls using occupancy sensor schedule reduction factors specified in Table G3.7. Proposed building has been modeled with 1.25 * occupancy sensor reduction factor (from Table G3.7) for spaces with manual-on and partial-on occupancy sensor controls</v>
      </c>
      <c r="AL10" s="156" t="str">
        <f>INDEX(RulesTable[Rule Description],MATCH(AL$8,RulesTable[Rule ID],0))</f>
        <v>Proposed building is modeled with additional occupancy sensor controls using occupancy sensor schedule reduction factors specified in Table G3.7. Proposed building has been modeled with 1.25 * occupancy sensor reduction factor (from Table G3.7) for spaces with manual-on and partial-on occupancy sensor controls</v>
      </c>
      <c r="AM10" s="156" t="str">
        <f>INDEX(RulesTable[Rule Description],MATCH(AM$8,RulesTable[Rule ID],0))</f>
        <v>Proposed building is modeled with additional occupancy sensor controls using occupancy sensor schedule reduction factors specified in Table G3.7. Proposed building has been modeled with 1.25 * occupancy sensor reduction factor (from Table G3.7) for spaces with manual-on and partial-on occupancy sensor controls</v>
      </c>
      <c r="AN10" s="156" t="str">
        <f>INDEX(RulesTable[Rule Description],MATCH(AN$8,RulesTable[Rule ID],0))</f>
        <v>Proposed building is modeled with other programmable lighting controls through a 10% schedule reduction</v>
      </c>
      <c r="AO10" s="156" t="str">
        <f>INDEX(RulesTable[Rule Description],MATCH(AO$8,RulesTable[Rule ID],0))</f>
        <v>Proposed building is modeled with other programmable lighting controls through a 10% schedule reduction</v>
      </c>
      <c r="AP10" s="156" t="str">
        <f>INDEX(RulesTable[Rule Description],MATCH(AP$8,RulesTable[Rule ID],0))</f>
        <v>Proposed building has been modeled with 30% occupancy sensor reduction factor for 'open plan' space with individually controlled workstation lighting</v>
      </c>
      <c r="AQ10" s="156" t="e">
        <f>INDEX(RulesTable[Rule Description],MATCH(AQ$8,RulesTable[Rule ID],0))</f>
        <v>#N/A</v>
      </c>
    </row>
    <row r="11" spans="1:43" s="119" customFormat="1" x14ac:dyDescent="0.25">
      <c r="A11" s="91" t="s">
        <v>136</v>
      </c>
      <c r="B11" s="92" t="s">
        <v>498</v>
      </c>
      <c r="C11" s="92"/>
      <c r="D11" s="92"/>
      <c r="E11" s="20"/>
      <c r="F11" s="145"/>
      <c r="G11" s="146"/>
      <c r="H11" s="147"/>
      <c r="I11" s="147"/>
      <c r="J11" s="157" t="str">
        <f>INDEX(RulesTable[Applicable RMR],MATCH(J$8,RulesTable[Rule ID],0))</f>
        <v>Proposed RMR</v>
      </c>
      <c r="K11" s="157" t="str">
        <f>INDEX(RulesTable[Applicable RMR],MATCH(K$8,RulesTable[Rule ID],0))</f>
        <v>Proposed RMR</v>
      </c>
      <c r="L11" s="157" t="str">
        <f>INDEX(RulesTable[Applicable RMR],MATCH(L$8,RulesTable[Rule ID],0))</f>
        <v>Proposed RMR</v>
      </c>
      <c r="M11" s="157" t="str">
        <f>INDEX(RulesTable[Applicable RMR],MATCH(M$8,RulesTable[Rule ID],0))</f>
        <v>Proposed RMR</v>
      </c>
      <c r="N11" s="157" t="str">
        <f>INDEX(RulesTable[Applicable RMR],MATCH(N$8,RulesTable[Rule ID],0))</f>
        <v>Proposed RMR</v>
      </c>
      <c r="O11" s="157" t="str">
        <f>INDEX(RulesTable[Applicable RMR],MATCH(O$8,RulesTable[Rule ID],0))</f>
        <v>Proposed RMR</v>
      </c>
      <c r="P11" s="157" t="str">
        <f>INDEX(RulesTable[Applicable RMR],MATCH(P$8,RulesTable[Rule ID],0))</f>
        <v>Proposed RMR</v>
      </c>
      <c r="Q11" s="157" t="str">
        <f>INDEX(RulesTable[Applicable RMR],MATCH(Q$8,RulesTable[Rule ID],0))</f>
        <v>Proposed RMR</v>
      </c>
      <c r="R11" s="157" t="str">
        <f>INDEX(RulesTable[Applicable RMR],MATCH(R$8,RulesTable[Rule ID],0))</f>
        <v>Proposed RMR</v>
      </c>
      <c r="S11" s="157" t="str">
        <f>INDEX(RulesTable[Applicable RMR],MATCH(S$8,RulesTable[Rule ID],0))</f>
        <v>Proposed RMR</v>
      </c>
      <c r="T11" s="157" t="str">
        <f>INDEX(RulesTable[Applicable RMR],MATCH(T$8,RulesTable[Rule ID],0))</f>
        <v>Proposed RMR</v>
      </c>
      <c r="U11" s="157" t="str">
        <f>INDEX(RulesTable[Applicable RMR],MATCH(U$8,RulesTable[Rule ID],0))</f>
        <v>Proposed RMR</v>
      </c>
      <c r="V11" s="157" t="str">
        <f>INDEX(RulesTable[Applicable RMR],MATCH(V$8,RulesTable[Rule ID],0))</f>
        <v>Baseline RMR</v>
      </c>
      <c r="W11" s="157" t="str">
        <f>INDEX(RulesTable[Applicable RMR],MATCH(W$8,RulesTable[Rule ID],0))</f>
        <v>Baseline RMR</v>
      </c>
      <c r="X11" s="157" t="str">
        <f>INDEX(RulesTable[Applicable RMR],MATCH(X$8,RulesTable[Rule ID],0))</f>
        <v>Baseline RMR</v>
      </c>
      <c r="Y11" s="157" t="str">
        <f>INDEX(RulesTable[Applicable RMR],MATCH(Y$8,RulesTable[Rule ID],0))</f>
        <v>Baseline RMR</v>
      </c>
      <c r="Z11" s="157" t="str">
        <f>INDEX(RulesTable[Applicable RMR],MATCH(Z$8,RulesTable[Rule ID],0))</f>
        <v>Baseline RMR</v>
      </c>
      <c r="AA11" s="157" t="str">
        <f>INDEX(RulesTable[Applicable RMR],MATCH(AA$8,RulesTable[Rule ID],0))</f>
        <v>Baseline RMR</v>
      </c>
      <c r="AB11" s="157" t="str">
        <f>INDEX(RulesTable[Applicable RMR],MATCH(AB$8,RulesTable[Rule ID],0))</f>
        <v>Baseline RMR</v>
      </c>
      <c r="AC11" s="157" t="str">
        <f>INDEX(RulesTable[Applicable RMR],MATCH(AC$8,RulesTable[Rule ID],0))</f>
        <v>Baseline RMR</v>
      </c>
      <c r="AD11" s="157" t="str">
        <f>INDEX(RulesTable[Applicable RMR],MATCH(AD$8,RulesTable[Rule ID],0))</f>
        <v>Baseline RMR</v>
      </c>
      <c r="AE11" s="157" t="str">
        <f>INDEX(RulesTable[Applicable RMR],MATCH(AE$8,RulesTable[Rule ID],0))</f>
        <v>Proposed RMR</v>
      </c>
      <c r="AF11" s="157" t="str">
        <f>INDEX(RulesTable[Applicable RMR],MATCH(AF$8,RulesTable[Rule ID],0))</f>
        <v>Proposed RMR</v>
      </c>
      <c r="AG11" s="157" t="str">
        <f>INDEX(RulesTable[Applicable RMR],MATCH(AG$8,RulesTable[Rule ID],0))</f>
        <v>Proposed RMR</v>
      </c>
      <c r="AH11" s="157" t="str">
        <f>INDEX(RulesTable[Applicable RMR],MATCH(AH$8,RulesTable[Rule ID],0))</f>
        <v>Proposed RMR</v>
      </c>
      <c r="AI11" s="157" t="str">
        <f>INDEX(RulesTable[Applicable RMR],MATCH(AI$8,RulesTable[Rule ID],0))</f>
        <v>Proposed RMR</v>
      </c>
      <c r="AJ11" s="157" t="str">
        <f>INDEX(RulesTable[Applicable RMR],MATCH(AJ$8,RulesTable[Rule ID],0))</f>
        <v>Proposed RMR</v>
      </c>
      <c r="AK11" s="157" t="str">
        <f>INDEX(RulesTable[Applicable RMR],MATCH(AK$8,RulesTable[Rule ID],0))</f>
        <v>Proposed RMR</v>
      </c>
      <c r="AL11" s="157" t="str">
        <f>INDEX(RulesTable[Applicable RMR],MATCH(AL$8,RulesTable[Rule ID],0))</f>
        <v>Proposed RMR</v>
      </c>
      <c r="AM11" s="157" t="str">
        <f>INDEX(RulesTable[Applicable RMR],MATCH(AM$8,RulesTable[Rule ID],0))</f>
        <v>Proposed RMR</v>
      </c>
      <c r="AN11" s="157" t="str">
        <f>INDEX(RulesTable[Applicable RMR],MATCH(AN$8,RulesTable[Rule ID],0))</f>
        <v>Proposed RMR</v>
      </c>
      <c r="AO11" s="157" t="str">
        <f>INDEX(RulesTable[Applicable RMR],MATCH(AO$8,RulesTable[Rule ID],0))</f>
        <v>Proposed RMR</v>
      </c>
      <c r="AP11" s="157" t="str">
        <f>INDEX(RulesTable[Applicable RMR],MATCH(AP$8,RulesTable[Rule ID],0))</f>
        <v>Proposed RMR</v>
      </c>
      <c r="AQ11" s="157" t="e">
        <f>INDEX(RulesTable[Applicable RMR],MATCH(AQ$8,RulesTable[Rule ID],0))</f>
        <v>#N/A</v>
      </c>
    </row>
    <row r="12" spans="1:43" s="119" customFormat="1" x14ac:dyDescent="0.25">
      <c r="A12" s="91" t="s">
        <v>136</v>
      </c>
      <c r="B12" s="92" t="s">
        <v>137</v>
      </c>
      <c r="C12" s="92"/>
      <c r="D12" s="92"/>
      <c r="E12" s="20"/>
      <c r="F12" s="145"/>
      <c r="G12" s="146"/>
      <c r="H12" s="147"/>
      <c r="I12" s="147"/>
      <c r="J12" s="157" t="str">
        <f>INDEX(RulesTable[Rule Assertion],MATCH(J$8,RulesTable[Rule ID],0))</f>
        <v>=</v>
      </c>
      <c r="K12" s="157" t="str">
        <f>INDEX(RulesTable[Rule Assertion],MATCH(K$8,RulesTable[Rule ID],0))</f>
        <v>=</v>
      </c>
      <c r="L12" s="157" t="str">
        <f>INDEX(RulesTable[Rule Assertion],MATCH(L$8,RulesTable[Rule ID],0))</f>
        <v>&lt;=</v>
      </c>
      <c r="M12" s="157" t="str">
        <f>INDEX(RulesTable[Rule Assertion],MATCH(M$8,RulesTable[Rule ID],0))</f>
        <v>&lt;=</v>
      </c>
      <c r="N12" s="157" t="str">
        <f>INDEX(RulesTable[Rule Assertion],MATCH(N$8,RulesTable[Rule ID],0))</f>
        <v>&lt;=</v>
      </c>
      <c r="O12" s="157" t="str">
        <f>INDEX(RulesTable[Rule Assertion],MATCH(O$8,RulesTable[Rule ID],0))</f>
        <v>&lt;=</v>
      </c>
      <c r="P12" s="157" t="str">
        <f>INDEX(RulesTable[Rule Assertion],MATCH(P$8,RulesTable[Rule ID],0))</f>
        <v>&lt;=</v>
      </c>
      <c r="Q12" s="157" t="str">
        <f>INDEX(RulesTable[Rule Assertion],MATCH(Q$8,RulesTable[Rule ID],0))</f>
        <v>&lt;=</v>
      </c>
      <c r="R12" s="157" t="str">
        <f>INDEX(RulesTable[Rule Assertion],MATCH(R$8,RulesTable[Rule ID],0))</f>
        <v>=</v>
      </c>
      <c r="S12" s="157" t="str">
        <f>INDEX(RulesTable[Rule Assertion],MATCH(S$8,RulesTable[Rule ID],0))</f>
        <v>=</v>
      </c>
      <c r="T12" s="157" t="str">
        <f>INDEX(RulesTable[Rule Assertion],MATCH(T$8,RulesTable[Rule ID],0))</f>
        <v>=</v>
      </c>
      <c r="U12" s="157" t="str">
        <f>INDEX(RulesTable[Rule Assertion],MATCH(U$8,RulesTable[Rule ID],0))</f>
        <v>=</v>
      </c>
      <c r="V12" s="157" t="str">
        <f>INDEX(RulesTable[Rule Assertion],MATCH(V$8,RulesTable[Rule ID],0))</f>
        <v>=</v>
      </c>
      <c r="W12" s="157" t="str">
        <f>INDEX(RulesTable[Rule Assertion],MATCH(W$8,RulesTable[Rule ID],0))</f>
        <v>=</v>
      </c>
      <c r="X12" s="157" t="str">
        <f>INDEX(RulesTable[Rule Assertion],MATCH(X$8,RulesTable[Rule ID],0))</f>
        <v>=</v>
      </c>
      <c r="Y12" s="157" t="str">
        <f>INDEX(RulesTable[Rule Assertion],MATCH(Y$8,RulesTable[Rule ID],0))</f>
        <v>=</v>
      </c>
      <c r="Z12" s="157">
        <f>INDEX(RulesTable[Rule Assertion],MATCH(Z$8,RulesTable[Rule ID],0))</f>
        <v>0</v>
      </c>
      <c r="AA12" s="157">
        <f>INDEX(RulesTable[Rule Assertion],MATCH(AA$8,RulesTable[Rule ID],0))</f>
        <v>0</v>
      </c>
      <c r="AB12" s="157">
        <f>INDEX(RulesTable[Rule Assertion],MATCH(AB$8,RulesTable[Rule ID],0))</f>
        <v>0</v>
      </c>
      <c r="AC12" s="157">
        <f>INDEX(RulesTable[Rule Assertion],MATCH(AC$8,RulesTable[Rule ID],0))</f>
        <v>0</v>
      </c>
      <c r="AD12" s="157">
        <f>INDEX(RulesTable[Rule Assertion],MATCH(AD$8,RulesTable[Rule ID],0))</f>
        <v>0</v>
      </c>
      <c r="AE12" s="157">
        <f>INDEX(RulesTable[Rule Assertion],MATCH(AE$8,RulesTable[Rule ID],0))</f>
        <v>0</v>
      </c>
      <c r="AF12" s="157">
        <f>INDEX(RulesTable[Rule Assertion],MATCH(AF$8,RulesTable[Rule ID],0))</f>
        <v>0</v>
      </c>
      <c r="AG12" s="157">
        <f>INDEX(RulesTable[Rule Assertion],MATCH(AG$8,RulesTable[Rule ID],0))</f>
        <v>0</v>
      </c>
      <c r="AH12" s="157">
        <f>INDEX(RulesTable[Rule Assertion],MATCH(AH$8,RulesTable[Rule ID],0))</f>
        <v>0</v>
      </c>
      <c r="AI12" s="157">
        <f>INDEX(RulesTable[Rule Assertion],MATCH(AI$8,RulesTable[Rule ID],0))</f>
        <v>0</v>
      </c>
      <c r="AJ12" s="157">
        <f>INDEX(RulesTable[Rule Assertion],MATCH(AJ$8,RulesTable[Rule ID],0))</f>
        <v>0</v>
      </c>
      <c r="AK12" s="157">
        <f>INDEX(RulesTable[Rule Assertion],MATCH(AK$8,RulesTable[Rule ID],0))</f>
        <v>0</v>
      </c>
      <c r="AL12" s="157">
        <f>INDEX(RulesTable[Rule Assertion],MATCH(AL$8,RulesTable[Rule ID],0))</f>
        <v>0</v>
      </c>
      <c r="AM12" s="157">
        <f>INDEX(RulesTable[Rule Assertion],MATCH(AM$8,RulesTable[Rule ID],0))</f>
        <v>0</v>
      </c>
      <c r="AN12" s="157">
        <f>INDEX(RulesTable[Rule Assertion],MATCH(AN$8,RulesTable[Rule ID],0))</f>
        <v>0</v>
      </c>
      <c r="AO12" s="157">
        <f>INDEX(RulesTable[Rule Assertion],MATCH(AO$8,RulesTable[Rule ID],0))</f>
        <v>0</v>
      </c>
      <c r="AP12" s="157">
        <f>INDEX(RulesTable[Rule Assertion],MATCH(AP$8,RulesTable[Rule ID],0))</f>
        <v>0</v>
      </c>
      <c r="AQ12" s="157" t="e">
        <f>INDEX(RulesTable[Rule Assertion],MATCH(AQ$8,RulesTable[Rule ID],0))</f>
        <v>#N/A</v>
      </c>
    </row>
    <row r="13" spans="1:43" s="121" customFormat="1" x14ac:dyDescent="0.25">
      <c r="A13" s="73" t="s">
        <v>136</v>
      </c>
      <c r="B13" s="74" t="s">
        <v>508</v>
      </c>
      <c r="C13" s="74"/>
      <c r="D13" s="74"/>
      <c r="E13" s="75"/>
      <c r="F13" s="148"/>
      <c r="G13" s="149"/>
      <c r="H13" s="150"/>
      <c r="I13" s="150"/>
      <c r="J13" s="157" t="str">
        <f>INDEX(RulesTable[Comparison Value],MATCH(J$8,RulesTable[Rule ID],0))</f>
        <v>User RMR</v>
      </c>
      <c r="K13" s="157" t="str">
        <f>INDEX(RulesTable[Comparison Value],MATCH(K$8,RulesTable[Rule ID],0))</f>
        <v>User RMR</v>
      </c>
      <c r="L13" s="157" t="str">
        <f>INDEX(RulesTable[Comparison Value],MATCH(L$8,RulesTable[Rule ID],0))</f>
        <v>Expected Value</v>
      </c>
      <c r="M13" s="157" t="str">
        <f>INDEX(RulesTable[Comparison Value],MATCH(M$8,RulesTable[Rule ID],0))</f>
        <v>Expected Value</v>
      </c>
      <c r="N13" s="157" t="str">
        <f>INDEX(RulesTable[Comparison Value],MATCH(N$8,RulesTable[Rule ID],0))</f>
        <v>Expected Value</v>
      </c>
      <c r="O13" s="157" t="str">
        <f>INDEX(RulesTable[Comparison Value],MATCH(O$8,RulesTable[Rule ID],0))</f>
        <v>Expected Value</v>
      </c>
      <c r="P13" s="157" t="str">
        <f>INDEX(RulesTable[Comparison Value],MATCH(P$8,RulesTable[Rule ID],0))</f>
        <v>Expected Value</v>
      </c>
      <c r="Q13" s="157" t="str">
        <f>INDEX(RulesTable[Comparison Value],MATCH(Q$8,RulesTable[Rule ID],0))</f>
        <v>Expected Value</v>
      </c>
      <c r="R13" s="157" t="str">
        <f>INDEX(RulesTable[Comparison Value],MATCH(R$8,RulesTable[Rule ID],0))</f>
        <v>Expected Value</v>
      </c>
      <c r="S13" s="157">
        <f>INDEX(RulesTable[Comparison Value],MATCH(S$8,RulesTable[Rule ID],0))</f>
        <v>0</v>
      </c>
      <c r="T13" s="157" t="str">
        <f>INDEX(RulesTable[Comparison Value],MATCH(T$8,RulesTable[Rule ID],0))</f>
        <v>Expected Value</v>
      </c>
      <c r="U13" s="157" t="str">
        <f>INDEX(RulesTable[Comparison Value],MATCH(U$8,RulesTable[Rule ID],0))</f>
        <v>Expected Value</v>
      </c>
      <c r="V13" s="157" t="str">
        <f>INDEX(RulesTable[Comparison Value],MATCH(V$8,RulesTable[Rule ID],0))</f>
        <v>Expected Value</v>
      </c>
      <c r="W13" s="157" t="str">
        <f>INDEX(RulesTable[Comparison Value],MATCH(W$8,RulesTable[Rule ID],0))</f>
        <v>Expected Value</v>
      </c>
      <c r="X13" s="157" t="str">
        <f>INDEX(RulesTable[Comparison Value],MATCH(X$8,RulesTable[Rule ID],0))</f>
        <v>Expected Value</v>
      </c>
      <c r="Y13" s="157" t="str">
        <f>INDEX(RulesTable[Comparison Value],MATCH(Y$8,RulesTable[Rule ID],0))</f>
        <v>Expected Value</v>
      </c>
      <c r="Z13" s="157">
        <f>INDEX(RulesTable[Comparison Value],MATCH(Z$8,RulesTable[Rule ID],0))</f>
        <v>0</v>
      </c>
      <c r="AA13" s="157">
        <f>INDEX(RulesTable[Comparison Value],MATCH(AA$8,RulesTable[Rule ID],0))</f>
        <v>0</v>
      </c>
      <c r="AB13" s="157">
        <f>INDEX(RulesTable[Comparison Value],MATCH(AB$8,RulesTable[Rule ID],0))</f>
        <v>0</v>
      </c>
      <c r="AC13" s="157">
        <f>INDEX(RulesTable[Comparison Value],MATCH(AC$8,RulesTable[Rule ID],0))</f>
        <v>0</v>
      </c>
      <c r="AD13" s="157">
        <f>INDEX(RulesTable[Comparison Value],MATCH(AD$8,RulesTable[Rule ID],0))</f>
        <v>0</v>
      </c>
      <c r="AE13" s="157">
        <f>INDEX(RulesTable[Comparison Value],MATCH(AE$8,RulesTable[Rule ID],0))</f>
        <v>0</v>
      </c>
      <c r="AF13" s="157">
        <f>INDEX(RulesTable[Comparison Value],MATCH(AF$8,RulesTable[Rule ID],0))</f>
        <v>0</v>
      </c>
      <c r="AG13" s="157">
        <f>INDEX(RulesTable[Comparison Value],MATCH(AG$8,RulesTable[Rule ID],0))</f>
        <v>0</v>
      </c>
      <c r="AH13" s="157">
        <f>INDEX(RulesTable[Comparison Value],MATCH(AH$8,RulesTable[Rule ID],0))</f>
        <v>0</v>
      </c>
      <c r="AI13" s="157">
        <f>INDEX(RulesTable[Comparison Value],MATCH(AI$8,RulesTable[Rule ID],0))</f>
        <v>0</v>
      </c>
      <c r="AJ13" s="157">
        <f>INDEX(RulesTable[Comparison Value],MATCH(AJ$8,RulesTable[Rule ID],0))</f>
        <v>0</v>
      </c>
      <c r="AK13" s="157">
        <f>INDEX(RulesTable[Comparison Value],MATCH(AK$8,RulesTable[Rule ID],0))</f>
        <v>0</v>
      </c>
      <c r="AL13" s="157">
        <f>INDEX(RulesTable[Comparison Value],MATCH(AL$8,RulesTable[Rule ID],0))</f>
        <v>0</v>
      </c>
      <c r="AM13" s="157">
        <f>INDEX(RulesTable[Comparison Value],MATCH(AM$8,RulesTable[Rule ID],0))</f>
        <v>0</v>
      </c>
      <c r="AN13" s="157">
        <f>INDEX(RulesTable[Comparison Value],MATCH(AN$8,RulesTable[Rule ID],0))</f>
        <v>0</v>
      </c>
      <c r="AO13" s="157">
        <f>INDEX(RulesTable[Comparison Value],MATCH(AO$8,RulesTable[Rule ID],0))</f>
        <v>0</v>
      </c>
      <c r="AP13" s="157">
        <f>INDEX(RulesTable[Comparison Value],MATCH(AP$8,RulesTable[Rule ID],0))</f>
        <v>0</v>
      </c>
      <c r="AQ13" s="157" t="e">
        <f>INDEX(RulesTable[Comparison Value],MATCH(AQ$8,RulesTable[Rule ID],0))</f>
        <v>#N/A</v>
      </c>
    </row>
    <row r="14" spans="1:43" s="119" customFormat="1" x14ac:dyDescent="0.25">
      <c r="A14" s="91" t="s">
        <v>136</v>
      </c>
      <c r="B14" s="92" t="s">
        <v>509</v>
      </c>
      <c r="C14" s="92"/>
      <c r="D14" s="92"/>
      <c r="E14" s="20"/>
      <c r="F14" s="145"/>
      <c r="G14" s="146"/>
      <c r="H14" s="147"/>
      <c r="I14" s="147"/>
      <c r="J14" s="157" t="str">
        <f>INDEX(RulesTable[Rule Dependency],MATCH(J$8,RulesTable[Rule ID],0))</f>
        <v>None</v>
      </c>
      <c r="K14" s="157" t="str">
        <f>INDEX(RulesTable[Rule Dependency],MATCH(K$8,RulesTable[Rule ID],0))</f>
        <v>None</v>
      </c>
      <c r="L14" s="157" t="str">
        <f>INDEX(RulesTable[Rule Dependency],MATCH(L$8,RulesTable[Rule ID],0))</f>
        <v>None</v>
      </c>
      <c r="M14" s="157" t="str">
        <f>INDEX(RulesTable[Rule Dependency],MATCH(M$8,RulesTable[Rule ID],0))</f>
        <v>None</v>
      </c>
      <c r="N14" s="157" t="str">
        <f>INDEX(RulesTable[Rule Dependency],MATCH(N$8,RulesTable[Rule ID],0))</f>
        <v>None</v>
      </c>
      <c r="O14" s="157" t="str">
        <f>INDEX(RulesTable[Rule Dependency],MATCH(O$8,RulesTable[Rule ID],0))</f>
        <v>None</v>
      </c>
      <c r="P14" s="157" t="str">
        <f>INDEX(RulesTable[Rule Dependency],MATCH(P$8,RulesTable[Rule ID],0))</f>
        <v>None</v>
      </c>
      <c r="Q14" s="157" t="str">
        <f>INDEX(RulesTable[Rule Dependency],MATCH(Q$8,RulesTable[Rule ID],0))</f>
        <v>None</v>
      </c>
      <c r="R14" s="157" t="str">
        <f>INDEX(RulesTable[Rule Dependency],MATCH(R$8,RulesTable[Rule ID],0))</f>
        <v>None</v>
      </c>
      <c r="S14" s="157" t="str">
        <f>INDEX(RulesTable[Rule Dependency],MATCH(S$8,RulesTable[Rule ID],0))</f>
        <v>Lighting system is designed</v>
      </c>
      <c r="T14" s="157" t="str">
        <f>INDEX(RulesTable[Rule Dependency],MATCH(T$8,RulesTable[Rule ID],0))</f>
        <v>Lighting system in the proposed building = is not designed, not exisiting.</v>
      </c>
      <c r="U14" s="157" t="str">
        <f>INDEX(RulesTable[Rule Dependency],MATCH(U$8,RulesTable[Rule ID],0))</f>
        <v>Lighting system in the proposed building = is not designed, not exisiting.</v>
      </c>
      <c r="V14" s="157" t="str">
        <f>INDEX(RulesTable[Rule Dependency],MATCH(V$8,RulesTable[Rule ID],0))</f>
        <v>Lighting system in the proposed building = is not designed, not exisiting.</v>
      </c>
      <c r="W14" s="157" t="str">
        <f>INDEX(RulesTable[Rule Dependency],MATCH(W$8,RulesTable[Rule ID],0))</f>
        <v>Lighting system in the proposed building = is not designed, not exisiting.</v>
      </c>
      <c r="X14" s="157" t="str">
        <f>INDEX(RulesTable[Rule Dependency],MATCH(X$8,RulesTable[Rule ID],0))</f>
        <v>None</v>
      </c>
      <c r="Y14" s="157" t="str">
        <f>INDEX(RulesTable[Rule Dependency],MATCH(Y$8,RulesTable[Rule ID],0))</f>
        <v>None</v>
      </c>
      <c r="Z14" s="157" t="str">
        <f>INDEX(RulesTable[Rule Dependency],MATCH(Z$8,RulesTable[Rule ID],0))</f>
        <v>Building &gt; 5000 ft2</v>
      </c>
      <c r="AA14" s="157" t="str">
        <f>INDEX(RulesTable[Rule Dependency],MATCH(AA$8,RulesTable[Rule ID],0))</f>
        <v>Building &gt; 5000 ft2</v>
      </c>
      <c r="AB14" s="157" t="str">
        <f>INDEX(RulesTable[Rule Dependency],MATCH(AB$8,RulesTable[Rule ID],0))</f>
        <v>Building &gt; 5000 ft2</v>
      </c>
      <c r="AC14" s="157" t="str">
        <f>INDEX(RulesTable[Rule Dependency],MATCH(AC$8,RulesTable[Rule ID],0))</f>
        <v>None</v>
      </c>
      <c r="AD14" s="157" t="str">
        <f>INDEX(RulesTable[Rule Dependency],MATCH(AD$8,RulesTable[Rule ID],0))</f>
        <v>None</v>
      </c>
      <c r="AE14" s="157" t="str">
        <f>INDEX(RulesTable[Rule Dependency],MATCH(AE$8,RulesTable[Rule ID],0))</f>
        <v>None</v>
      </c>
      <c r="AF14" s="157" t="str">
        <f>INDEX(RulesTable[Rule Dependency],MATCH(AF$8,RulesTable[Rule ID],0))</f>
        <v>None</v>
      </c>
      <c r="AG14" s="157" t="str">
        <f>INDEX(RulesTable[Rule Dependency],MATCH(AG$8,RulesTable[Rule ID],0))</f>
        <v>None</v>
      </c>
      <c r="AH14" s="157" t="str">
        <f>INDEX(RulesTable[Rule Dependency],MATCH(AH$8,RulesTable[Rule ID],0))</f>
        <v>None</v>
      </c>
      <c r="AI14" s="157" t="str">
        <f>INDEX(RulesTable[Rule Dependency],MATCH(AI$8,RulesTable[Rule ID],0))</f>
        <v>None</v>
      </c>
      <c r="AJ14" s="157" t="str">
        <f>INDEX(RulesTable[Rule Dependency],MATCH(AJ$8,RulesTable[Rule ID],0))</f>
        <v>Proposed building includes spaces with lighting systems with additional occupancy sensor control</v>
      </c>
      <c r="AK14" s="157" t="str">
        <f>INDEX(RulesTable[Rule Dependency],MATCH(AK$8,RulesTable[Rule ID],0))</f>
        <v>Proposed building includes spaces with lighting systems with additional occupancy sensor control</v>
      </c>
      <c r="AL14" s="157" t="str">
        <f>INDEX(RulesTable[Rule Dependency],MATCH(AL$8,RulesTable[Rule ID],0))</f>
        <v>Proposed building includes spaces with lighting systems with additional occupancy sensor control</v>
      </c>
      <c r="AM14" s="157" t="str">
        <f>INDEX(RulesTable[Rule Dependency],MATCH(AM$8,RulesTable[Rule ID],0))</f>
        <v>Proposed building includes spaces with lighting systems with additional occupancy sensor control</v>
      </c>
      <c r="AN14" s="157" t="str">
        <f>INDEX(RulesTable[Rule Dependency],MATCH(AN$8,RulesTable[Rule ID],0))</f>
        <v>Proposed building &lt; 5000 ft2</v>
      </c>
      <c r="AO14" s="157" t="str">
        <f>INDEX(RulesTable[Rule Dependency],MATCH(AO$8,RulesTable[Rule ID],0))</f>
        <v>Proposed building &lt; 5000 ft2</v>
      </c>
      <c r="AP14" s="157" t="str">
        <f>INDEX(RulesTable[Rule Dependency],MATCH(AP$8,RulesTable[Rule ID],0))</f>
        <v>Proposed building includes 'Open Plan' space type</v>
      </c>
      <c r="AQ14" s="157" t="e">
        <f>INDEX(RulesTable[Rule Dependency],MATCH(AQ$8,RulesTable[Rule ID],0))</f>
        <v>#N/A</v>
      </c>
    </row>
    <row r="15" spans="1:43" s="119" customFormat="1" x14ac:dyDescent="0.25">
      <c r="A15" s="91" t="s">
        <v>136</v>
      </c>
      <c r="B15" s="92" t="s">
        <v>141</v>
      </c>
      <c r="C15" s="92"/>
      <c r="D15" s="92"/>
      <c r="E15" s="20"/>
      <c r="F15" s="145"/>
      <c r="G15" s="146"/>
      <c r="H15" s="147"/>
      <c r="I15" s="147"/>
      <c r="J15" s="157" t="str">
        <f>INDEX(RulesTable[Mandatory Rule],MATCH(J$8,RulesTable[Rule ID],0))</f>
        <v>Yes</v>
      </c>
      <c r="K15" s="157" t="str">
        <f>INDEX(RulesTable[Mandatory Rule],MATCH(K$8,RulesTable[Rule ID],0))</f>
        <v>Yes</v>
      </c>
      <c r="L15" s="157" t="str">
        <f>INDEX(RulesTable[Mandatory Rule],MATCH(L$8,RulesTable[Rule ID],0))</f>
        <v>Yes</v>
      </c>
      <c r="M15" s="157" t="str">
        <f>INDEX(RulesTable[Mandatory Rule],MATCH(M$8,RulesTable[Rule ID],0))</f>
        <v>Yes</v>
      </c>
      <c r="N15" s="157" t="str">
        <f>INDEX(RulesTable[Mandatory Rule],MATCH(N$8,RulesTable[Rule ID],0))</f>
        <v>Yes</v>
      </c>
      <c r="O15" s="157" t="str">
        <f>INDEX(RulesTable[Mandatory Rule],MATCH(O$8,RulesTable[Rule ID],0))</f>
        <v>Yes</v>
      </c>
      <c r="P15" s="157" t="str">
        <f>INDEX(RulesTable[Mandatory Rule],MATCH(P$8,RulesTable[Rule ID],0))</f>
        <v>Yes</v>
      </c>
      <c r="Q15" s="157" t="str">
        <f>INDEX(RulesTable[Mandatory Rule],MATCH(Q$8,RulesTable[Rule ID],0))</f>
        <v>Yes</v>
      </c>
      <c r="R15" s="157" t="str">
        <f>INDEX(RulesTable[Mandatory Rule],MATCH(R$8,RulesTable[Rule ID],0))</f>
        <v>Yes</v>
      </c>
      <c r="S15" s="157" t="str">
        <f>INDEX(RulesTable[Mandatory Rule],MATCH(S$8,RulesTable[Rule ID],0))</f>
        <v>Yes</v>
      </c>
      <c r="T15" s="157" t="str">
        <f>INDEX(RulesTable[Mandatory Rule],MATCH(T$8,RulesTable[Rule ID],0))</f>
        <v>Yes</v>
      </c>
      <c r="U15" s="157" t="str">
        <f>INDEX(RulesTable[Mandatory Rule],MATCH(U$8,RulesTable[Rule ID],0))</f>
        <v>Yes</v>
      </c>
      <c r="V15" s="157" t="str">
        <f>INDEX(RulesTable[Mandatory Rule],MATCH(V$8,RulesTable[Rule ID],0))</f>
        <v>Yes</v>
      </c>
      <c r="W15" s="157" t="str">
        <f>INDEX(RulesTable[Mandatory Rule],MATCH(W$8,RulesTable[Rule ID],0))</f>
        <v>Yes</v>
      </c>
      <c r="X15" s="157" t="str">
        <f>INDEX(RulesTable[Mandatory Rule],MATCH(X$8,RulesTable[Rule ID],0))</f>
        <v>Yes</v>
      </c>
      <c r="Y15" s="157" t="str">
        <f>INDEX(RulesTable[Mandatory Rule],MATCH(Y$8,RulesTable[Rule ID],0))</f>
        <v>Yes</v>
      </c>
      <c r="Z15" s="157" t="str">
        <f>INDEX(RulesTable[Mandatory Rule],MATCH(Z$8,RulesTable[Rule ID],0))</f>
        <v>Yes</v>
      </c>
      <c r="AA15" s="157" t="str">
        <f>INDEX(RulesTable[Mandatory Rule],MATCH(AA$8,RulesTable[Rule ID],0))</f>
        <v>Yes</v>
      </c>
      <c r="AB15" s="157" t="str">
        <f>INDEX(RulesTable[Mandatory Rule],MATCH(AB$8,RulesTable[Rule ID],0))</f>
        <v>Yes</v>
      </c>
      <c r="AC15" s="157" t="str">
        <f>INDEX(RulesTable[Mandatory Rule],MATCH(AC$8,RulesTable[Rule ID],0))</f>
        <v>Yes</v>
      </c>
      <c r="AD15" s="157" t="str">
        <f>INDEX(RulesTable[Mandatory Rule],MATCH(AD$8,RulesTable[Rule ID],0))</f>
        <v>Yes</v>
      </c>
      <c r="AE15" s="157" t="str">
        <f>INDEX(RulesTable[Mandatory Rule],MATCH(AE$8,RulesTable[Rule ID],0))</f>
        <v>Yes</v>
      </c>
      <c r="AF15" s="157" t="str">
        <f>INDEX(RulesTable[Mandatory Rule],MATCH(AF$8,RulesTable[Rule ID],0))</f>
        <v>Yes</v>
      </c>
      <c r="AG15" s="157" t="str">
        <f>INDEX(RulesTable[Mandatory Rule],MATCH(AG$8,RulesTable[Rule ID],0))</f>
        <v>Yes</v>
      </c>
      <c r="AH15" s="157" t="str">
        <f>INDEX(RulesTable[Mandatory Rule],MATCH(AH$8,RulesTable[Rule ID],0))</f>
        <v>Yes</v>
      </c>
      <c r="AI15" s="157" t="str">
        <f>INDEX(RulesTable[Mandatory Rule],MATCH(AI$8,RulesTable[Rule ID],0))</f>
        <v>Yes</v>
      </c>
      <c r="AJ15" s="157" t="str">
        <f>INDEX(RulesTable[Mandatory Rule],MATCH(AJ$8,RulesTable[Rule ID],0))</f>
        <v>Yes</v>
      </c>
      <c r="AK15" s="157" t="str">
        <f>INDEX(RulesTable[Mandatory Rule],MATCH(AK$8,RulesTable[Rule ID],0))</f>
        <v>Yes</v>
      </c>
      <c r="AL15" s="157" t="str">
        <f>INDEX(RulesTable[Mandatory Rule],MATCH(AL$8,RulesTable[Rule ID],0))</f>
        <v>Yes</v>
      </c>
      <c r="AM15" s="157" t="str">
        <f>INDEX(RulesTable[Mandatory Rule],MATCH(AM$8,RulesTable[Rule ID],0))</f>
        <v>Yes</v>
      </c>
      <c r="AN15" s="157" t="str">
        <f>INDEX(RulesTable[Mandatory Rule],MATCH(AN$8,RulesTable[Rule ID],0))</f>
        <v>Yes</v>
      </c>
      <c r="AO15" s="157" t="str">
        <f>INDEX(RulesTable[Mandatory Rule],MATCH(AO$8,RulesTable[Rule ID],0))</f>
        <v>Yes</v>
      </c>
      <c r="AP15" s="157" t="str">
        <f>INDEX(RulesTable[Mandatory Rule],MATCH(AP$8,RulesTable[Rule ID],0))</f>
        <v>Yes</v>
      </c>
      <c r="AQ15" s="157" t="e">
        <f>INDEX(RulesTable[Mandatory Rule],MATCH(AQ$8,RulesTable[Rule ID],0))</f>
        <v>#N/A</v>
      </c>
    </row>
    <row r="16" spans="1:43" s="15" customFormat="1" ht="15.75" thickBot="1" x14ac:dyDescent="0.3">
      <c r="A16" s="91" t="s">
        <v>136</v>
      </c>
      <c r="B16" s="91" t="s">
        <v>142</v>
      </c>
      <c r="C16" s="96"/>
      <c r="D16" s="96"/>
      <c r="E16" s="98"/>
      <c r="F16" s="142"/>
      <c r="G16" s="143"/>
      <c r="H16" s="144"/>
      <c r="I16" s="144"/>
      <c r="J16" s="83" t="s">
        <v>143</v>
      </c>
      <c r="K16" s="13" t="s">
        <v>143</v>
      </c>
      <c r="L16" s="13" t="s">
        <v>143</v>
      </c>
      <c r="M16" s="13" t="s">
        <v>143</v>
      </c>
      <c r="N16" s="13" t="s">
        <v>143</v>
      </c>
      <c r="O16" s="13" t="s">
        <v>143</v>
      </c>
      <c r="P16" s="13" t="s">
        <v>143</v>
      </c>
      <c r="Q16" s="13" t="s">
        <v>143</v>
      </c>
      <c r="R16" s="13" t="s">
        <v>143</v>
      </c>
      <c r="S16" s="13" t="s">
        <v>143</v>
      </c>
      <c r="T16" s="13" t="s">
        <v>143</v>
      </c>
      <c r="U16" s="13" t="s">
        <v>143</v>
      </c>
      <c r="V16" s="13" t="s">
        <v>143</v>
      </c>
      <c r="W16" s="13" t="s">
        <v>143</v>
      </c>
      <c r="X16" s="13" t="s">
        <v>143</v>
      </c>
      <c r="Y16" s="13" t="s">
        <v>143</v>
      </c>
      <c r="Z16" s="13" t="s">
        <v>143</v>
      </c>
      <c r="AA16" s="13" t="s">
        <v>143</v>
      </c>
      <c r="AB16" s="13" t="s">
        <v>143</v>
      </c>
      <c r="AC16" s="13" t="s">
        <v>143</v>
      </c>
      <c r="AD16" s="13" t="s">
        <v>143</v>
      </c>
      <c r="AE16" s="13" t="s">
        <v>143</v>
      </c>
      <c r="AF16" s="13" t="s">
        <v>143</v>
      </c>
      <c r="AG16" s="13" t="s">
        <v>143</v>
      </c>
      <c r="AH16" s="13" t="s">
        <v>143</v>
      </c>
      <c r="AI16" s="13" t="s">
        <v>143</v>
      </c>
      <c r="AJ16" s="13" t="s">
        <v>143</v>
      </c>
      <c r="AK16" s="13" t="s">
        <v>143</v>
      </c>
      <c r="AL16" s="13" t="s">
        <v>143</v>
      </c>
      <c r="AM16" s="13" t="s">
        <v>143</v>
      </c>
      <c r="AN16" s="13" t="s">
        <v>143</v>
      </c>
      <c r="AO16" s="13" t="s">
        <v>143</v>
      </c>
      <c r="AP16" s="13" t="s">
        <v>143</v>
      </c>
      <c r="AQ16" s="13" t="s">
        <v>143</v>
      </c>
    </row>
    <row r="17" spans="1:43" s="79" customFormat="1" ht="15.75" thickBot="1" x14ac:dyDescent="0.3">
      <c r="A17" s="76" t="s">
        <v>484</v>
      </c>
      <c r="B17" s="77"/>
      <c r="C17" s="77"/>
      <c r="D17" s="77"/>
      <c r="E17" s="78"/>
      <c r="F17" s="151"/>
      <c r="G17" s="152"/>
      <c r="H17" s="153"/>
      <c r="I17" s="153"/>
      <c r="J17" s="117" t="s">
        <v>448</v>
      </c>
      <c r="K17" s="118" t="s">
        <v>449</v>
      </c>
      <c r="L17" s="118" t="s">
        <v>450</v>
      </c>
      <c r="M17" s="118" t="s">
        <v>451</v>
      </c>
      <c r="N17" s="118" t="s">
        <v>452</v>
      </c>
      <c r="O17" s="118" t="s">
        <v>453</v>
      </c>
      <c r="P17" s="118" t="s">
        <v>454</v>
      </c>
      <c r="Q17" s="118" t="s">
        <v>455</v>
      </c>
      <c r="R17" s="118" t="s">
        <v>456</v>
      </c>
      <c r="S17" s="118" t="s">
        <v>457</v>
      </c>
      <c r="T17" s="118" t="s">
        <v>458</v>
      </c>
      <c r="U17" s="118" t="s">
        <v>459</v>
      </c>
      <c r="V17" s="118" t="s">
        <v>460</v>
      </c>
      <c r="W17" s="118" t="s">
        <v>461</v>
      </c>
      <c r="X17" s="118" t="s">
        <v>462</v>
      </c>
      <c r="Y17" s="118" t="s">
        <v>463</v>
      </c>
      <c r="Z17" s="118" t="s">
        <v>464</v>
      </c>
      <c r="AA17" s="118" t="s">
        <v>465</v>
      </c>
      <c r="AB17" s="118" t="s">
        <v>466</v>
      </c>
      <c r="AC17" s="118" t="s">
        <v>467</v>
      </c>
      <c r="AD17" s="118" t="s">
        <v>468</v>
      </c>
      <c r="AE17" s="118" t="s">
        <v>469</v>
      </c>
      <c r="AF17" s="118" t="s">
        <v>470</v>
      </c>
      <c r="AG17" s="118" t="s">
        <v>471</v>
      </c>
      <c r="AH17" s="118" t="s">
        <v>472</v>
      </c>
      <c r="AI17" s="118" t="s">
        <v>473</v>
      </c>
      <c r="AJ17" s="118" t="s">
        <v>474</v>
      </c>
      <c r="AK17" s="118" t="s">
        <v>475</v>
      </c>
      <c r="AL17" s="118" t="s">
        <v>476</v>
      </c>
      <c r="AM17" s="118" t="s">
        <v>477</v>
      </c>
      <c r="AN17" s="118" t="s">
        <v>478</v>
      </c>
      <c r="AO17" s="118" t="s">
        <v>479</v>
      </c>
      <c r="AP17" s="118" t="s">
        <v>480</v>
      </c>
      <c r="AQ17" s="118" t="s">
        <v>481</v>
      </c>
    </row>
    <row r="18" spans="1:43" s="11" customFormat="1" x14ac:dyDescent="0.25">
      <c r="A18" s="93" t="s">
        <v>43</v>
      </c>
      <c r="B18" s="94" t="s">
        <v>12</v>
      </c>
      <c r="C18" s="94"/>
      <c r="D18" s="94"/>
      <c r="E18" s="97"/>
      <c r="F18" s="139"/>
      <c r="G18" s="154"/>
      <c r="H18" s="141"/>
      <c r="I18" s="141"/>
      <c r="J18" s="84" t="s">
        <v>483</v>
      </c>
      <c r="K18" s="10" t="s">
        <v>483</v>
      </c>
      <c r="L18" s="10" t="s">
        <v>482</v>
      </c>
      <c r="M18" s="10" t="s">
        <v>482</v>
      </c>
      <c r="N18" s="10" t="s">
        <v>482</v>
      </c>
      <c r="O18" s="10" t="s">
        <v>482</v>
      </c>
      <c r="P18" s="10" t="s">
        <v>482</v>
      </c>
      <c r="Q18" s="10" t="s">
        <v>482</v>
      </c>
      <c r="R18" s="10" t="s">
        <v>482</v>
      </c>
      <c r="S18" s="10" t="s">
        <v>482</v>
      </c>
      <c r="T18" s="10" t="s">
        <v>482</v>
      </c>
      <c r="U18" s="10" t="s">
        <v>482</v>
      </c>
      <c r="V18" s="10" t="s">
        <v>482</v>
      </c>
      <c r="W18" s="10" t="s">
        <v>482</v>
      </c>
      <c r="X18" s="10" t="s">
        <v>482</v>
      </c>
      <c r="Y18" s="10" t="s">
        <v>482</v>
      </c>
      <c r="Z18" s="10" t="s">
        <v>482</v>
      </c>
      <c r="AA18" s="10" t="s">
        <v>482</v>
      </c>
      <c r="AB18" s="10" t="s">
        <v>482</v>
      </c>
      <c r="AC18" s="10" t="s">
        <v>482</v>
      </c>
      <c r="AD18" s="10" t="s">
        <v>482</v>
      </c>
      <c r="AE18" s="10" t="s">
        <v>482</v>
      </c>
      <c r="AF18" s="10" t="s">
        <v>482</v>
      </c>
      <c r="AG18" s="10" t="s">
        <v>482</v>
      </c>
      <c r="AH18" s="10" t="s">
        <v>482</v>
      </c>
      <c r="AI18" s="10" t="s">
        <v>482</v>
      </c>
      <c r="AJ18" s="10" t="s">
        <v>482</v>
      </c>
      <c r="AK18" s="10" t="s">
        <v>482</v>
      </c>
      <c r="AL18" s="10" t="s">
        <v>482</v>
      </c>
      <c r="AM18" s="10" t="s">
        <v>482</v>
      </c>
      <c r="AN18" s="10" t="s">
        <v>482</v>
      </c>
      <c r="AO18" s="10" t="s">
        <v>482</v>
      </c>
      <c r="AP18" s="10" t="s">
        <v>482</v>
      </c>
      <c r="AQ18" s="10" t="s">
        <v>482</v>
      </c>
    </row>
    <row r="19" spans="1:43" x14ac:dyDescent="0.25">
      <c r="A19" s="91" t="s">
        <v>43</v>
      </c>
      <c r="B19" s="92" t="s">
        <v>11</v>
      </c>
      <c r="C19" s="92"/>
      <c r="D19" s="92"/>
      <c r="E19" s="20"/>
      <c r="F19" s="139"/>
      <c r="G19" s="154"/>
      <c r="H19" s="141"/>
      <c r="I19" s="141"/>
      <c r="J19" s="82" t="s">
        <v>483</v>
      </c>
      <c r="K19" s="6" t="s">
        <v>483</v>
      </c>
      <c r="L19" s="6" t="s">
        <v>483</v>
      </c>
      <c r="M19" s="6" t="s">
        <v>483</v>
      </c>
      <c r="N19" s="6" t="s">
        <v>483</v>
      </c>
      <c r="O19" s="6" t="s">
        <v>483</v>
      </c>
      <c r="P19" s="6" t="s">
        <v>483</v>
      </c>
      <c r="Q19" s="6" t="s">
        <v>483</v>
      </c>
      <c r="R19" s="6" t="s">
        <v>483</v>
      </c>
      <c r="S19" s="6" t="s">
        <v>483</v>
      </c>
      <c r="T19" s="6" t="s">
        <v>483</v>
      </c>
      <c r="U19" s="6" t="s">
        <v>483</v>
      </c>
      <c r="V19" s="6" t="s">
        <v>482</v>
      </c>
      <c r="W19" s="6" t="s">
        <v>482</v>
      </c>
      <c r="X19" s="6" t="s">
        <v>482</v>
      </c>
      <c r="Y19" s="6" t="s">
        <v>482</v>
      </c>
      <c r="Z19" s="6" t="s">
        <v>482</v>
      </c>
      <c r="AA19" s="6" t="s">
        <v>482</v>
      </c>
      <c r="AB19" s="6" t="s">
        <v>482</v>
      </c>
      <c r="AC19" s="6" t="s">
        <v>482</v>
      </c>
      <c r="AD19" s="6" t="s">
        <v>482</v>
      </c>
      <c r="AE19" s="6" t="s">
        <v>483</v>
      </c>
      <c r="AF19" s="6" t="s">
        <v>483</v>
      </c>
      <c r="AG19" s="6" t="s">
        <v>483</v>
      </c>
      <c r="AH19" s="6" t="s">
        <v>483</v>
      </c>
      <c r="AI19" s="6" t="s">
        <v>483</v>
      </c>
      <c r="AJ19" s="6" t="s">
        <v>483</v>
      </c>
      <c r="AK19" s="6" t="s">
        <v>483</v>
      </c>
      <c r="AL19" s="6" t="s">
        <v>483</v>
      </c>
      <c r="AM19" s="6" t="s">
        <v>483</v>
      </c>
      <c r="AN19" s="6" t="s">
        <v>483</v>
      </c>
      <c r="AO19" s="6" t="s">
        <v>483</v>
      </c>
      <c r="AP19" s="6" t="s">
        <v>483</v>
      </c>
      <c r="AQ19" s="6" t="s">
        <v>483</v>
      </c>
    </row>
    <row r="20" spans="1:43" s="15" customFormat="1" ht="15.75" thickBot="1" x14ac:dyDescent="0.3">
      <c r="A20" s="95" t="s">
        <v>43</v>
      </c>
      <c r="B20" s="96" t="s">
        <v>10</v>
      </c>
      <c r="C20" s="96"/>
      <c r="D20" s="96"/>
      <c r="E20" s="98"/>
      <c r="F20" s="142"/>
      <c r="G20" s="143"/>
      <c r="H20" s="144"/>
      <c r="I20" s="144"/>
      <c r="J20" s="83" t="s">
        <v>482</v>
      </c>
      <c r="K20" s="13" t="s">
        <v>482</v>
      </c>
      <c r="L20" s="13" t="s">
        <v>483</v>
      </c>
      <c r="M20" s="13" t="s">
        <v>483</v>
      </c>
      <c r="N20" s="14" t="s">
        <v>482</v>
      </c>
      <c r="O20" s="14" t="s">
        <v>482</v>
      </c>
      <c r="P20" s="14" t="s">
        <v>482</v>
      </c>
      <c r="Q20" s="14" t="s">
        <v>482</v>
      </c>
      <c r="R20" s="13" t="s">
        <v>482</v>
      </c>
      <c r="S20" s="13" t="s">
        <v>482</v>
      </c>
      <c r="T20" s="13" t="s">
        <v>482</v>
      </c>
      <c r="U20" s="13" t="s">
        <v>482</v>
      </c>
      <c r="V20" s="13" t="s">
        <v>483</v>
      </c>
      <c r="W20" s="13" t="s">
        <v>483</v>
      </c>
      <c r="X20" s="13" t="s">
        <v>483</v>
      </c>
      <c r="Y20" s="13" t="s">
        <v>483</v>
      </c>
      <c r="Z20" s="13" t="s">
        <v>483</v>
      </c>
      <c r="AA20" s="13" t="s">
        <v>483</v>
      </c>
      <c r="AB20" s="13" t="s">
        <v>483</v>
      </c>
      <c r="AC20" s="13" t="s">
        <v>483</v>
      </c>
      <c r="AD20" s="13" t="s">
        <v>483</v>
      </c>
      <c r="AE20" s="13" t="s">
        <v>482</v>
      </c>
      <c r="AF20" s="13" t="s">
        <v>482</v>
      </c>
      <c r="AG20" s="13" t="s">
        <v>482</v>
      </c>
      <c r="AH20" s="13" t="s">
        <v>482</v>
      </c>
      <c r="AI20" s="13" t="s">
        <v>482</v>
      </c>
      <c r="AJ20" s="13" t="s">
        <v>483</v>
      </c>
      <c r="AK20" s="13" t="s">
        <v>483</v>
      </c>
      <c r="AL20" s="13" t="s">
        <v>483</v>
      </c>
      <c r="AM20" s="13" t="s">
        <v>483</v>
      </c>
      <c r="AN20" s="13" t="s">
        <v>483</v>
      </c>
      <c r="AO20" s="13" t="s">
        <v>483</v>
      </c>
      <c r="AP20" s="13" t="s">
        <v>482</v>
      </c>
      <c r="AQ20" s="13" t="s">
        <v>482</v>
      </c>
    </row>
    <row r="21" spans="1:43" s="119" customFormat="1" x14ac:dyDescent="0.25">
      <c r="A21" s="91" t="s">
        <v>43</v>
      </c>
      <c r="B21" s="92" t="s">
        <v>485</v>
      </c>
      <c r="C21" s="125" t="str" cm="1">
        <f t="array" ref="C21">IF(INDEX(Templates!A$2:A$96,ROW()-ROW($21:$21)+1)="","",INDEX(Templates!A$2:A$96,ROW()-ROW($21:$21)+1))</f>
        <v>id</v>
      </c>
      <c r="D21" s="125" t="str" cm="1">
        <f t="array" ref="D21">IF(INDEX(Templates!B$2:B$96,ROW()-ROW($21:$21)+1)="","",INDEX(Templates!B$2:B$96,ROW()-ROW($21:$21)+1))</f>
        <v/>
      </c>
      <c r="E21" s="125" t="str" cm="1">
        <f t="array" ref="E21">IF(INDEX(Templates!C$2:C$96,ROW()-ROW($21:$21)+1)="","",INDEX(Templates!C$2:C$96,ROW()-ROW($21:$21)+1))</f>
        <v/>
      </c>
      <c r="F21" s="126" t="str" cm="1">
        <f t="array" ref="F21">IF(INDEX(Templates!E$2:E$96,ROW()-ROW($21:$21)+1)="","",INDEX(Templates!E$2:E$96,ROW()-ROW($21:$21)+1))</f>
        <v/>
      </c>
      <c r="G21" s="127" t="str" cm="1">
        <f t="array" ref="G21">IF(INDEX(Templates!F$2:F$96,ROW()-ROW($21:$21)+1)="","",INDEX(Templates!F$2:F$96,ROW()-ROW($21:$21)+1))</f>
        <v/>
      </c>
      <c r="H21" s="128" t="str" cm="1">
        <f t="array" ref="H21">IF(INDEX(Templates!G$2:G$96,ROW()-ROW($21:$21)+1)="","",INDEX(Templates!G$2:G$96,ROW()-ROW($21:$21)+1))</f>
        <v/>
      </c>
      <c r="I21" s="128" t="str" cm="1">
        <f t="array" ref="I21">IF(INDEX(Templates!H$2:H$96,ROW()-ROW($21:$21)+1)="","",INDEX(Templates!H$2:H$96,ROW()-ROW($21:$21)+1))</f>
        <v/>
      </c>
      <c r="J21" s="158" t="str" cm="1">
        <f t="array" ref="J21">IF(INDEX(Templates!$I$2:$CN$95,ROW()-ROW(J$21)+1, MATCH(J$17,Templates!$I$1:CN$1,0))="","",INDEX(Templates!$I$2:$CN$95,ROW()-ROW(J$21)+1, MATCH(J$17,Templates!$I$1:CN$1,0)))</f>
        <v>ashrae_229_name</v>
      </c>
      <c r="K21" s="158" t="str" cm="1">
        <f t="array" ref="K21">IF(INDEX(Templates!$I$2:$CN$95,ROW()-ROW(K$21)+1, MATCH(K$17,Templates!$I$1:CO$1,0))="","",INDEX(Templates!$I$2:$CN$95,ROW()-ROW(K$21)+1, MATCH(K$17,Templates!$I$1:CO$1,0)))</f>
        <v>ashrae_229_name</v>
      </c>
      <c r="L21" s="158" t="str" cm="1">
        <f t="array" ref="L21">IF(INDEX(Templates!$I$2:$CN$95,ROW()-ROW(L$21)+1, MATCH(L$17,Templates!$I$1:CP$1,0))="","",INDEX(Templates!$I$2:$CN$95,ROW()-ROW(L$21)+1, MATCH(L$17,Templates!$I$1:CP$1,0)))</f>
        <v>ashrae_229_name</v>
      </c>
      <c r="M21" s="158" t="str" cm="1">
        <f t="array" ref="M21">IF(INDEX(Templates!$I$2:$CN$95,ROW()-ROW(M$21)+1, MATCH(M$17,Templates!$I$1:CQ$1,0))="","",INDEX(Templates!$I$2:$CN$95,ROW()-ROW(M$21)+1, MATCH(M$17,Templates!$I$1:CQ$1,0)))</f>
        <v>ashrae_229_name</v>
      </c>
      <c r="N21" s="158" t="str" cm="1">
        <f t="array" ref="N21">IF(INDEX(Templates!$I$2:$CN$95,ROW()-ROW(N$21)+1, MATCH(N$17,Templates!$I$1:CR$1,0))="","",INDEX(Templates!$I$2:$CN$95,ROW()-ROW(N$21)+1, MATCH(N$17,Templates!$I$1:CR$1,0)))</f>
        <v>ashrae_229_name</v>
      </c>
      <c r="O21" s="158" t="str" cm="1">
        <f t="array" ref="O21">IF(INDEX(Templates!$I$2:$CN$95,ROW()-ROW(O$21)+1, MATCH(O$17,Templates!$I$1:CS$1,0))="","",INDEX(Templates!$I$2:$CN$95,ROW()-ROW(O$21)+1, MATCH(O$17,Templates!$I$1:CS$1,0)))</f>
        <v>ashrae_229_name</v>
      </c>
      <c r="P21" s="158" t="str" cm="1">
        <f t="array" ref="P21">IF(INDEX(Templates!$I$2:$CN$95,ROW()-ROW(P$21)+1, MATCH(P$17,Templates!$I$1:CT$1,0))="","",INDEX(Templates!$I$2:$CN$95,ROW()-ROW(P$21)+1, MATCH(P$17,Templates!$I$1:CT$1,0)))</f>
        <v>ashrae_229_name</v>
      </c>
      <c r="Q21" s="158" t="str" cm="1">
        <f t="array" ref="Q21">IF(INDEX(Templates!$I$2:$CN$95,ROW()-ROW(Q$21)+1, MATCH(Q$17,Templates!$I$1:CU$1,0))="","",INDEX(Templates!$I$2:$CN$95,ROW()-ROW(Q$21)+1, MATCH(Q$17,Templates!$I$1:CU$1,0)))</f>
        <v>ashrae_229_name</v>
      </c>
      <c r="R21" s="158" t="str" cm="1">
        <f t="array" ref="R21">IF(INDEX(Templates!$I$2:$CN$95,ROW()-ROW(R$21)+1, MATCH(R$17,Templates!$I$1:CV$1,0))="","",INDEX(Templates!$I$2:$CN$95,ROW()-ROW(R$21)+1, MATCH(R$17,Templates!$I$1:CV$1,0)))</f>
        <v>ashrae_229_name</v>
      </c>
      <c r="S21" s="158" t="str" cm="1">
        <f t="array" ref="S21">IF(INDEX(Templates!$I$2:$CN$95,ROW()-ROW(S$21)+1, MATCH(S$17,Templates!$I$1:CW$1,0))="","",INDEX(Templates!$I$2:$CN$95,ROW()-ROW(S$21)+1, MATCH(S$17,Templates!$I$1:CW$1,0)))</f>
        <v>ashrae_229_name</v>
      </c>
      <c r="T21" s="158" t="str" cm="1">
        <f t="array" ref="T21">IF(INDEX(Templates!$I$2:$CN$95,ROW()-ROW(T$21)+1, MATCH(T$17,Templates!$I$1:CX$1,0))="","",INDEX(Templates!$I$2:$CN$95,ROW()-ROW(T$21)+1, MATCH(T$17,Templates!$I$1:CX$1,0)))</f>
        <v>ashrae_229_name</v>
      </c>
      <c r="U21" s="158" t="str" cm="1">
        <f t="array" ref="U21">IF(INDEX(Templates!$I$2:$CN$95,ROW()-ROW(U$21)+1, MATCH(U$17,Templates!$I$1:CY$1,0))="","",INDEX(Templates!$I$2:$CN$95,ROW()-ROW(U$21)+1, MATCH(U$17,Templates!$I$1:CY$1,0)))</f>
        <v>ashrae_229_name</v>
      </c>
      <c r="V21" s="158" t="str" cm="1">
        <f t="array" ref="V21">IF(INDEX(Templates!$I$2:$CN$95,ROW()-ROW(V$21)+1, MATCH(V$17,Templates!$I$1:CZ$1,0))="","",INDEX(Templates!$I$2:$CN$95,ROW()-ROW(V$21)+1, MATCH(V$17,Templates!$I$1:CZ$1,0)))</f>
        <v>ashrae_229_name</v>
      </c>
      <c r="W21" s="158" t="str" cm="1">
        <f t="array" ref="W21">IF(INDEX(Templates!$I$2:$CN$95,ROW()-ROW(W$21)+1, MATCH(W$17,Templates!$I$1:DA$1,0))="","",INDEX(Templates!$I$2:$CN$95,ROW()-ROW(W$21)+1, MATCH(W$17,Templates!$I$1:DA$1,0)))</f>
        <v>ashrae_229_name</v>
      </c>
      <c r="X21" s="158" t="str" cm="1">
        <f t="array" ref="X21">IF(INDEX(Templates!$I$2:$CN$95,ROW()-ROW(X$21)+1, MATCH(X$17,Templates!$I$1:DB$1,0))="","",INDEX(Templates!$I$2:$CN$95,ROW()-ROW(X$21)+1, MATCH(X$17,Templates!$I$1:DB$1,0)))</f>
        <v>ashrae_229_name</v>
      </c>
      <c r="Y21" s="158" t="str" cm="1">
        <f t="array" ref="Y21">IF(INDEX(Templates!$I$2:$CN$95,ROW()-ROW(Y$21)+1, MATCH(Y$17,Templates!$I$1:DC$1,0))="","",INDEX(Templates!$I$2:$CN$95,ROW()-ROW(Y$21)+1, MATCH(Y$17,Templates!$I$1:DC$1,0)))</f>
        <v>ashrae_229_name</v>
      </c>
      <c r="Z21" s="158" t="str" cm="1">
        <f t="array" ref="Z21">IF(INDEX(Templates!$I$2:$CN$95,ROW()-ROW(Z$21)+1, MATCH(Z$17,Templates!$I$1:DD$1,0))="","",INDEX(Templates!$I$2:$CN$95,ROW()-ROW(Z$21)+1, MATCH(Z$17,Templates!$I$1:DD$1,0)))</f>
        <v>ashrae_229_name</v>
      </c>
      <c r="AA21" s="158" t="str" cm="1">
        <f t="array" ref="AA21">IF(INDEX(Templates!$I$2:$CN$95,ROW()-ROW(AA$21)+1, MATCH(AA$17,Templates!$I$1:DE$1,0))="","",INDEX(Templates!$I$2:$CN$95,ROW()-ROW(AA$21)+1, MATCH(AA$17,Templates!$I$1:DE$1,0)))</f>
        <v>ashrae_229_name</v>
      </c>
      <c r="AB21" s="158" t="str" cm="1">
        <f t="array" ref="AB21">IF(INDEX(Templates!$I$2:$CN$95,ROW()-ROW(AB$21)+1, MATCH(AB$17,Templates!$I$1:DF$1,0))="","",INDEX(Templates!$I$2:$CN$95,ROW()-ROW(AB$21)+1, MATCH(AB$17,Templates!$I$1:DF$1,0)))</f>
        <v>ashrae_229_name</v>
      </c>
      <c r="AC21" s="158" t="str" cm="1">
        <f t="array" ref="AC21">IF(INDEX(Templates!$I$2:$CN$95,ROW()-ROW(AC$21)+1, MATCH(AC$17,Templates!$I$1:DG$1,0))="","",INDEX(Templates!$I$2:$CN$95,ROW()-ROW(AC$21)+1, MATCH(AC$17,Templates!$I$1:DG$1,0)))</f>
        <v>ashrae_229_name</v>
      </c>
      <c r="AD21" s="158" t="str" cm="1">
        <f t="array" ref="AD21">IF(INDEX(Templates!$I$2:$CN$95,ROW()-ROW(AD$21)+1, MATCH(AD$17,Templates!$I$1:DH$1,0))="","",INDEX(Templates!$I$2:$CN$95,ROW()-ROW(AD$21)+1, MATCH(AD$17,Templates!$I$1:DH$1,0)))</f>
        <v>ashrae_229_name</v>
      </c>
      <c r="AE21" s="158" t="str" cm="1">
        <f t="array" ref="AE21">IF(INDEX(Templates!$I$2:$CN$95,ROW()-ROW(AE$21)+1, MATCH(AE$17,Templates!$I$1:DI$1,0))="","",INDEX(Templates!$I$2:$CN$95,ROW()-ROW(AE$21)+1, MATCH(AE$17,Templates!$I$1:DI$1,0)))</f>
        <v>ashrae_229_name</v>
      </c>
      <c r="AF21" s="158" t="str" cm="1">
        <f t="array" ref="AF21">IF(INDEX(Templates!$I$2:$CN$95,ROW()-ROW(AF$21)+1, MATCH(AF$17,Templates!$I$1:DJ$1,0))="","",INDEX(Templates!$I$2:$CN$95,ROW()-ROW(AF$21)+1, MATCH(AF$17,Templates!$I$1:DJ$1,0)))</f>
        <v>ashrae_229_name</v>
      </c>
      <c r="AG21" s="158" t="str" cm="1">
        <f t="array" ref="AG21">IF(INDEX(Templates!$I$2:$CN$95,ROW()-ROW(AG$21)+1, MATCH(AG$17,Templates!$I$1:DK$1,0))="","",INDEX(Templates!$I$2:$CN$95,ROW()-ROW(AG$21)+1, MATCH(AG$17,Templates!$I$1:DK$1,0)))</f>
        <v>ashrae_229_name</v>
      </c>
      <c r="AH21" s="158" t="str" cm="1">
        <f t="array" ref="AH21">IF(INDEX(Templates!$I$2:$CN$95,ROW()-ROW(AH$21)+1, MATCH(AH$17,Templates!$I$1:DL$1,0))="","",INDEX(Templates!$I$2:$CN$95,ROW()-ROW(AH$21)+1, MATCH(AH$17,Templates!$I$1:DL$1,0)))</f>
        <v>ashrae_229_name</v>
      </c>
      <c r="AI21" s="158" t="str" cm="1">
        <f t="array" ref="AI21">IF(INDEX(Templates!$I$2:$CN$95,ROW()-ROW(AI$21)+1, MATCH(AI$17,Templates!$I$1:DM$1,0))="","",INDEX(Templates!$I$2:$CN$95,ROW()-ROW(AI$21)+1, MATCH(AI$17,Templates!$I$1:DM$1,0)))</f>
        <v>ashrae_229_name</v>
      </c>
      <c r="AJ21" s="158" t="str" cm="1">
        <f t="array" ref="AJ21">IF(INDEX(Templates!$I$2:$CN$95,ROW()-ROW(AJ$21)+1, MATCH(AJ$17,Templates!$I$1:DN$1,0))="","",INDEX(Templates!$I$2:$CN$95,ROW()-ROW(AJ$21)+1, MATCH(AJ$17,Templates!$I$1:DN$1,0)))</f>
        <v>ashrae_229_name</v>
      </c>
      <c r="AK21" s="158" t="str" cm="1">
        <f t="array" ref="AK21">IF(INDEX(Templates!$I$2:$CN$95,ROW()-ROW(AK$21)+1, MATCH(AK$17,Templates!$I$1:DO$1,0))="","",INDEX(Templates!$I$2:$CN$95,ROW()-ROW(AK$21)+1, MATCH(AK$17,Templates!$I$1:DO$1,0)))</f>
        <v>ashrae_229_name</v>
      </c>
      <c r="AL21" s="158" t="str" cm="1">
        <f t="array" ref="AL21">IF(INDEX(Templates!$I$2:$CN$95,ROW()-ROW(AL$21)+1, MATCH(AL$17,Templates!$I$1:DP$1,0))="","",INDEX(Templates!$I$2:$CN$95,ROW()-ROW(AL$21)+1, MATCH(AL$17,Templates!$I$1:DP$1,0)))</f>
        <v>ashrae_229_name</v>
      </c>
      <c r="AM21" s="158" t="str" cm="1">
        <f t="array" ref="AM21">IF(INDEX(Templates!$I$2:$CN$95,ROW()-ROW(AM$21)+1, MATCH(AM$17,Templates!$I$1:DQ$1,0))="","",INDEX(Templates!$I$2:$CN$95,ROW()-ROW(AM$21)+1, MATCH(AM$17,Templates!$I$1:DQ$1,0)))</f>
        <v>ashrae_229_name</v>
      </c>
      <c r="AN21" s="158" t="str" cm="1">
        <f t="array" ref="AN21">IF(INDEX(Templates!$I$2:$CN$95,ROW()-ROW(AN$21)+1, MATCH(AN$17,Templates!$I$1:DR$1,0))="","",INDEX(Templates!$I$2:$CN$95,ROW()-ROW(AN$21)+1, MATCH(AN$17,Templates!$I$1:DR$1,0)))</f>
        <v>ashrae_229_name</v>
      </c>
      <c r="AO21" s="158" t="str" cm="1">
        <f t="array" ref="AO21">IF(INDEX(Templates!$I$2:$CN$95,ROW()-ROW(AO$21)+1, MATCH(AO$17,Templates!$I$1:DS$1,0))="","",INDEX(Templates!$I$2:$CN$95,ROW()-ROW(AO$21)+1, MATCH(AO$17,Templates!$I$1:DS$1,0)))</f>
        <v>ashrae_229_name</v>
      </c>
      <c r="AP21" s="158" t="str" cm="1">
        <f t="array" ref="AP21">IF(INDEX(Templates!$I$2:$CN$95,ROW()-ROW(AP$21)+1, MATCH(AP$17,Templates!$I$1:DT$1,0))="","",INDEX(Templates!$I$2:$CN$95,ROW()-ROW(AP$21)+1, MATCH(AP$17,Templates!$I$1:DT$1,0)))</f>
        <v>ashrae_229_name</v>
      </c>
      <c r="AQ21" s="158" t="str" cm="1">
        <f t="array" ref="AQ21">IF(INDEX(Templates!$I$2:$CN$95,ROW()-ROW(AQ$21)+1, MATCH(AQ$17,Templates!$I$1:DU$1,0))="","",INDEX(Templates!$I$2:$CN$95,ROW()-ROW(AQ$21)+1, MATCH(AQ$17,Templates!$I$1:DU$1,0)))</f>
        <v>ashrae_229_name</v>
      </c>
    </row>
    <row r="22" spans="1:43" s="119" customFormat="1" x14ac:dyDescent="0.25">
      <c r="A22" s="91" t="s">
        <v>43</v>
      </c>
      <c r="B22" s="92" t="s">
        <v>485</v>
      </c>
      <c r="C22" s="125" t="str" cm="1">
        <f t="array" ref="C22">IF(INDEX(Templates!A$2:A$96,ROW()-ROW($21:$21)+1)="","",INDEX(Templates!A$2:A$96,ROW()-ROW($21:$21)+1))</f>
        <v>buildings[0]</v>
      </c>
      <c r="D22" s="125" t="str" cm="1">
        <f t="array" ref="D22">IF(INDEX(Templates!B$2:B$96,ROW()-ROW($21:$21)+1)="","",INDEX(Templates!B$2:B$96,ROW()-ROW($21:$21)+1))</f>
        <v>id</v>
      </c>
      <c r="E22" s="125" t="str" cm="1">
        <f t="array" ref="E22">IF(INDEX(Templates!C$2:C$96,ROW()-ROW($21:$21)+1)="","",INDEX(Templates!C$2:C$96,ROW()-ROW($21:$21)+1))</f>
        <v/>
      </c>
      <c r="F22" s="126" t="str" cm="1">
        <f t="array" ref="F22">IF(INDEX(Templates!E$2:E$96,ROW()-ROW($21:$21)+1)="","",INDEX(Templates!E$2:E$96,ROW()-ROW($21:$21)+1))</f>
        <v>Building</v>
      </c>
      <c r="G22" s="127" t="str" cm="1">
        <f t="array" ref="G22">IF(INDEX(Templates!F$2:F$96,ROW()-ROW($21:$21)+1)="","",INDEX(Templates!F$2:F$96,ROW()-ROW($21:$21)+1))</f>
        <v>ID</v>
      </c>
      <c r="H22" s="128" t="str" cm="1">
        <f t="array" ref="H22">IF(INDEX(Templates!G$2:G$96,ROW()-ROW($21:$21)+1)="","",INDEX(Templates!G$2:G$96,ROW()-ROW($21:$21)+1))</f>
        <v/>
      </c>
      <c r="I22" s="128" t="str" cm="1">
        <f t="array" ref="I22">IF(INDEX(Templates!H$2:H$96,ROW()-ROW($21:$21)+1)="","",INDEX(Templates!H$2:H$96,ROW()-ROW($21:$21)+1))</f>
        <v/>
      </c>
      <c r="J22" s="157" t="str" cm="1">
        <f t="array" ref="J22">IF(INDEX(Templates!$I$2:$CN$95,ROW()-ROW(J$21)+1, MATCH(J$17,Templates!$I$1:CN$1,0))="","",INDEX(Templates!$I$2:$CN$95,ROW()-ROW(J$21)+1, MATCH(J$17,Templates!$I$1:CN$1,0)))</f>
        <v>building_name</v>
      </c>
      <c r="K22" s="157" t="str" cm="1">
        <f t="array" ref="K22">IF(INDEX(Templates!$I$2:$CN$95,ROW()-ROW(K$21)+1, MATCH(K$17,Templates!$I$1:CO$1,0))="","",INDEX(Templates!$I$2:$CN$95,ROW()-ROW(K$21)+1, MATCH(K$17,Templates!$I$1:CO$1,0)))</f>
        <v>building_name</v>
      </c>
      <c r="L22" s="157" t="str" cm="1">
        <f t="array" ref="L22">IF(INDEX(Templates!$I$2:$CN$95,ROW()-ROW(L$21)+1, MATCH(L$17,Templates!$I$1:CP$1,0))="","",INDEX(Templates!$I$2:$CN$95,ROW()-ROW(L$21)+1, MATCH(L$17,Templates!$I$1:CP$1,0)))</f>
        <v>building_name</v>
      </c>
      <c r="M22" s="157" t="str" cm="1">
        <f t="array" ref="M22">IF(INDEX(Templates!$I$2:$CN$95,ROW()-ROW(M$21)+1, MATCH(M$17,Templates!$I$1:CQ$1,0))="","",INDEX(Templates!$I$2:$CN$95,ROW()-ROW(M$21)+1, MATCH(M$17,Templates!$I$1:CQ$1,0)))</f>
        <v>building_name</v>
      </c>
      <c r="N22" s="157" t="str" cm="1">
        <f t="array" ref="N22">IF(INDEX(Templates!$I$2:$CN$95,ROW()-ROW(N$21)+1, MATCH(N$17,Templates!$I$1:CR$1,0))="","",INDEX(Templates!$I$2:$CN$95,ROW()-ROW(N$21)+1, MATCH(N$17,Templates!$I$1:CR$1,0)))</f>
        <v>building_name</v>
      </c>
      <c r="O22" s="157" t="str" cm="1">
        <f t="array" ref="O22">IF(INDEX(Templates!$I$2:$CN$95,ROW()-ROW(O$21)+1, MATCH(O$17,Templates!$I$1:CS$1,0))="","",INDEX(Templates!$I$2:$CN$95,ROW()-ROW(O$21)+1, MATCH(O$17,Templates!$I$1:CS$1,0)))</f>
        <v>building_name</v>
      </c>
      <c r="P22" s="157" t="str" cm="1">
        <f t="array" ref="P22">IF(INDEX(Templates!$I$2:$CN$95,ROW()-ROW(P$21)+1, MATCH(P$17,Templates!$I$1:CT$1,0))="","",INDEX(Templates!$I$2:$CN$95,ROW()-ROW(P$21)+1, MATCH(P$17,Templates!$I$1:CT$1,0)))</f>
        <v>building_name</v>
      </c>
      <c r="Q22" s="157" t="str" cm="1">
        <f t="array" ref="Q22">IF(INDEX(Templates!$I$2:$CN$95,ROW()-ROW(Q$21)+1, MATCH(Q$17,Templates!$I$1:CU$1,0))="","",INDEX(Templates!$I$2:$CN$95,ROW()-ROW(Q$21)+1, MATCH(Q$17,Templates!$I$1:CU$1,0)))</f>
        <v>building_name</v>
      </c>
      <c r="R22" s="157" t="str" cm="1">
        <f t="array" ref="R22">IF(INDEX(Templates!$I$2:$CN$95,ROW()-ROW(R$21)+1, MATCH(R$17,Templates!$I$1:CV$1,0))="","",INDEX(Templates!$I$2:$CN$95,ROW()-ROW(R$21)+1, MATCH(R$17,Templates!$I$1:CV$1,0)))</f>
        <v>building_name</v>
      </c>
      <c r="S22" s="157" t="str" cm="1">
        <f t="array" ref="S22">IF(INDEX(Templates!$I$2:$CN$95,ROW()-ROW(S$21)+1, MATCH(S$17,Templates!$I$1:CW$1,0))="","",INDEX(Templates!$I$2:$CN$95,ROW()-ROW(S$21)+1, MATCH(S$17,Templates!$I$1:CW$1,0)))</f>
        <v>building_name</v>
      </c>
      <c r="T22" s="157" t="str" cm="1">
        <f t="array" ref="T22">IF(INDEX(Templates!$I$2:$CN$95,ROW()-ROW(T$21)+1, MATCH(T$17,Templates!$I$1:CX$1,0))="","",INDEX(Templates!$I$2:$CN$95,ROW()-ROW(T$21)+1, MATCH(T$17,Templates!$I$1:CX$1,0)))</f>
        <v>building_name</v>
      </c>
      <c r="U22" s="157" t="str" cm="1">
        <f t="array" ref="U22">IF(INDEX(Templates!$I$2:$CN$95,ROW()-ROW(U$21)+1, MATCH(U$17,Templates!$I$1:CY$1,0))="","",INDEX(Templates!$I$2:$CN$95,ROW()-ROW(U$21)+1, MATCH(U$17,Templates!$I$1:CY$1,0)))</f>
        <v>building_name</v>
      </c>
      <c r="V22" s="157" t="str" cm="1">
        <f t="array" ref="V22">IF(INDEX(Templates!$I$2:$CN$95,ROW()-ROW(V$21)+1, MATCH(V$17,Templates!$I$1:CZ$1,0))="","",INDEX(Templates!$I$2:$CN$95,ROW()-ROW(V$21)+1, MATCH(V$17,Templates!$I$1:CZ$1,0)))</f>
        <v>building_name</v>
      </c>
      <c r="W22" s="157" t="str" cm="1">
        <f t="array" ref="W22">IF(INDEX(Templates!$I$2:$CN$95,ROW()-ROW(W$21)+1, MATCH(W$17,Templates!$I$1:DA$1,0))="","",INDEX(Templates!$I$2:$CN$95,ROW()-ROW(W$21)+1, MATCH(W$17,Templates!$I$1:DA$1,0)))</f>
        <v>building_name</v>
      </c>
      <c r="X22" s="157" t="str" cm="1">
        <f t="array" ref="X22">IF(INDEX(Templates!$I$2:$CN$95,ROW()-ROW(X$21)+1, MATCH(X$17,Templates!$I$1:DB$1,0))="","",INDEX(Templates!$I$2:$CN$95,ROW()-ROW(X$21)+1, MATCH(X$17,Templates!$I$1:DB$1,0)))</f>
        <v>building_name</v>
      </c>
      <c r="Y22" s="157" t="str" cm="1">
        <f t="array" ref="Y22">IF(INDEX(Templates!$I$2:$CN$95,ROW()-ROW(Y$21)+1, MATCH(Y$17,Templates!$I$1:DC$1,0))="","",INDEX(Templates!$I$2:$CN$95,ROW()-ROW(Y$21)+1, MATCH(Y$17,Templates!$I$1:DC$1,0)))</f>
        <v>building_name</v>
      </c>
      <c r="Z22" s="157" t="str" cm="1">
        <f t="array" ref="Z22">IF(INDEX(Templates!$I$2:$CN$95,ROW()-ROW(Z$21)+1, MATCH(Z$17,Templates!$I$1:DD$1,0))="","",INDEX(Templates!$I$2:$CN$95,ROW()-ROW(Z$21)+1, MATCH(Z$17,Templates!$I$1:DD$1,0)))</f>
        <v>building_name</v>
      </c>
      <c r="AA22" s="157" t="str" cm="1">
        <f t="array" ref="AA22">IF(INDEX(Templates!$I$2:$CN$95,ROW()-ROW(AA$21)+1, MATCH(AA$17,Templates!$I$1:DE$1,0))="","",INDEX(Templates!$I$2:$CN$95,ROW()-ROW(AA$21)+1, MATCH(AA$17,Templates!$I$1:DE$1,0)))</f>
        <v>building_name</v>
      </c>
      <c r="AB22" s="157" t="str" cm="1">
        <f t="array" ref="AB22">IF(INDEX(Templates!$I$2:$CN$95,ROW()-ROW(AB$21)+1, MATCH(AB$17,Templates!$I$1:DF$1,0))="","",INDEX(Templates!$I$2:$CN$95,ROW()-ROW(AB$21)+1, MATCH(AB$17,Templates!$I$1:DF$1,0)))</f>
        <v>building_name</v>
      </c>
      <c r="AC22" s="157" t="str" cm="1">
        <f t="array" ref="AC22">IF(INDEX(Templates!$I$2:$CN$95,ROW()-ROW(AC$21)+1, MATCH(AC$17,Templates!$I$1:DG$1,0))="","",INDEX(Templates!$I$2:$CN$95,ROW()-ROW(AC$21)+1, MATCH(AC$17,Templates!$I$1:DG$1,0)))</f>
        <v>building_name</v>
      </c>
      <c r="AD22" s="157" t="str" cm="1">
        <f t="array" ref="AD22">IF(INDEX(Templates!$I$2:$CN$95,ROW()-ROW(AD$21)+1, MATCH(AD$17,Templates!$I$1:DH$1,0))="","",INDEX(Templates!$I$2:$CN$95,ROW()-ROW(AD$21)+1, MATCH(AD$17,Templates!$I$1:DH$1,0)))</f>
        <v>building_name</v>
      </c>
      <c r="AE22" s="157" t="str" cm="1">
        <f t="array" ref="AE22">IF(INDEX(Templates!$I$2:$CN$95,ROW()-ROW(AE$21)+1, MATCH(AE$17,Templates!$I$1:DI$1,0))="","",INDEX(Templates!$I$2:$CN$95,ROW()-ROW(AE$21)+1, MATCH(AE$17,Templates!$I$1:DI$1,0)))</f>
        <v>building_name</v>
      </c>
      <c r="AF22" s="157" t="str" cm="1">
        <f t="array" ref="AF22">IF(INDEX(Templates!$I$2:$CN$95,ROW()-ROW(AF$21)+1, MATCH(AF$17,Templates!$I$1:DJ$1,0))="","",INDEX(Templates!$I$2:$CN$95,ROW()-ROW(AF$21)+1, MATCH(AF$17,Templates!$I$1:DJ$1,0)))</f>
        <v>building_name</v>
      </c>
      <c r="AG22" s="157" t="str" cm="1">
        <f t="array" ref="AG22">IF(INDEX(Templates!$I$2:$CN$95,ROW()-ROW(AG$21)+1, MATCH(AG$17,Templates!$I$1:DK$1,0))="","",INDEX(Templates!$I$2:$CN$95,ROW()-ROW(AG$21)+1, MATCH(AG$17,Templates!$I$1:DK$1,0)))</f>
        <v>building_name</v>
      </c>
      <c r="AH22" s="157" t="str" cm="1">
        <f t="array" ref="AH22">IF(INDEX(Templates!$I$2:$CN$95,ROW()-ROW(AH$21)+1, MATCH(AH$17,Templates!$I$1:DL$1,0))="","",INDEX(Templates!$I$2:$CN$95,ROW()-ROW(AH$21)+1, MATCH(AH$17,Templates!$I$1:DL$1,0)))</f>
        <v>building_name</v>
      </c>
      <c r="AI22" s="157" t="str" cm="1">
        <f t="array" ref="AI22">IF(INDEX(Templates!$I$2:$CN$95,ROW()-ROW(AI$21)+1, MATCH(AI$17,Templates!$I$1:DM$1,0))="","",INDEX(Templates!$I$2:$CN$95,ROW()-ROW(AI$21)+1, MATCH(AI$17,Templates!$I$1:DM$1,0)))</f>
        <v>building_name</v>
      </c>
      <c r="AJ22" s="157" t="str" cm="1">
        <f t="array" ref="AJ22">IF(INDEX(Templates!$I$2:$CN$95,ROW()-ROW(AJ$21)+1, MATCH(AJ$17,Templates!$I$1:DN$1,0))="","",INDEX(Templates!$I$2:$CN$95,ROW()-ROW(AJ$21)+1, MATCH(AJ$17,Templates!$I$1:DN$1,0)))</f>
        <v>building_name</v>
      </c>
      <c r="AK22" s="157" t="str" cm="1">
        <f t="array" ref="AK22">IF(INDEX(Templates!$I$2:$CN$95,ROW()-ROW(AK$21)+1, MATCH(AK$17,Templates!$I$1:DO$1,0))="","",INDEX(Templates!$I$2:$CN$95,ROW()-ROW(AK$21)+1, MATCH(AK$17,Templates!$I$1:DO$1,0)))</f>
        <v>building_name</v>
      </c>
      <c r="AL22" s="157" t="str" cm="1">
        <f t="array" ref="AL22">IF(INDEX(Templates!$I$2:$CN$95,ROW()-ROW(AL$21)+1, MATCH(AL$17,Templates!$I$1:DP$1,0))="","",INDEX(Templates!$I$2:$CN$95,ROW()-ROW(AL$21)+1, MATCH(AL$17,Templates!$I$1:DP$1,0)))</f>
        <v>building_name</v>
      </c>
      <c r="AM22" s="157" t="str" cm="1">
        <f t="array" ref="AM22">IF(INDEX(Templates!$I$2:$CN$95,ROW()-ROW(AM$21)+1, MATCH(AM$17,Templates!$I$1:DQ$1,0))="","",INDEX(Templates!$I$2:$CN$95,ROW()-ROW(AM$21)+1, MATCH(AM$17,Templates!$I$1:DQ$1,0)))</f>
        <v>building_name</v>
      </c>
      <c r="AN22" s="157" t="str" cm="1">
        <f t="array" ref="AN22">IF(INDEX(Templates!$I$2:$CN$95,ROW()-ROW(AN$21)+1, MATCH(AN$17,Templates!$I$1:DR$1,0))="","",INDEX(Templates!$I$2:$CN$95,ROW()-ROW(AN$21)+1, MATCH(AN$17,Templates!$I$1:DR$1,0)))</f>
        <v>building_name</v>
      </c>
      <c r="AO22" s="157" t="str" cm="1">
        <f t="array" ref="AO22">IF(INDEX(Templates!$I$2:$CN$95,ROW()-ROW(AO$21)+1, MATCH(AO$17,Templates!$I$1:DS$1,0))="","",INDEX(Templates!$I$2:$CN$95,ROW()-ROW(AO$21)+1, MATCH(AO$17,Templates!$I$1:DS$1,0)))</f>
        <v>building_name</v>
      </c>
      <c r="AP22" s="157" t="str" cm="1">
        <f t="array" ref="AP22">IF(INDEX(Templates!$I$2:$CN$95,ROW()-ROW(AP$21)+1, MATCH(AP$17,Templates!$I$1:DT$1,0))="","",INDEX(Templates!$I$2:$CN$95,ROW()-ROW(AP$21)+1, MATCH(AP$17,Templates!$I$1:DT$1,0)))</f>
        <v>building_name</v>
      </c>
      <c r="AQ22" s="157" t="str" cm="1">
        <f t="array" ref="AQ22">IF(INDEX(Templates!$I$2:$CN$95,ROW()-ROW(AQ$21)+1, MATCH(AQ$17,Templates!$I$1:DU$1,0))="","",INDEX(Templates!$I$2:$CN$95,ROW()-ROW(AQ$21)+1, MATCH(AQ$17,Templates!$I$1:DU$1,0)))</f>
        <v>building_name</v>
      </c>
    </row>
    <row r="23" spans="1:43" s="119" customFormat="1" x14ac:dyDescent="0.25">
      <c r="A23" s="91" t="s">
        <v>43</v>
      </c>
      <c r="B23" s="92" t="s">
        <v>485</v>
      </c>
      <c r="C23" s="125" t="str" cm="1">
        <f t="array" ref="C23">IF(INDEX(Templates!A$2:A$96,ROW()-ROW($21:$21)+1)="","",INDEX(Templates!A$2:A$96,ROW()-ROW($21:$21)+1))</f>
        <v>buildings[0]</v>
      </c>
      <c r="D23" s="125" t="str" cm="1">
        <f t="array" ref="D23">IF(INDEX(Templates!B$2:B$96,ROW()-ROW($21:$21)+1)="","",INDEX(Templates!B$2:B$96,ROW()-ROW($21:$21)+1))</f>
        <v>building_open_schedule</v>
      </c>
      <c r="E23" s="125" t="str" cm="1">
        <f t="array" ref="E23">IF(INDEX(Templates!C$2:C$96,ROW()-ROW($21:$21)+1)="","",INDEX(Templates!C$2:C$96,ROW()-ROW($21:$21)+1))</f>
        <v/>
      </c>
      <c r="F23" s="126" t="str" cm="1">
        <f t="array" ref="F23">IF(INDEX(Templates!E$2:E$96,ROW()-ROW($21:$21)+1)="","",INDEX(Templates!E$2:E$96,ROW()-ROW($21:$21)+1))</f>
        <v/>
      </c>
      <c r="G23" s="127" t="str" cm="1">
        <f t="array" ref="G23">IF(INDEX(Templates!F$2:F$96,ROW()-ROW($21:$21)+1)="","",INDEX(Templates!F$2:F$96,ROW()-ROW($21:$21)+1))</f>
        <v/>
      </c>
      <c r="H23" s="128" t="str" cm="1">
        <f t="array" ref="H23">IF(INDEX(Templates!G$2:G$96,ROW()-ROW($21:$21)+1)="","",INDEX(Templates!G$2:G$96,ROW()-ROW($21:$21)+1))</f>
        <v/>
      </c>
      <c r="I23" s="128" t="str" cm="1">
        <f t="array" ref="I23">IF(INDEX(Templates!H$2:H$96,ROW()-ROW($21:$21)+1)="","",INDEX(Templates!H$2:H$96,ROW()-ROW($21:$21)+1))</f>
        <v/>
      </c>
      <c r="J23" s="157" t="str" cm="1">
        <f t="array" ref="J23">IF(INDEX(Templates!$I$2:$CN$95,ROW()-ROW(J$21)+1, MATCH(J$17,Templates!$I$1:CN$1,0))="","",INDEX(Templates!$I$2:$CN$95,ROW()-ROW(J$21)+1, MATCH(J$17,Templates!$I$1:CN$1,0)))</f>
        <v>Required Schedule 1</v>
      </c>
      <c r="K23" s="157" t="str" cm="1">
        <f t="array" ref="K23">IF(INDEX(Templates!$I$2:$CN$95,ROW()-ROW(K$21)+1, MATCH(K$17,Templates!$I$1:CO$1,0))="","",INDEX(Templates!$I$2:$CN$95,ROW()-ROW(K$21)+1, MATCH(K$17,Templates!$I$1:CO$1,0)))</f>
        <v>Required Schedule 1</v>
      </c>
      <c r="L23" s="157" t="str" cm="1">
        <f t="array" ref="L23">IF(INDEX(Templates!$I$2:$CN$95,ROW()-ROW(L$21)+1, MATCH(L$17,Templates!$I$1:CP$1,0))="","",INDEX(Templates!$I$2:$CN$95,ROW()-ROW(L$21)+1, MATCH(L$17,Templates!$I$1:CP$1,0)))</f>
        <v>Required Schedule 1</v>
      </c>
      <c r="M23" s="157" t="str" cm="1">
        <f t="array" ref="M23">IF(INDEX(Templates!$I$2:$CN$95,ROW()-ROW(M$21)+1, MATCH(M$17,Templates!$I$1:CQ$1,0))="","",INDEX(Templates!$I$2:$CN$95,ROW()-ROW(M$21)+1, MATCH(M$17,Templates!$I$1:CQ$1,0)))</f>
        <v>Required Schedule 1</v>
      </c>
      <c r="N23" s="157" t="str" cm="1">
        <f t="array" ref="N23">IF(INDEX(Templates!$I$2:$CN$95,ROW()-ROW(N$21)+1, MATCH(N$17,Templates!$I$1:CR$1,0))="","",INDEX(Templates!$I$2:$CN$95,ROW()-ROW(N$21)+1, MATCH(N$17,Templates!$I$1:CR$1,0)))</f>
        <v>Required Schedule 1</v>
      </c>
      <c r="O23" s="157" t="str" cm="1">
        <f t="array" ref="O23">IF(INDEX(Templates!$I$2:$CN$95,ROW()-ROW(O$21)+1, MATCH(O$17,Templates!$I$1:CS$1,0))="","",INDEX(Templates!$I$2:$CN$95,ROW()-ROW(O$21)+1, MATCH(O$17,Templates!$I$1:CS$1,0)))</f>
        <v>Required Schedule 1</v>
      </c>
      <c r="P23" s="157" t="str" cm="1">
        <f t="array" ref="P23">IF(INDEX(Templates!$I$2:$CN$95,ROW()-ROW(P$21)+1, MATCH(P$17,Templates!$I$1:CT$1,0))="","",INDEX(Templates!$I$2:$CN$95,ROW()-ROW(P$21)+1, MATCH(P$17,Templates!$I$1:CT$1,0)))</f>
        <v>Required Schedule 1</v>
      </c>
      <c r="Q23" s="157" t="str" cm="1">
        <f t="array" ref="Q23">IF(INDEX(Templates!$I$2:$CN$95,ROW()-ROW(Q$21)+1, MATCH(Q$17,Templates!$I$1:CU$1,0))="","",INDEX(Templates!$I$2:$CN$95,ROW()-ROW(Q$21)+1, MATCH(Q$17,Templates!$I$1:CU$1,0)))</f>
        <v>Required Schedule 1</v>
      </c>
      <c r="R23" s="157" t="str" cm="1">
        <f t="array" ref="R23">IF(INDEX(Templates!$I$2:$CN$95,ROW()-ROW(R$21)+1, MATCH(R$17,Templates!$I$1:CV$1,0))="","",INDEX(Templates!$I$2:$CN$95,ROW()-ROW(R$21)+1, MATCH(R$17,Templates!$I$1:CV$1,0)))</f>
        <v>Required Schedule 1</v>
      </c>
      <c r="S23" s="157" t="str" cm="1">
        <f t="array" ref="S23">IF(INDEX(Templates!$I$2:$CN$95,ROW()-ROW(S$21)+1, MATCH(S$17,Templates!$I$1:CW$1,0))="","",INDEX(Templates!$I$2:$CN$95,ROW()-ROW(S$21)+1, MATCH(S$17,Templates!$I$1:CW$1,0)))</f>
        <v>Required Schedule 1</v>
      </c>
      <c r="T23" s="157" t="str" cm="1">
        <f t="array" ref="T23">IF(INDEX(Templates!$I$2:$CN$95,ROW()-ROW(T$21)+1, MATCH(T$17,Templates!$I$1:CX$1,0))="","",INDEX(Templates!$I$2:$CN$95,ROW()-ROW(T$21)+1, MATCH(T$17,Templates!$I$1:CX$1,0)))</f>
        <v>Required Schedule 1</v>
      </c>
      <c r="U23" s="157" t="str" cm="1">
        <f t="array" ref="U23">IF(INDEX(Templates!$I$2:$CN$95,ROW()-ROW(U$21)+1, MATCH(U$17,Templates!$I$1:CY$1,0))="","",INDEX(Templates!$I$2:$CN$95,ROW()-ROW(U$21)+1, MATCH(U$17,Templates!$I$1:CY$1,0)))</f>
        <v>Required Schedule 1</v>
      </c>
      <c r="V23" s="157" t="str" cm="1">
        <f t="array" ref="V23">IF(INDEX(Templates!$I$2:$CN$95,ROW()-ROW(V$21)+1, MATCH(V$17,Templates!$I$1:CZ$1,0))="","",INDEX(Templates!$I$2:$CN$95,ROW()-ROW(V$21)+1, MATCH(V$17,Templates!$I$1:CZ$1,0)))</f>
        <v>Required Schedule 1</v>
      </c>
      <c r="W23" s="157" t="str" cm="1">
        <f t="array" ref="W23">IF(INDEX(Templates!$I$2:$CN$95,ROW()-ROW(W$21)+1, MATCH(W$17,Templates!$I$1:DA$1,0))="","",INDEX(Templates!$I$2:$CN$95,ROW()-ROW(W$21)+1, MATCH(W$17,Templates!$I$1:DA$1,0)))</f>
        <v>Required Schedule 1</v>
      </c>
      <c r="X23" s="157" t="str" cm="1">
        <f t="array" ref="X23">IF(INDEX(Templates!$I$2:$CN$95,ROW()-ROW(X$21)+1, MATCH(X$17,Templates!$I$1:DB$1,0))="","",INDEX(Templates!$I$2:$CN$95,ROW()-ROW(X$21)+1, MATCH(X$17,Templates!$I$1:DB$1,0)))</f>
        <v>Required Schedule 1</v>
      </c>
      <c r="Y23" s="157" t="str" cm="1">
        <f t="array" ref="Y23">IF(INDEX(Templates!$I$2:$CN$95,ROW()-ROW(Y$21)+1, MATCH(Y$17,Templates!$I$1:DC$1,0))="","",INDEX(Templates!$I$2:$CN$95,ROW()-ROW(Y$21)+1, MATCH(Y$17,Templates!$I$1:DC$1,0)))</f>
        <v>Required Schedule 1</v>
      </c>
      <c r="Z23" s="157" t="str" cm="1">
        <f t="array" ref="Z23">IF(INDEX(Templates!$I$2:$CN$95,ROW()-ROW(Z$21)+1, MATCH(Z$17,Templates!$I$1:DD$1,0))="","",INDEX(Templates!$I$2:$CN$95,ROW()-ROW(Z$21)+1, MATCH(Z$17,Templates!$I$1:DD$1,0)))</f>
        <v>Required Schedule 1</v>
      </c>
      <c r="AA23" s="157" t="str" cm="1">
        <f t="array" ref="AA23">IF(INDEX(Templates!$I$2:$CN$95,ROW()-ROW(AA$21)+1, MATCH(AA$17,Templates!$I$1:DE$1,0))="","",INDEX(Templates!$I$2:$CN$95,ROW()-ROW(AA$21)+1, MATCH(AA$17,Templates!$I$1:DE$1,0)))</f>
        <v>Required Schedule 1</v>
      </c>
      <c r="AB23" s="157" t="str" cm="1">
        <f t="array" ref="AB23">IF(INDEX(Templates!$I$2:$CN$95,ROW()-ROW(AB$21)+1, MATCH(AB$17,Templates!$I$1:DF$1,0))="","",INDEX(Templates!$I$2:$CN$95,ROW()-ROW(AB$21)+1, MATCH(AB$17,Templates!$I$1:DF$1,0)))</f>
        <v>Required Schedule 1</v>
      </c>
      <c r="AC23" s="157" t="str" cm="1">
        <f t="array" ref="AC23">IF(INDEX(Templates!$I$2:$CN$95,ROW()-ROW(AC$21)+1, MATCH(AC$17,Templates!$I$1:DG$1,0))="","",INDEX(Templates!$I$2:$CN$95,ROW()-ROW(AC$21)+1, MATCH(AC$17,Templates!$I$1:DG$1,0)))</f>
        <v>Required Schedule 1</v>
      </c>
      <c r="AD23" s="157" t="str" cm="1">
        <f t="array" ref="AD23">IF(INDEX(Templates!$I$2:$CN$95,ROW()-ROW(AD$21)+1, MATCH(AD$17,Templates!$I$1:DH$1,0))="","",INDEX(Templates!$I$2:$CN$95,ROW()-ROW(AD$21)+1, MATCH(AD$17,Templates!$I$1:DH$1,0)))</f>
        <v>Required Schedule 1</v>
      </c>
      <c r="AE23" s="157" t="str" cm="1">
        <f t="array" ref="AE23">IF(INDEX(Templates!$I$2:$CN$95,ROW()-ROW(AE$21)+1, MATCH(AE$17,Templates!$I$1:DI$1,0))="","",INDEX(Templates!$I$2:$CN$95,ROW()-ROW(AE$21)+1, MATCH(AE$17,Templates!$I$1:DI$1,0)))</f>
        <v>Required Schedule 1</v>
      </c>
      <c r="AF23" s="157" t="str" cm="1">
        <f t="array" ref="AF23">IF(INDEX(Templates!$I$2:$CN$95,ROW()-ROW(AF$21)+1, MATCH(AF$17,Templates!$I$1:DJ$1,0))="","",INDEX(Templates!$I$2:$CN$95,ROW()-ROW(AF$21)+1, MATCH(AF$17,Templates!$I$1:DJ$1,0)))</f>
        <v>Required Schedule 1</v>
      </c>
      <c r="AG23" s="157" t="str" cm="1">
        <f t="array" ref="AG23">IF(INDEX(Templates!$I$2:$CN$95,ROW()-ROW(AG$21)+1, MATCH(AG$17,Templates!$I$1:DK$1,0))="","",INDEX(Templates!$I$2:$CN$95,ROW()-ROW(AG$21)+1, MATCH(AG$17,Templates!$I$1:DK$1,0)))</f>
        <v>Required Schedule 1</v>
      </c>
      <c r="AH23" s="157" t="str" cm="1">
        <f t="array" ref="AH23">IF(INDEX(Templates!$I$2:$CN$95,ROW()-ROW(AH$21)+1, MATCH(AH$17,Templates!$I$1:DL$1,0))="","",INDEX(Templates!$I$2:$CN$95,ROW()-ROW(AH$21)+1, MATCH(AH$17,Templates!$I$1:DL$1,0)))</f>
        <v>Required Schedule 1</v>
      </c>
      <c r="AI23" s="157" t="str" cm="1">
        <f t="array" ref="AI23">IF(INDEX(Templates!$I$2:$CN$95,ROW()-ROW(AI$21)+1, MATCH(AI$17,Templates!$I$1:DM$1,0))="","",INDEX(Templates!$I$2:$CN$95,ROW()-ROW(AI$21)+1, MATCH(AI$17,Templates!$I$1:DM$1,0)))</f>
        <v>Required Schedule 1</v>
      </c>
      <c r="AJ23" s="157" t="str" cm="1">
        <f t="array" ref="AJ23">IF(INDEX(Templates!$I$2:$CN$95,ROW()-ROW(AJ$21)+1, MATCH(AJ$17,Templates!$I$1:DN$1,0))="","",INDEX(Templates!$I$2:$CN$95,ROW()-ROW(AJ$21)+1, MATCH(AJ$17,Templates!$I$1:DN$1,0)))</f>
        <v>Required Schedule 1</v>
      </c>
      <c r="AK23" s="157" t="str" cm="1">
        <f t="array" ref="AK23">IF(INDEX(Templates!$I$2:$CN$95,ROW()-ROW(AK$21)+1, MATCH(AK$17,Templates!$I$1:DO$1,0))="","",INDEX(Templates!$I$2:$CN$95,ROW()-ROW(AK$21)+1, MATCH(AK$17,Templates!$I$1:DO$1,0)))</f>
        <v>Required Schedule 1</v>
      </c>
      <c r="AL23" s="157" t="str" cm="1">
        <f t="array" ref="AL23">IF(INDEX(Templates!$I$2:$CN$95,ROW()-ROW(AL$21)+1, MATCH(AL$17,Templates!$I$1:DP$1,0))="","",INDEX(Templates!$I$2:$CN$95,ROW()-ROW(AL$21)+1, MATCH(AL$17,Templates!$I$1:DP$1,0)))</f>
        <v>Required Schedule 1</v>
      </c>
      <c r="AM23" s="157" t="str" cm="1">
        <f t="array" ref="AM23">IF(INDEX(Templates!$I$2:$CN$95,ROW()-ROW(AM$21)+1, MATCH(AM$17,Templates!$I$1:DQ$1,0))="","",INDEX(Templates!$I$2:$CN$95,ROW()-ROW(AM$21)+1, MATCH(AM$17,Templates!$I$1:DQ$1,0)))</f>
        <v>Required Schedule 1</v>
      </c>
      <c r="AN23" s="157" t="str" cm="1">
        <f t="array" ref="AN23">IF(INDEX(Templates!$I$2:$CN$95,ROW()-ROW(AN$21)+1, MATCH(AN$17,Templates!$I$1:DR$1,0))="","",INDEX(Templates!$I$2:$CN$95,ROW()-ROW(AN$21)+1, MATCH(AN$17,Templates!$I$1:DR$1,0)))</f>
        <v>Required Schedule 1</v>
      </c>
      <c r="AO23" s="157" t="str" cm="1">
        <f t="array" ref="AO23">IF(INDEX(Templates!$I$2:$CN$95,ROW()-ROW(AO$21)+1, MATCH(AO$17,Templates!$I$1:DS$1,0))="","",INDEX(Templates!$I$2:$CN$95,ROW()-ROW(AO$21)+1, MATCH(AO$17,Templates!$I$1:DS$1,0)))</f>
        <v>Required Schedule 1</v>
      </c>
      <c r="AP23" s="157" t="str" cm="1">
        <f t="array" ref="AP23">IF(INDEX(Templates!$I$2:$CN$95,ROW()-ROW(AP$21)+1, MATCH(AP$17,Templates!$I$1:DT$1,0))="","",INDEX(Templates!$I$2:$CN$95,ROW()-ROW(AP$21)+1, MATCH(AP$17,Templates!$I$1:DT$1,0)))</f>
        <v>Required Schedule 1</v>
      </c>
      <c r="AQ23" s="157" t="str" cm="1">
        <f t="array" ref="AQ23">IF(INDEX(Templates!$I$2:$CN$95,ROW()-ROW(AQ$21)+1, MATCH(AQ$17,Templates!$I$1:DU$1,0))="","",INDEX(Templates!$I$2:$CN$95,ROW()-ROW(AQ$21)+1, MATCH(AQ$17,Templates!$I$1:DU$1,0)))</f>
        <v>Required Schedule 1</v>
      </c>
    </row>
    <row r="24" spans="1:43" s="119" customFormat="1" x14ac:dyDescent="0.25">
      <c r="A24" s="91" t="s">
        <v>43</v>
      </c>
      <c r="B24" s="92" t="s">
        <v>485</v>
      </c>
      <c r="C24" s="125" t="str" cm="1">
        <f t="array" ref="C24">IF(INDEX(Templates!A$2:A$96,ROW()-ROW($21:$21)+1)="","",INDEX(Templates!A$2:A$96,ROW()-ROW($21:$21)+1))</f>
        <v>JSON_PATH: building_segments[0]</v>
      </c>
      <c r="D24" s="125" t="str" cm="1">
        <f t="array" ref="D24">IF(INDEX(Templates!B$2:B$96,ROW()-ROW($21:$21)+1)="","",INDEX(Templates!B$2:B$96,ROW()-ROW($21:$21)+1))</f>
        <v>id</v>
      </c>
      <c r="E24" s="125" t="str" cm="1">
        <f t="array" ref="E24">IF(INDEX(Templates!C$2:C$96,ROW()-ROW($21:$21)+1)="","",INDEX(Templates!C$2:C$96,ROW()-ROW($21:$21)+1))</f>
        <v/>
      </c>
      <c r="F24" s="126" t="str" cm="1">
        <f t="array" ref="F24">IF(INDEX(Templates!E$2:E$96,ROW()-ROW($21:$21)+1)="","",INDEX(Templates!E$2:E$96,ROW()-ROW($21:$21)+1))</f>
        <v>BuildingSegment</v>
      </c>
      <c r="G24" s="127" t="str" cm="1">
        <f t="array" ref="G24">IF(INDEX(Templates!F$2:F$96,ROW()-ROW($21:$21)+1)="","",INDEX(Templates!F$2:F$96,ROW()-ROW($21:$21)+1))</f>
        <v>ID</v>
      </c>
      <c r="H24" s="128" t="str" cm="1">
        <f t="array" ref="H24">IF(INDEX(Templates!G$2:G$96,ROW()-ROW($21:$21)+1)="","",INDEX(Templates!G$2:G$96,ROW()-ROW($21:$21)+1))</f>
        <v/>
      </c>
      <c r="I24" s="128" t="str" cm="1">
        <f t="array" ref="I24">IF(INDEX(Templates!H$2:H$96,ROW()-ROW($21:$21)+1)="","",INDEX(Templates!H$2:H$96,ROW()-ROW($21:$21)+1))</f>
        <v/>
      </c>
      <c r="J24" s="157" t="str" cm="1">
        <f t="array" ref="J24">IF(INDEX(Templates!$I$2:$CN$95,ROW()-ROW(J$21)+1, MATCH(J$17,Templates!$I$1:CN$1,0))="","",INDEX(Templates!$I$2:$CN$95,ROW()-ROW(J$21)+1, MATCH(J$17,Templates!$I$1:CN$1,0)))</f>
        <v>building_segment</v>
      </c>
      <c r="K24" s="157" t="str" cm="1">
        <f t="array" ref="K24">IF(INDEX(Templates!$I$2:$CN$95,ROW()-ROW(K$21)+1, MATCH(K$17,Templates!$I$1:CO$1,0))="","",INDEX(Templates!$I$2:$CN$95,ROW()-ROW(K$21)+1, MATCH(K$17,Templates!$I$1:CO$1,0)))</f>
        <v>building_segment</v>
      </c>
      <c r="L24" s="157" t="str" cm="1">
        <f t="array" ref="L24">IF(INDEX(Templates!$I$2:$CN$95,ROW()-ROW(L$21)+1, MATCH(L$17,Templates!$I$1:CP$1,0))="","",INDEX(Templates!$I$2:$CN$95,ROW()-ROW(L$21)+1, MATCH(L$17,Templates!$I$1:CP$1,0)))</f>
        <v>building_segment</v>
      </c>
      <c r="M24" s="157" t="str" cm="1">
        <f t="array" ref="M24">IF(INDEX(Templates!$I$2:$CN$95,ROW()-ROW(M$21)+1, MATCH(M$17,Templates!$I$1:CQ$1,0))="","",INDEX(Templates!$I$2:$CN$95,ROW()-ROW(M$21)+1, MATCH(M$17,Templates!$I$1:CQ$1,0)))</f>
        <v>building_segment</v>
      </c>
      <c r="N24" s="157" t="str" cm="1">
        <f t="array" ref="N24">IF(INDEX(Templates!$I$2:$CN$95,ROW()-ROW(N$21)+1, MATCH(N$17,Templates!$I$1:CR$1,0))="","",INDEX(Templates!$I$2:$CN$95,ROW()-ROW(N$21)+1, MATCH(N$17,Templates!$I$1:CR$1,0)))</f>
        <v>building_segment</v>
      </c>
      <c r="O24" s="157" t="str" cm="1">
        <f t="array" ref="O24">IF(INDEX(Templates!$I$2:$CN$95,ROW()-ROW(O$21)+1, MATCH(O$17,Templates!$I$1:CS$1,0))="","",INDEX(Templates!$I$2:$CN$95,ROW()-ROW(O$21)+1, MATCH(O$17,Templates!$I$1:CS$1,0)))</f>
        <v>building_segment</v>
      </c>
      <c r="P24" s="157" t="str" cm="1">
        <f t="array" ref="P24">IF(INDEX(Templates!$I$2:$CN$95,ROW()-ROW(P$21)+1, MATCH(P$17,Templates!$I$1:CT$1,0))="","",INDEX(Templates!$I$2:$CN$95,ROW()-ROW(P$21)+1, MATCH(P$17,Templates!$I$1:CT$1,0)))</f>
        <v>building_segment</v>
      </c>
      <c r="Q24" s="157" t="str" cm="1">
        <f t="array" ref="Q24">IF(INDEX(Templates!$I$2:$CN$95,ROW()-ROW(Q$21)+1, MATCH(Q$17,Templates!$I$1:CU$1,0))="","",INDEX(Templates!$I$2:$CN$95,ROW()-ROW(Q$21)+1, MATCH(Q$17,Templates!$I$1:CU$1,0)))</f>
        <v>building_segment</v>
      </c>
      <c r="R24" s="157" t="str" cm="1">
        <f t="array" ref="R24">IF(INDEX(Templates!$I$2:$CN$95,ROW()-ROW(R$21)+1, MATCH(R$17,Templates!$I$1:CV$1,0))="","",INDEX(Templates!$I$2:$CN$95,ROW()-ROW(R$21)+1, MATCH(R$17,Templates!$I$1:CV$1,0)))</f>
        <v>building_segment</v>
      </c>
      <c r="S24" s="157" t="str" cm="1">
        <f t="array" ref="S24">IF(INDEX(Templates!$I$2:$CN$95,ROW()-ROW(S$21)+1, MATCH(S$17,Templates!$I$1:CW$1,0))="","",INDEX(Templates!$I$2:$CN$95,ROW()-ROW(S$21)+1, MATCH(S$17,Templates!$I$1:CW$1,0)))</f>
        <v>building_segment</v>
      </c>
      <c r="T24" s="157" t="str" cm="1">
        <f t="array" ref="T24">IF(INDEX(Templates!$I$2:$CN$95,ROW()-ROW(T$21)+1, MATCH(T$17,Templates!$I$1:CX$1,0))="","",INDEX(Templates!$I$2:$CN$95,ROW()-ROW(T$21)+1, MATCH(T$17,Templates!$I$1:CX$1,0)))</f>
        <v>building_segment</v>
      </c>
      <c r="U24" s="157" t="str" cm="1">
        <f t="array" ref="U24">IF(INDEX(Templates!$I$2:$CN$95,ROW()-ROW(U$21)+1, MATCH(U$17,Templates!$I$1:CY$1,0))="","",INDEX(Templates!$I$2:$CN$95,ROW()-ROW(U$21)+1, MATCH(U$17,Templates!$I$1:CY$1,0)))</f>
        <v>building_segment</v>
      </c>
      <c r="V24" s="157" t="str" cm="1">
        <f t="array" ref="V24">IF(INDEX(Templates!$I$2:$CN$95,ROW()-ROW(V$21)+1, MATCH(V$17,Templates!$I$1:CZ$1,0))="","",INDEX(Templates!$I$2:$CN$95,ROW()-ROW(V$21)+1, MATCH(V$17,Templates!$I$1:CZ$1,0)))</f>
        <v>building_segment</v>
      </c>
      <c r="W24" s="157" t="str" cm="1">
        <f t="array" ref="W24">IF(INDEX(Templates!$I$2:$CN$95,ROW()-ROW(W$21)+1, MATCH(W$17,Templates!$I$1:DA$1,0))="","",INDEX(Templates!$I$2:$CN$95,ROW()-ROW(W$21)+1, MATCH(W$17,Templates!$I$1:DA$1,0)))</f>
        <v>building_segment</v>
      </c>
      <c r="X24" s="157" t="str" cm="1">
        <f t="array" ref="X24">IF(INDEX(Templates!$I$2:$CN$95,ROW()-ROW(X$21)+1, MATCH(X$17,Templates!$I$1:DB$1,0))="","",INDEX(Templates!$I$2:$CN$95,ROW()-ROW(X$21)+1, MATCH(X$17,Templates!$I$1:DB$1,0)))</f>
        <v>building_segment</v>
      </c>
      <c r="Y24" s="157" t="str" cm="1">
        <f t="array" ref="Y24">IF(INDEX(Templates!$I$2:$CN$95,ROW()-ROW(Y$21)+1, MATCH(Y$17,Templates!$I$1:DC$1,0))="","",INDEX(Templates!$I$2:$CN$95,ROW()-ROW(Y$21)+1, MATCH(Y$17,Templates!$I$1:DC$1,0)))</f>
        <v>building_segment</v>
      </c>
      <c r="Z24" s="157" t="str" cm="1">
        <f t="array" ref="Z24">IF(INDEX(Templates!$I$2:$CN$95,ROW()-ROW(Z$21)+1, MATCH(Z$17,Templates!$I$1:DD$1,0))="","",INDEX(Templates!$I$2:$CN$95,ROW()-ROW(Z$21)+1, MATCH(Z$17,Templates!$I$1:DD$1,0)))</f>
        <v>building_segment</v>
      </c>
      <c r="AA24" s="157" t="str" cm="1">
        <f t="array" ref="AA24">IF(INDEX(Templates!$I$2:$CN$95,ROW()-ROW(AA$21)+1, MATCH(AA$17,Templates!$I$1:DE$1,0))="","",INDEX(Templates!$I$2:$CN$95,ROW()-ROW(AA$21)+1, MATCH(AA$17,Templates!$I$1:DE$1,0)))</f>
        <v>building_segment</v>
      </c>
      <c r="AB24" s="157" t="str" cm="1">
        <f t="array" ref="AB24">IF(INDEX(Templates!$I$2:$CN$95,ROW()-ROW(AB$21)+1, MATCH(AB$17,Templates!$I$1:DF$1,0))="","",INDEX(Templates!$I$2:$CN$95,ROW()-ROW(AB$21)+1, MATCH(AB$17,Templates!$I$1:DF$1,0)))</f>
        <v>building_segment</v>
      </c>
      <c r="AC24" s="157" t="str" cm="1">
        <f t="array" ref="AC24">IF(INDEX(Templates!$I$2:$CN$95,ROW()-ROW(AC$21)+1, MATCH(AC$17,Templates!$I$1:DG$1,0))="","",INDEX(Templates!$I$2:$CN$95,ROW()-ROW(AC$21)+1, MATCH(AC$17,Templates!$I$1:DG$1,0)))</f>
        <v>building_segment</v>
      </c>
      <c r="AD24" s="157" t="str" cm="1">
        <f t="array" ref="AD24">IF(INDEX(Templates!$I$2:$CN$95,ROW()-ROW(AD$21)+1, MATCH(AD$17,Templates!$I$1:DH$1,0))="","",INDEX(Templates!$I$2:$CN$95,ROW()-ROW(AD$21)+1, MATCH(AD$17,Templates!$I$1:DH$1,0)))</f>
        <v>building_segment</v>
      </c>
      <c r="AE24" s="157" t="str" cm="1">
        <f t="array" ref="AE24">IF(INDEX(Templates!$I$2:$CN$95,ROW()-ROW(AE$21)+1, MATCH(AE$17,Templates!$I$1:DI$1,0))="","",INDEX(Templates!$I$2:$CN$95,ROW()-ROW(AE$21)+1, MATCH(AE$17,Templates!$I$1:DI$1,0)))</f>
        <v>building_segment</v>
      </c>
      <c r="AF24" s="157" t="str" cm="1">
        <f t="array" ref="AF24">IF(INDEX(Templates!$I$2:$CN$95,ROW()-ROW(AF$21)+1, MATCH(AF$17,Templates!$I$1:DJ$1,0))="","",INDEX(Templates!$I$2:$CN$95,ROW()-ROW(AF$21)+1, MATCH(AF$17,Templates!$I$1:DJ$1,0)))</f>
        <v>building_segment</v>
      </c>
      <c r="AG24" s="157" t="str" cm="1">
        <f t="array" ref="AG24">IF(INDEX(Templates!$I$2:$CN$95,ROW()-ROW(AG$21)+1, MATCH(AG$17,Templates!$I$1:DK$1,0))="","",INDEX(Templates!$I$2:$CN$95,ROW()-ROW(AG$21)+1, MATCH(AG$17,Templates!$I$1:DK$1,0)))</f>
        <v>building_segment</v>
      </c>
      <c r="AH24" s="157" t="str" cm="1">
        <f t="array" ref="AH24">IF(INDEX(Templates!$I$2:$CN$95,ROW()-ROW(AH$21)+1, MATCH(AH$17,Templates!$I$1:DL$1,0))="","",INDEX(Templates!$I$2:$CN$95,ROW()-ROW(AH$21)+1, MATCH(AH$17,Templates!$I$1:DL$1,0)))</f>
        <v>building_segment</v>
      </c>
      <c r="AI24" s="157" t="str" cm="1">
        <f t="array" ref="AI24">IF(INDEX(Templates!$I$2:$CN$95,ROW()-ROW(AI$21)+1, MATCH(AI$17,Templates!$I$1:DM$1,0))="","",INDEX(Templates!$I$2:$CN$95,ROW()-ROW(AI$21)+1, MATCH(AI$17,Templates!$I$1:DM$1,0)))</f>
        <v>building_segment</v>
      </c>
      <c r="AJ24" s="157" t="str" cm="1">
        <f t="array" ref="AJ24">IF(INDEX(Templates!$I$2:$CN$95,ROW()-ROW(AJ$21)+1, MATCH(AJ$17,Templates!$I$1:DN$1,0))="","",INDEX(Templates!$I$2:$CN$95,ROW()-ROW(AJ$21)+1, MATCH(AJ$17,Templates!$I$1:DN$1,0)))</f>
        <v>building_segment</v>
      </c>
      <c r="AK24" s="157" t="str" cm="1">
        <f t="array" ref="AK24">IF(INDEX(Templates!$I$2:$CN$95,ROW()-ROW(AK$21)+1, MATCH(AK$17,Templates!$I$1:DO$1,0))="","",INDEX(Templates!$I$2:$CN$95,ROW()-ROW(AK$21)+1, MATCH(AK$17,Templates!$I$1:DO$1,0)))</f>
        <v>building_segment</v>
      </c>
      <c r="AL24" s="157" t="str" cm="1">
        <f t="array" ref="AL24">IF(INDEX(Templates!$I$2:$CN$95,ROW()-ROW(AL$21)+1, MATCH(AL$17,Templates!$I$1:DP$1,0))="","",INDEX(Templates!$I$2:$CN$95,ROW()-ROW(AL$21)+1, MATCH(AL$17,Templates!$I$1:DP$1,0)))</f>
        <v>building_segment</v>
      </c>
      <c r="AM24" s="157" t="str" cm="1">
        <f t="array" ref="AM24">IF(INDEX(Templates!$I$2:$CN$95,ROW()-ROW(AM$21)+1, MATCH(AM$17,Templates!$I$1:DQ$1,0))="","",INDEX(Templates!$I$2:$CN$95,ROW()-ROW(AM$21)+1, MATCH(AM$17,Templates!$I$1:DQ$1,0)))</f>
        <v>building_segment</v>
      </c>
      <c r="AN24" s="157" t="str" cm="1">
        <f t="array" ref="AN24">IF(INDEX(Templates!$I$2:$CN$95,ROW()-ROW(AN$21)+1, MATCH(AN$17,Templates!$I$1:DR$1,0))="","",INDEX(Templates!$I$2:$CN$95,ROW()-ROW(AN$21)+1, MATCH(AN$17,Templates!$I$1:DR$1,0)))</f>
        <v>building_segment</v>
      </c>
      <c r="AO24" s="157" t="str" cm="1">
        <f t="array" ref="AO24">IF(INDEX(Templates!$I$2:$CN$95,ROW()-ROW(AO$21)+1, MATCH(AO$17,Templates!$I$1:DS$1,0))="","",INDEX(Templates!$I$2:$CN$95,ROW()-ROW(AO$21)+1, MATCH(AO$17,Templates!$I$1:DS$1,0)))</f>
        <v>building_segment</v>
      </c>
      <c r="AP24" s="157" t="str" cm="1">
        <f t="array" ref="AP24">IF(INDEX(Templates!$I$2:$CN$95,ROW()-ROW(AP$21)+1, MATCH(AP$17,Templates!$I$1:DT$1,0))="","",INDEX(Templates!$I$2:$CN$95,ROW()-ROW(AP$21)+1, MATCH(AP$17,Templates!$I$1:DT$1,0)))</f>
        <v>building_segment</v>
      </c>
      <c r="AQ24" s="157" t="str" cm="1">
        <f t="array" ref="AQ24">IF(INDEX(Templates!$I$2:$CN$95,ROW()-ROW(AQ$21)+1, MATCH(AQ$17,Templates!$I$1:DU$1,0))="","",INDEX(Templates!$I$2:$CN$95,ROW()-ROW(AQ$21)+1, MATCH(AQ$17,Templates!$I$1:DU$1,0)))</f>
        <v>building_segment</v>
      </c>
    </row>
    <row r="25" spans="1:43" s="119" customFormat="1" x14ac:dyDescent="0.25">
      <c r="A25" s="91" t="s">
        <v>43</v>
      </c>
      <c r="B25" s="92" t="s">
        <v>485</v>
      </c>
      <c r="C25" s="125" t="str" cm="1">
        <f t="array" ref="C25">IF(INDEX(Templates!A$2:A$96,ROW()-ROW($21:$21)+1)="","",INDEX(Templates!A$2:A$96,ROW()-ROW($21:$21)+1))</f>
        <v>JSON_PATH: building_segments[0]</v>
      </c>
      <c r="D25" s="125" t="str" cm="1">
        <f t="array" ref="D25">IF(INDEX(Templates!B$2:B$96,ROW()-ROW($21:$21)+1)="","",INDEX(Templates!B$2:B$96,ROW()-ROW($21:$21)+1))</f>
        <v>lighting_building_area_type</v>
      </c>
      <c r="E25" s="125" t="str" cm="1">
        <f t="array" ref="E25">IF(INDEX(Templates!C$2:C$96,ROW()-ROW($21:$21)+1)="","",INDEX(Templates!C$2:C$96,ROW()-ROW($21:$21)+1))</f>
        <v/>
      </c>
      <c r="F25" s="126" t="str" cm="1">
        <f t="array" ref="F25">IF(INDEX(Templates!E$2:E$96,ROW()-ROW($21:$21)+1)="","",INDEX(Templates!E$2:E$96,ROW()-ROW($21:$21)+1))</f>
        <v>BuildingSegment</v>
      </c>
      <c r="G25" s="127" t="str" cm="1">
        <f t="array" ref="G25">IF(INDEX(Templates!F$2:F$96,ROW()-ROW($21:$21)+1)="","",INDEX(Templates!F$2:F$96,ROW()-ROW($21:$21)+1))</f>
        <v>LightingBuildingAreaType</v>
      </c>
      <c r="H25" s="128" t="str" cm="1">
        <f t="array" ref="H25">IF(INDEX(Templates!G$2:G$96,ROW()-ROW($21:$21)+1)="","",INDEX(Templates!G$2:G$96,ROW()-ROW($21:$21)+1))</f>
        <v/>
      </c>
      <c r="I25" s="128" t="str" cm="1">
        <f t="array" ref="I25">IF(INDEX(Templates!H$2:H$96,ROW()-ROW($21:$21)+1)="","",INDEX(Templates!H$2:H$96,ROW()-ROW($21:$21)+1))</f>
        <v/>
      </c>
      <c r="J25" s="157" t="str" cm="1">
        <f t="array" ref="J25">IF(INDEX(Templates!$I$2:$CN$95,ROW()-ROW(J$21)+1, MATCH(J$17,Templates!$I$1:CN$1,0))="","",INDEX(Templates!$I$2:$CN$95,ROW()-ROW(J$21)+1, MATCH(J$17,Templates!$I$1:CN$1,0)))</f>
        <v>HOTEL_MOTEL</v>
      </c>
      <c r="K25" s="157" t="str" cm="1">
        <f t="array" ref="K25">IF(INDEX(Templates!$I$2:$CN$95,ROW()-ROW(K$21)+1, MATCH(K$17,Templates!$I$1:CO$1,0))="","",INDEX(Templates!$I$2:$CN$95,ROW()-ROW(K$21)+1, MATCH(K$17,Templates!$I$1:CO$1,0)))</f>
        <v>HOTEL_MOTEL</v>
      </c>
      <c r="L25" s="157" t="str" cm="1">
        <f t="array" ref="L25">IF(INDEX(Templates!$I$2:$CN$95,ROW()-ROW(L$21)+1, MATCH(L$17,Templates!$I$1:CP$1,0))="","",INDEX(Templates!$I$2:$CN$95,ROW()-ROW(L$21)+1, MATCH(L$17,Templates!$I$1:CP$1,0)))</f>
        <v>HOTEL_MOTEL</v>
      </c>
      <c r="M25" s="157" t="str" cm="1">
        <f t="array" ref="M25">IF(INDEX(Templates!$I$2:$CN$95,ROW()-ROW(M$21)+1, MATCH(M$17,Templates!$I$1:CQ$1,0))="","",INDEX(Templates!$I$2:$CN$95,ROW()-ROW(M$21)+1, MATCH(M$17,Templates!$I$1:CQ$1,0)))</f>
        <v>HOTEL_MOTEL</v>
      </c>
      <c r="N25" s="157" t="str" cm="1">
        <f t="array" ref="N25">IF(INDEX(Templates!$I$2:$CN$95,ROW()-ROW(N$21)+1, MATCH(N$17,Templates!$I$1:CR$1,0))="","",INDEX(Templates!$I$2:$CN$95,ROW()-ROW(N$21)+1, MATCH(N$17,Templates!$I$1:CR$1,0)))</f>
        <v/>
      </c>
      <c r="O25" s="157" t="str" cm="1">
        <f t="array" ref="O25">IF(INDEX(Templates!$I$2:$CN$95,ROW()-ROW(O$21)+1, MATCH(O$17,Templates!$I$1:CS$1,0))="","",INDEX(Templates!$I$2:$CN$95,ROW()-ROW(O$21)+1, MATCH(O$17,Templates!$I$1:CS$1,0)))</f>
        <v/>
      </c>
      <c r="P25" s="157" t="str" cm="1">
        <f t="array" ref="P25">IF(INDEX(Templates!$I$2:$CN$95,ROW()-ROW(P$21)+1, MATCH(P$17,Templates!$I$1:CT$1,0))="","",INDEX(Templates!$I$2:$CN$95,ROW()-ROW(P$21)+1, MATCH(P$17,Templates!$I$1:CT$1,0)))</f>
        <v/>
      </c>
      <c r="Q25" s="157" t="str" cm="1">
        <f t="array" ref="Q25">IF(INDEX(Templates!$I$2:$CN$95,ROW()-ROW(Q$21)+1, MATCH(Q$17,Templates!$I$1:CU$1,0))="","",INDEX(Templates!$I$2:$CN$95,ROW()-ROW(Q$21)+1, MATCH(Q$17,Templates!$I$1:CU$1,0)))</f>
        <v/>
      </c>
      <c r="R25" s="157" t="str" cm="1">
        <f t="array" ref="R25">IF(INDEX(Templates!$I$2:$CN$95,ROW()-ROW(R$21)+1, MATCH(R$17,Templates!$I$1:CV$1,0))="","",INDEX(Templates!$I$2:$CN$95,ROW()-ROW(R$21)+1, MATCH(R$17,Templates!$I$1:CV$1,0)))</f>
        <v/>
      </c>
      <c r="S25" s="157" t="str" cm="1">
        <f t="array" ref="S25">IF(INDEX(Templates!$I$2:$CN$95,ROW()-ROW(S$21)+1, MATCH(S$17,Templates!$I$1:CW$1,0))="","",INDEX(Templates!$I$2:$CN$95,ROW()-ROW(S$21)+1, MATCH(S$17,Templates!$I$1:CW$1,0)))</f>
        <v/>
      </c>
      <c r="T25" s="157" t="str" cm="1">
        <f t="array" ref="T25">IF(INDEX(Templates!$I$2:$CN$95,ROW()-ROW(T$21)+1, MATCH(T$17,Templates!$I$1:CX$1,0))="","",INDEX(Templates!$I$2:$CN$95,ROW()-ROW(T$21)+1, MATCH(T$17,Templates!$I$1:CX$1,0)))</f>
        <v>OFFICE</v>
      </c>
      <c r="U25" s="157" t="str" cm="1">
        <f t="array" ref="U25">IF(INDEX(Templates!$I$2:$CN$95,ROW()-ROW(U$21)+1, MATCH(U$17,Templates!$I$1:CY$1,0))="","",INDEX(Templates!$I$2:$CN$95,ROW()-ROW(U$21)+1, MATCH(U$17,Templates!$I$1:CY$1,0)))</f>
        <v>OFFICE</v>
      </c>
      <c r="V25" s="157" t="str" cm="1">
        <f t="array" ref="V25">IF(INDEX(Templates!$I$2:$CN$95,ROW()-ROW(V$21)+1, MATCH(V$17,Templates!$I$1:CZ$1,0))="","",INDEX(Templates!$I$2:$CN$95,ROW()-ROW(V$21)+1, MATCH(V$17,Templates!$I$1:CZ$1,0)))</f>
        <v>OFFICE</v>
      </c>
      <c r="W25" s="157" t="str" cm="1">
        <f t="array" ref="W25">IF(INDEX(Templates!$I$2:$CN$95,ROW()-ROW(W$21)+1, MATCH(W$17,Templates!$I$1:DA$1,0))="","",INDEX(Templates!$I$2:$CN$95,ROW()-ROW(W$21)+1, MATCH(W$17,Templates!$I$1:DA$1,0)))</f>
        <v>OFFICE</v>
      </c>
      <c r="X25" s="157" t="str" cm="1">
        <f t="array" ref="X25">IF(INDEX(Templates!$I$2:$CN$95,ROW()-ROW(X$21)+1, MATCH(X$17,Templates!$I$1:DB$1,0))="","",INDEX(Templates!$I$2:$CN$95,ROW()-ROW(X$21)+1, MATCH(X$17,Templates!$I$1:DB$1,0)))</f>
        <v/>
      </c>
      <c r="Y25" s="157" t="str" cm="1">
        <f t="array" ref="Y25">IF(INDEX(Templates!$I$2:$CN$95,ROW()-ROW(Y$21)+1, MATCH(Y$17,Templates!$I$1:DC$1,0))="","",INDEX(Templates!$I$2:$CN$95,ROW()-ROW(Y$21)+1, MATCH(Y$17,Templates!$I$1:DC$1,0)))</f>
        <v/>
      </c>
      <c r="Z25" s="157" t="str" cm="1">
        <f t="array" ref="Z25">IF(INDEX(Templates!$I$2:$CN$95,ROW()-ROW(Z$21)+1, MATCH(Z$17,Templates!$I$1:DD$1,0))="","",INDEX(Templates!$I$2:$CN$95,ROW()-ROW(Z$21)+1, MATCH(Z$17,Templates!$I$1:DD$1,0)))</f>
        <v/>
      </c>
      <c r="AA25" s="157" t="str" cm="1">
        <f t="array" ref="AA25">IF(INDEX(Templates!$I$2:$CN$95,ROW()-ROW(AA$21)+1, MATCH(AA$17,Templates!$I$1:DE$1,0))="","",INDEX(Templates!$I$2:$CN$95,ROW()-ROW(AA$21)+1, MATCH(AA$17,Templates!$I$1:DE$1,0)))</f>
        <v/>
      </c>
      <c r="AB25" s="157" t="str" cm="1">
        <f t="array" ref="AB25">IF(INDEX(Templates!$I$2:$CN$95,ROW()-ROW(AB$21)+1, MATCH(AB$17,Templates!$I$1:DF$1,0))="","",INDEX(Templates!$I$2:$CN$95,ROW()-ROW(AB$21)+1, MATCH(AB$17,Templates!$I$1:DF$1,0)))</f>
        <v/>
      </c>
      <c r="AC25" s="157" t="str" cm="1">
        <f t="array" ref="AC25">IF(INDEX(Templates!$I$2:$CN$95,ROW()-ROW(AC$21)+1, MATCH(AC$17,Templates!$I$1:DG$1,0))="","",INDEX(Templates!$I$2:$CN$95,ROW()-ROW(AC$21)+1, MATCH(AC$17,Templates!$I$1:DG$1,0)))</f>
        <v/>
      </c>
      <c r="AD25" s="157" t="str" cm="1">
        <f t="array" ref="AD25">IF(INDEX(Templates!$I$2:$CN$95,ROW()-ROW(AD$21)+1, MATCH(AD$17,Templates!$I$1:DH$1,0))="","",INDEX(Templates!$I$2:$CN$95,ROW()-ROW(AD$21)+1, MATCH(AD$17,Templates!$I$1:DH$1,0)))</f>
        <v/>
      </c>
      <c r="AE25" s="157" t="str" cm="1">
        <f t="array" ref="AE25">IF(INDEX(Templates!$I$2:$CN$95,ROW()-ROW(AE$21)+1, MATCH(AE$17,Templates!$I$1:DI$1,0))="","",INDEX(Templates!$I$2:$CN$95,ROW()-ROW(AE$21)+1, MATCH(AE$17,Templates!$I$1:DI$1,0)))</f>
        <v/>
      </c>
      <c r="AF25" s="157" t="str" cm="1">
        <f t="array" ref="AF25">IF(INDEX(Templates!$I$2:$CN$95,ROW()-ROW(AF$21)+1, MATCH(AF$17,Templates!$I$1:DJ$1,0))="","",INDEX(Templates!$I$2:$CN$95,ROW()-ROW(AF$21)+1, MATCH(AF$17,Templates!$I$1:DJ$1,0)))</f>
        <v/>
      </c>
      <c r="AG25" s="157" t="str" cm="1">
        <f t="array" ref="AG25">IF(INDEX(Templates!$I$2:$CN$95,ROW()-ROW(AG$21)+1, MATCH(AG$17,Templates!$I$1:DK$1,0))="","",INDEX(Templates!$I$2:$CN$95,ROW()-ROW(AG$21)+1, MATCH(AG$17,Templates!$I$1:DK$1,0)))</f>
        <v/>
      </c>
      <c r="AH25" s="157" t="str" cm="1">
        <f t="array" ref="AH25">IF(INDEX(Templates!$I$2:$CN$95,ROW()-ROW(AH$21)+1, MATCH(AH$17,Templates!$I$1:DL$1,0))="","",INDEX(Templates!$I$2:$CN$95,ROW()-ROW(AH$21)+1, MATCH(AH$17,Templates!$I$1:DL$1,0)))</f>
        <v/>
      </c>
      <c r="AI25" s="157" t="str" cm="1">
        <f t="array" ref="AI25">IF(INDEX(Templates!$I$2:$CN$95,ROW()-ROW(AI$21)+1, MATCH(AI$17,Templates!$I$1:DM$1,0))="","",INDEX(Templates!$I$2:$CN$95,ROW()-ROW(AI$21)+1, MATCH(AI$17,Templates!$I$1:DM$1,0)))</f>
        <v/>
      </c>
      <c r="AJ25" s="157" t="str" cm="1">
        <f t="array" ref="AJ25">IF(INDEX(Templates!$I$2:$CN$95,ROW()-ROW(AJ$21)+1, MATCH(AJ$17,Templates!$I$1:DN$1,0))="","",INDEX(Templates!$I$2:$CN$95,ROW()-ROW(AJ$21)+1, MATCH(AJ$17,Templates!$I$1:DN$1,0)))</f>
        <v/>
      </c>
      <c r="AK25" s="157" t="str" cm="1">
        <f t="array" ref="AK25">IF(INDEX(Templates!$I$2:$CN$95,ROW()-ROW(AK$21)+1, MATCH(AK$17,Templates!$I$1:DO$1,0))="","",INDEX(Templates!$I$2:$CN$95,ROW()-ROW(AK$21)+1, MATCH(AK$17,Templates!$I$1:DO$1,0)))</f>
        <v/>
      </c>
      <c r="AL25" s="157" t="str" cm="1">
        <f t="array" ref="AL25">IF(INDEX(Templates!$I$2:$CN$95,ROW()-ROW(AL$21)+1, MATCH(AL$17,Templates!$I$1:DP$1,0))="","",INDEX(Templates!$I$2:$CN$95,ROW()-ROW(AL$21)+1, MATCH(AL$17,Templates!$I$1:DP$1,0)))</f>
        <v/>
      </c>
      <c r="AM25" s="157" t="str" cm="1">
        <f t="array" ref="AM25">IF(INDEX(Templates!$I$2:$CN$95,ROW()-ROW(AM$21)+1, MATCH(AM$17,Templates!$I$1:DQ$1,0))="","",INDEX(Templates!$I$2:$CN$95,ROW()-ROW(AM$21)+1, MATCH(AM$17,Templates!$I$1:DQ$1,0)))</f>
        <v/>
      </c>
      <c r="AN25" s="157" t="str" cm="1">
        <f t="array" ref="AN25">IF(INDEX(Templates!$I$2:$CN$95,ROW()-ROW(AN$21)+1, MATCH(AN$17,Templates!$I$1:DR$1,0))="","",INDEX(Templates!$I$2:$CN$95,ROW()-ROW(AN$21)+1, MATCH(AN$17,Templates!$I$1:DR$1,0)))</f>
        <v/>
      </c>
      <c r="AO25" s="157" t="str" cm="1">
        <f t="array" ref="AO25">IF(INDEX(Templates!$I$2:$CN$95,ROW()-ROW(AO$21)+1, MATCH(AO$17,Templates!$I$1:DS$1,0))="","",INDEX(Templates!$I$2:$CN$95,ROW()-ROW(AO$21)+1, MATCH(AO$17,Templates!$I$1:DS$1,0)))</f>
        <v/>
      </c>
      <c r="AP25" s="157" t="str" cm="1">
        <f t="array" ref="AP25">IF(INDEX(Templates!$I$2:$CN$95,ROW()-ROW(AP$21)+1, MATCH(AP$17,Templates!$I$1:DT$1,0))="","",INDEX(Templates!$I$2:$CN$95,ROW()-ROW(AP$21)+1, MATCH(AP$17,Templates!$I$1:DT$1,0)))</f>
        <v/>
      </c>
      <c r="AQ25" s="157" t="str" cm="1">
        <f t="array" ref="AQ25">IF(INDEX(Templates!$I$2:$CN$95,ROW()-ROW(AQ$21)+1, MATCH(AQ$17,Templates!$I$1:DU$1,0))="","",INDEX(Templates!$I$2:$CN$95,ROW()-ROW(AQ$21)+1, MATCH(AQ$17,Templates!$I$1:DU$1,0)))</f>
        <v/>
      </c>
    </row>
    <row r="26" spans="1:43" s="119" customFormat="1" x14ac:dyDescent="0.25">
      <c r="A26" s="91" t="s">
        <v>43</v>
      </c>
      <c r="B26" s="92" t="s">
        <v>485</v>
      </c>
      <c r="C26" s="125" t="str" cm="1">
        <f t="array" ref="C26">IF(INDEX(Templates!A$2:A$96,ROW()-ROW($21:$21)+1)="","",INDEX(Templates!A$2:A$96,ROW()-ROW($21:$21)+1))</f>
        <v>JSON_PATH: building_segments[0]</v>
      </c>
      <c r="D26" s="125" t="str" cm="1">
        <f t="array" ref="D26">IF(INDEX(Templates!B$2:B$96,ROW()-ROW($21:$21)+1)="","",INDEX(Templates!B$2:B$96,ROW()-ROW($21:$21)+1))</f>
        <v>is_all_new</v>
      </c>
      <c r="E26" s="125" t="str" cm="1">
        <f t="array" ref="E26">IF(INDEX(Templates!C$2:C$96,ROW()-ROW($21:$21)+1)="","",INDEX(Templates!C$2:C$96,ROW()-ROW($21:$21)+1))</f>
        <v/>
      </c>
      <c r="F26" s="126" t="str" cm="1">
        <f t="array" ref="F26">IF(INDEX(Templates!E$2:E$96,ROW()-ROW($21:$21)+1)="","",INDEX(Templates!E$2:E$96,ROW()-ROW($21:$21)+1))</f>
        <v/>
      </c>
      <c r="G26" s="127" t="str" cm="1">
        <f t="array" ref="G26">IF(INDEX(Templates!F$2:F$96,ROW()-ROW($21:$21)+1)="","",INDEX(Templates!F$2:F$96,ROW()-ROW($21:$21)+1))</f>
        <v/>
      </c>
      <c r="H26" s="128" t="str" cm="1">
        <f t="array" ref="H26">IF(INDEX(Templates!G$2:G$96,ROW()-ROW($21:$21)+1)="","",INDEX(Templates!G$2:G$96,ROW()-ROW($21:$21)+1))</f>
        <v/>
      </c>
      <c r="I26" s="128" t="str" cm="1">
        <f t="array" ref="I26">IF(INDEX(Templates!H$2:H$96,ROW()-ROW($21:$21)+1)="","",INDEX(Templates!H$2:H$96,ROW()-ROW($21:$21)+1))</f>
        <v/>
      </c>
      <c r="J26" s="157" t="str" cm="1">
        <f t="array" ref="J26">IF(INDEX(Templates!$I$2:$CN$95,ROW()-ROW(J$21)+1, MATCH(J$17,Templates!$I$1:CN$1,0))="","",INDEX(Templates!$I$2:$CN$95,ROW()-ROW(J$21)+1, MATCH(J$17,Templates!$I$1:CN$1,0)))</f>
        <v/>
      </c>
      <c r="K26" s="157" t="str" cm="1">
        <f t="array" ref="K26">IF(INDEX(Templates!$I$2:$CN$95,ROW()-ROW(K$21)+1, MATCH(K$17,Templates!$I$1:CO$1,0))="","",INDEX(Templates!$I$2:$CN$95,ROW()-ROW(K$21)+1, MATCH(K$17,Templates!$I$1:CO$1,0)))</f>
        <v/>
      </c>
      <c r="L26" s="157" t="str" cm="1">
        <f t="array" ref="L26">IF(INDEX(Templates!$I$2:$CN$95,ROW()-ROW(L$21)+1, MATCH(L$17,Templates!$I$1:CP$1,0))="","",INDEX(Templates!$I$2:$CN$95,ROW()-ROW(L$21)+1, MATCH(L$17,Templates!$I$1:CP$1,0)))</f>
        <v/>
      </c>
      <c r="M26" s="157" t="str" cm="1">
        <f t="array" ref="M26">IF(INDEX(Templates!$I$2:$CN$95,ROW()-ROW(M$21)+1, MATCH(M$17,Templates!$I$1:CQ$1,0))="","",INDEX(Templates!$I$2:$CN$95,ROW()-ROW(M$21)+1, MATCH(M$17,Templates!$I$1:CQ$1,0)))</f>
        <v/>
      </c>
      <c r="N26" s="157" t="str" cm="1">
        <f t="array" ref="N26">IF(INDEX(Templates!$I$2:$CN$95,ROW()-ROW(N$21)+1, MATCH(N$17,Templates!$I$1:CR$1,0))="","",INDEX(Templates!$I$2:$CN$95,ROW()-ROW(N$21)+1, MATCH(N$17,Templates!$I$1:CR$1,0)))</f>
        <v/>
      </c>
      <c r="O26" s="157" t="str" cm="1">
        <f t="array" ref="O26">IF(INDEX(Templates!$I$2:$CN$95,ROW()-ROW(O$21)+1, MATCH(O$17,Templates!$I$1:CS$1,0))="","",INDEX(Templates!$I$2:$CN$95,ROW()-ROW(O$21)+1, MATCH(O$17,Templates!$I$1:CS$1,0)))</f>
        <v/>
      </c>
      <c r="P26" s="157" t="str" cm="1">
        <f t="array" ref="P26">IF(INDEX(Templates!$I$2:$CN$95,ROW()-ROW(P$21)+1, MATCH(P$17,Templates!$I$1:CT$1,0))="","",INDEX(Templates!$I$2:$CN$95,ROW()-ROW(P$21)+1, MATCH(P$17,Templates!$I$1:CT$1,0)))</f>
        <v/>
      </c>
      <c r="Q26" s="157" t="str" cm="1">
        <f t="array" ref="Q26">IF(INDEX(Templates!$I$2:$CN$95,ROW()-ROW(Q$21)+1, MATCH(Q$17,Templates!$I$1:CU$1,0))="","",INDEX(Templates!$I$2:$CN$95,ROW()-ROW(Q$21)+1, MATCH(Q$17,Templates!$I$1:CU$1,0)))</f>
        <v/>
      </c>
      <c r="R26" s="157" t="str" cm="1">
        <f t="array" ref="R26">IF(INDEX(Templates!$I$2:$CN$95,ROW()-ROW(R$21)+1, MATCH(R$17,Templates!$I$1:CV$1,0))="","",INDEX(Templates!$I$2:$CN$95,ROW()-ROW(R$21)+1, MATCH(R$17,Templates!$I$1:CV$1,0)))</f>
        <v/>
      </c>
      <c r="S26" s="157" t="str" cm="1">
        <f t="array" ref="S26">IF(INDEX(Templates!$I$2:$CN$95,ROW()-ROW(S$21)+1, MATCH(S$17,Templates!$I$1:CW$1,0))="","",INDEX(Templates!$I$2:$CN$95,ROW()-ROW(S$21)+1, MATCH(S$17,Templates!$I$1:CW$1,0)))</f>
        <v/>
      </c>
      <c r="T26" s="157" t="str" cm="1">
        <f t="array" ref="T26">IF(INDEX(Templates!$I$2:$CN$95,ROW()-ROW(T$21)+1, MATCH(T$17,Templates!$I$1:CX$1,0))="","",INDEX(Templates!$I$2:$CN$95,ROW()-ROW(T$21)+1, MATCH(T$17,Templates!$I$1:CX$1,0)))</f>
        <v/>
      </c>
      <c r="U26" s="157" t="str" cm="1">
        <f t="array" ref="U26">IF(INDEX(Templates!$I$2:$CN$95,ROW()-ROW(U$21)+1, MATCH(U$17,Templates!$I$1:CY$1,0))="","",INDEX(Templates!$I$2:$CN$95,ROW()-ROW(U$21)+1, MATCH(U$17,Templates!$I$1:CY$1,0)))</f>
        <v/>
      </c>
      <c r="V26" s="157" t="str" cm="1">
        <f t="array" ref="V26">IF(INDEX(Templates!$I$2:$CN$95,ROW()-ROW(V$21)+1, MATCH(V$17,Templates!$I$1:CZ$1,0))="","",INDEX(Templates!$I$2:$CN$95,ROW()-ROW(V$21)+1, MATCH(V$17,Templates!$I$1:CZ$1,0)))</f>
        <v/>
      </c>
      <c r="W26" s="157" t="str" cm="1">
        <f t="array" ref="W26">IF(INDEX(Templates!$I$2:$CN$95,ROW()-ROW(W$21)+1, MATCH(W$17,Templates!$I$1:DA$1,0))="","",INDEX(Templates!$I$2:$CN$95,ROW()-ROW(W$21)+1, MATCH(W$17,Templates!$I$1:DA$1,0)))</f>
        <v/>
      </c>
      <c r="X26" s="157" t="str" cm="1">
        <f t="array" ref="X26">IF(INDEX(Templates!$I$2:$CN$95,ROW()-ROW(X$21)+1, MATCH(X$17,Templates!$I$1:DB$1,0))="","",INDEX(Templates!$I$2:$CN$95,ROW()-ROW(X$21)+1, MATCH(X$17,Templates!$I$1:DB$1,0)))</f>
        <v>true</v>
      </c>
      <c r="Y26" s="157" t="str" cm="1">
        <f t="array" ref="Y26">IF(INDEX(Templates!$I$2:$CN$95,ROW()-ROW(Y$21)+1, MATCH(Y$17,Templates!$I$1:DC$1,0))="","",INDEX(Templates!$I$2:$CN$95,ROW()-ROW(Y$21)+1, MATCH(Y$17,Templates!$I$1:DC$1,0)))</f>
        <v>false</v>
      </c>
      <c r="Z26" s="157" t="str" cm="1">
        <f t="array" ref="Z26">IF(INDEX(Templates!$I$2:$CN$95,ROW()-ROW(Z$21)+1, MATCH(Z$17,Templates!$I$1:DD$1,0))="","",INDEX(Templates!$I$2:$CN$95,ROW()-ROW(Z$21)+1, MATCH(Z$17,Templates!$I$1:DD$1,0)))</f>
        <v>false</v>
      </c>
      <c r="AA26" s="157" t="str" cm="1">
        <f t="array" ref="AA26">IF(INDEX(Templates!$I$2:$CN$95,ROW()-ROW(AA$21)+1, MATCH(AA$17,Templates!$I$1:DE$1,0))="","",INDEX(Templates!$I$2:$CN$95,ROW()-ROW(AA$21)+1, MATCH(AA$17,Templates!$I$1:DE$1,0)))</f>
        <v>false</v>
      </c>
      <c r="AB26" s="157" t="str" cm="1">
        <f t="array" ref="AB26">IF(INDEX(Templates!$I$2:$CN$95,ROW()-ROW(AB$21)+1, MATCH(AB$17,Templates!$I$1:DF$1,0))="","",INDEX(Templates!$I$2:$CN$95,ROW()-ROW(AB$21)+1, MATCH(AB$17,Templates!$I$1:DF$1,0)))</f>
        <v>false</v>
      </c>
      <c r="AC26" s="157" t="str" cm="1">
        <f t="array" ref="AC26">IF(INDEX(Templates!$I$2:$CN$95,ROW()-ROW(AC$21)+1, MATCH(AC$17,Templates!$I$1:DG$1,0))="","",INDEX(Templates!$I$2:$CN$95,ROW()-ROW(AC$21)+1, MATCH(AC$17,Templates!$I$1:DG$1,0)))</f>
        <v/>
      </c>
      <c r="AD26" s="157" t="str" cm="1">
        <f t="array" ref="AD26">IF(INDEX(Templates!$I$2:$CN$95,ROW()-ROW(AD$21)+1, MATCH(AD$17,Templates!$I$1:DH$1,0))="","",INDEX(Templates!$I$2:$CN$95,ROW()-ROW(AD$21)+1, MATCH(AD$17,Templates!$I$1:DH$1,0)))</f>
        <v/>
      </c>
      <c r="AE26" s="157" t="str" cm="1">
        <f t="array" ref="AE26">IF(INDEX(Templates!$I$2:$CN$95,ROW()-ROW(AE$21)+1, MATCH(AE$17,Templates!$I$1:DI$1,0))="","",INDEX(Templates!$I$2:$CN$95,ROW()-ROW(AE$21)+1, MATCH(AE$17,Templates!$I$1:DI$1,0)))</f>
        <v/>
      </c>
      <c r="AF26" s="157" t="str" cm="1">
        <f t="array" ref="AF26">IF(INDEX(Templates!$I$2:$CN$95,ROW()-ROW(AF$21)+1, MATCH(AF$17,Templates!$I$1:DJ$1,0))="","",INDEX(Templates!$I$2:$CN$95,ROW()-ROW(AF$21)+1, MATCH(AF$17,Templates!$I$1:DJ$1,0)))</f>
        <v/>
      </c>
      <c r="AG26" s="157" t="str" cm="1">
        <f t="array" ref="AG26">IF(INDEX(Templates!$I$2:$CN$95,ROW()-ROW(AG$21)+1, MATCH(AG$17,Templates!$I$1:DK$1,0))="","",INDEX(Templates!$I$2:$CN$95,ROW()-ROW(AG$21)+1, MATCH(AG$17,Templates!$I$1:DK$1,0)))</f>
        <v/>
      </c>
      <c r="AH26" s="157" t="str" cm="1">
        <f t="array" ref="AH26">IF(INDEX(Templates!$I$2:$CN$95,ROW()-ROW(AH$21)+1, MATCH(AH$17,Templates!$I$1:DL$1,0))="","",INDEX(Templates!$I$2:$CN$95,ROW()-ROW(AH$21)+1, MATCH(AH$17,Templates!$I$1:DL$1,0)))</f>
        <v/>
      </c>
      <c r="AI26" s="157" t="str" cm="1">
        <f t="array" ref="AI26">IF(INDEX(Templates!$I$2:$CN$95,ROW()-ROW(AI$21)+1, MATCH(AI$17,Templates!$I$1:DM$1,0))="","",INDEX(Templates!$I$2:$CN$95,ROW()-ROW(AI$21)+1, MATCH(AI$17,Templates!$I$1:DM$1,0)))</f>
        <v/>
      </c>
      <c r="AJ26" s="157" t="str" cm="1">
        <f t="array" ref="AJ26">IF(INDEX(Templates!$I$2:$CN$95,ROW()-ROW(AJ$21)+1, MATCH(AJ$17,Templates!$I$1:DN$1,0))="","",INDEX(Templates!$I$2:$CN$95,ROW()-ROW(AJ$21)+1, MATCH(AJ$17,Templates!$I$1:DN$1,0)))</f>
        <v/>
      </c>
      <c r="AK26" s="157" t="str" cm="1">
        <f t="array" ref="AK26">IF(INDEX(Templates!$I$2:$CN$95,ROW()-ROW(AK$21)+1, MATCH(AK$17,Templates!$I$1:DO$1,0))="","",INDEX(Templates!$I$2:$CN$95,ROW()-ROW(AK$21)+1, MATCH(AK$17,Templates!$I$1:DO$1,0)))</f>
        <v/>
      </c>
      <c r="AL26" s="157" t="str" cm="1">
        <f t="array" ref="AL26">IF(INDEX(Templates!$I$2:$CN$95,ROW()-ROW(AL$21)+1, MATCH(AL$17,Templates!$I$1:DP$1,0))="","",INDEX(Templates!$I$2:$CN$95,ROW()-ROW(AL$21)+1, MATCH(AL$17,Templates!$I$1:DP$1,0)))</f>
        <v/>
      </c>
      <c r="AM26" s="157" t="str" cm="1">
        <f t="array" ref="AM26">IF(INDEX(Templates!$I$2:$CN$95,ROW()-ROW(AM$21)+1, MATCH(AM$17,Templates!$I$1:DQ$1,0))="","",INDEX(Templates!$I$2:$CN$95,ROW()-ROW(AM$21)+1, MATCH(AM$17,Templates!$I$1:DQ$1,0)))</f>
        <v/>
      </c>
      <c r="AN26" s="157" t="str" cm="1">
        <f t="array" ref="AN26">IF(INDEX(Templates!$I$2:$CN$95,ROW()-ROW(AN$21)+1, MATCH(AN$17,Templates!$I$1:DR$1,0))="","",INDEX(Templates!$I$2:$CN$95,ROW()-ROW(AN$21)+1, MATCH(AN$17,Templates!$I$1:DR$1,0)))</f>
        <v/>
      </c>
      <c r="AO26" s="157" t="str" cm="1">
        <f t="array" ref="AO26">IF(INDEX(Templates!$I$2:$CN$95,ROW()-ROW(AO$21)+1, MATCH(AO$17,Templates!$I$1:DS$1,0))="","",INDEX(Templates!$I$2:$CN$95,ROW()-ROW(AO$21)+1, MATCH(AO$17,Templates!$I$1:DS$1,0)))</f>
        <v/>
      </c>
      <c r="AP26" s="157" t="str" cm="1">
        <f t="array" ref="AP26">IF(INDEX(Templates!$I$2:$CN$95,ROW()-ROW(AP$21)+1, MATCH(AP$17,Templates!$I$1:DT$1,0))="","",INDEX(Templates!$I$2:$CN$95,ROW()-ROW(AP$21)+1, MATCH(AP$17,Templates!$I$1:DT$1,0)))</f>
        <v/>
      </c>
      <c r="AQ26" s="157" t="str" cm="1">
        <f t="array" ref="AQ26">IF(INDEX(Templates!$I$2:$CN$95,ROW()-ROW(AQ$21)+1, MATCH(AQ$17,Templates!$I$1:DU$1,0))="","",INDEX(Templates!$I$2:$CN$95,ROW()-ROW(AQ$21)+1, MATCH(AQ$17,Templates!$I$1:DU$1,0)))</f>
        <v/>
      </c>
    </row>
    <row r="27" spans="1:43" s="119" customFormat="1" x14ac:dyDescent="0.25">
      <c r="A27" s="91" t="s">
        <v>43</v>
      </c>
      <c r="B27" s="92" t="s">
        <v>485</v>
      </c>
      <c r="C27" s="125" t="str" cm="1">
        <f t="array" ref="C27">IF(INDEX(Templates!A$2:A$96,ROW()-ROW($21:$21)+1)="","",INDEX(Templates!A$2:A$96,ROW()-ROW($21:$21)+1))</f>
        <v>JSON_PATH: zones[0]</v>
      </c>
      <c r="D27" s="125" t="str" cm="1">
        <f t="array" ref="D27">IF(INDEX(Templates!B$2:B$96,ROW()-ROW($21:$21)+1)="","",INDEX(Templates!B$2:B$96,ROW()-ROW($21:$21)+1))</f>
        <v>id</v>
      </c>
      <c r="E27" s="125" t="str" cm="1">
        <f t="array" ref="E27">IF(INDEX(Templates!C$2:C$96,ROW()-ROW($21:$21)+1)="","",INDEX(Templates!C$2:C$96,ROW()-ROW($21:$21)+1))</f>
        <v/>
      </c>
      <c r="F27" s="126" t="str" cm="1">
        <f t="array" ref="F27">IF(INDEX(Templates!E$2:E$96,ROW()-ROW($21:$21)+1)="","",INDEX(Templates!E$2:E$96,ROW()-ROW($21:$21)+1))</f>
        <v/>
      </c>
      <c r="G27" s="127" t="str" cm="1">
        <f t="array" ref="G27">IF(INDEX(Templates!F$2:F$96,ROW()-ROW($21:$21)+1)="","",INDEX(Templates!F$2:F$96,ROW()-ROW($21:$21)+1))</f>
        <v/>
      </c>
      <c r="H27" s="128" t="str" cm="1">
        <f t="array" ref="H27">IF(INDEX(Templates!G$2:G$96,ROW()-ROW($21:$21)+1)="","",INDEX(Templates!G$2:G$96,ROW()-ROW($21:$21)+1))</f>
        <v/>
      </c>
      <c r="I27" s="128" t="str" cm="1">
        <f t="array" ref="I27">IF(INDEX(Templates!H$2:H$96,ROW()-ROW($21:$21)+1)="","",INDEX(Templates!H$2:H$96,ROW()-ROW($21:$21)+1))</f>
        <v/>
      </c>
      <c r="J27" s="157" t="str" cm="1">
        <f t="array" ref="J27">IF(INDEX(Templates!$I$2:$CN$95,ROW()-ROW(J$21)+1, MATCH(J$17,Templates!$I$1:CN$1,0))="","",INDEX(Templates!$I$2:$CN$95,ROW()-ROW(J$21)+1, MATCH(J$17,Templates!$I$1:CN$1,0)))</f>
        <v>Thermal Zone 1</v>
      </c>
      <c r="K27" s="157" t="str" cm="1">
        <f t="array" ref="K27">IF(INDEX(Templates!$I$2:$CN$95,ROW()-ROW(K$21)+1, MATCH(K$17,Templates!$I$1:CO$1,0))="","",INDEX(Templates!$I$2:$CN$95,ROW()-ROW(K$21)+1, MATCH(K$17,Templates!$I$1:CO$1,0)))</f>
        <v>Thermal Zone 1</v>
      </c>
      <c r="L27" s="157" t="str" cm="1">
        <f t="array" ref="L27">IF(INDEX(Templates!$I$2:$CN$95,ROW()-ROW(L$21)+1, MATCH(L$17,Templates!$I$1:CP$1,0))="","",INDEX(Templates!$I$2:$CN$95,ROW()-ROW(L$21)+1, MATCH(L$17,Templates!$I$1:CP$1,0)))</f>
        <v>Thermal Zone 1</v>
      </c>
      <c r="M27" s="157" t="str" cm="1">
        <f t="array" ref="M27">IF(INDEX(Templates!$I$2:$CN$95,ROW()-ROW(M$21)+1, MATCH(M$17,Templates!$I$1:CQ$1,0))="","",INDEX(Templates!$I$2:$CN$95,ROW()-ROW(M$21)+1, MATCH(M$17,Templates!$I$1:CQ$1,0)))</f>
        <v>Thermal Zone 1</v>
      </c>
      <c r="N27" s="157" t="str" cm="1">
        <f t="array" ref="N27">IF(INDEX(Templates!$I$2:$CN$95,ROW()-ROW(N$21)+1, MATCH(N$17,Templates!$I$1:CR$1,0))="","",INDEX(Templates!$I$2:$CN$95,ROW()-ROW(N$21)+1, MATCH(N$17,Templates!$I$1:CR$1,0)))</f>
        <v>zone_name</v>
      </c>
      <c r="O27" s="157" t="str" cm="1">
        <f t="array" ref="O27">IF(INDEX(Templates!$I$2:$CN$95,ROW()-ROW(O$21)+1, MATCH(O$17,Templates!$I$1:CS$1,0))="","",INDEX(Templates!$I$2:$CN$95,ROW()-ROW(O$21)+1, MATCH(O$17,Templates!$I$1:CS$1,0)))</f>
        <v>zone_name</v>
      </c>
      <c r="P27" s="157" t="str" cm="1">
        <f t="array" ref="P27">IF(INDEX(Templates!$I$2:$CN$95,ROW()-ROW(P$21)+1, MATCH(P$17,Templates!$I$1:CT$1,0))="","",INDEX(Templates!$I$2:$CN$95,ROW()-ROW(P$21)+1, MATCH(P$17,Templates!$I$1:CT$1,0)))</f>
        <v>zone_name</v>
      </c>
      <c r="Q27" s="157" t="str" cm="1">
        <f t="array" ref="Q27">IF(INDEX(Templates!$I$2:$CN$95,ROW()-ROW(Q$21)+1, MATCH(Q$17,Templates!$I$1:CU$1,0))="","",INDEX(Templates!$I$2:$CN$95,ROW()-ROW(Q$21)+1, MATCH(Q$17,Templates!$I$1:CU$1,0)))</f>
        <v>zone_name</v>
      </c>
      <c r="R27" s="157" t="str" cm="1">
        <f t="array" ref="R27">IF(INDEX(Templates!$I$2:$CN$95,ROW()-ROW(R$21)+1, MATCH(R$17,Templates!$I$1:CV$1,0))="","",INDEX(Templates!$I$2:$CN$95,ROW()-ROW(R$21)+1, MATCH(R$17,Templates!$I$1:CV$1,0)))</f>
        <v>zone_name</v>
      </c>
      <c r="S27" s="157" t="str" cm="1">
        <f t="array" ref="S27">IF(INDEX(Templates!$I$2:$CN$95,ROW()-ROW(S$21)+1, MATCH(S$17,Templates!$I$1:CW$1,0))="","",INDEX(Templates!$I$2:$CN$95,ROW()-ROW(S$21)+1, MATCH(S$17,Templates!$I$1:CW$1,0)))</f>
        <v>zone_name</v>
      </c>
      <c r="T27" s="157" t="str" cm="1">
        <f t="array" ref="T27">IF(INDEX(Templates!$I$2:$CN$95,ROW()-ROW(T$21)+1, MATCH(T$17,Templates!$I$1:CX$1,0))="","",INDEX(Templates!$I$2:$CN$95,ROW()-ROW(T$21)+1, MATCH(T$17,Templates!$I$1:CX$1,0)))</f>
        <v>zone_name</v>
      </c>
      <c r="U27" s="157" t="str" cm="1">
        <f t="array" ref="U27">IF(INDEX(Templates!$I$2:$CN$95,ROW()-ROW(U$21)+1, MATCH(U$17,Templates!$I$1:CY$1,0))="","",INDEX(Templates!$I$2:$CN$95,ROW()-ROW(U$21)+1, MATCH(U$17,Templates!$I$1:CY$1,0)))</f>
        <v>zone_name</v>
      </c>
      <c r="V27" s="157" t="str" cm="1">
        <f t="array" ref="V27">IF(INDEX(Templates!$I$2:$CN$95,ROW()-ROW(V$21)+1, MATCH(V$17,Templates!$I$1:CZ$1,0))="","",INDEX(Templates!$I$2:$CN$95,ROW()-ROW(V$21)+1, MATCH(V$17,Templates!$I$1:CZ$1,0)))</f>
        <v>zone_name</v>
      </c>
      <c r="W27" s="157" t="str" cm="1">
        <f t="array" ref="W27">IF(INDEX(Templates!$I$2:$CN$95,ROW()-ROW(W$21)+1, MATCH(W$17,Templates!$I$1:DA$1,0))="","",INDEX(Templates!$I$2:$CN$95,ROW()-ROW(W$21)+1, MATCH(W$17,Templates!$I$1:DA$1,0)))</f>
        <v>zone_name</v>
      </c>
      <c r="X27" s="157" t="str" cm="1">
        <f t="array" ref="X27">IF(INDEX(Templates!$I$2:$CN$95,ROW()-ROW(X$21)+1, MATCH(X$17,Templates!$I$1:DB$1,0))="","",INDEX(Templates!$I$2:$CN$95,ROW()-ROW(X$21)+1, MATCH(X$17,Templates!$I$1:DB$1,0)))</f>
        <v>zone_name</v>
      </c>
      <c r="Y27" s="157" t="str" cm="1">
        <f t="array" ref="Y27">IF(INDEX(Templates!$I$2:$CN$95,ROW()-ROW(Y$21)+1, MATCH(Y$17,Templates!$I$1:DC$1,0))="","",INDEX(Templates!$I$2:$CN$95,ROW()-ROW(Y$21)+1, MATCH(Y$17,Templates!$I$1:DC$1,0)))</f>
        <v>zone_name</v>
      </c>
      <c r="Z27" s="157" t="str" cm="1">
        <f t="array" ref="Z27">IF(INDEX(Templates!$I$2:$CN$95,ROW()-ROW(Z$21)+1, MATCH(Z$17,Templates!$I$1:DD$1,0))="","",INDEX(Templates!$I$2:$CN$95,ROW()-ROW(Z$21)+1, MATCH(Z$17,Templates!$I$1:DD$1,0)))</f>
        <v>zone_name</v>
      </c>
      <c r="AA27" s="157" t="str" cm="1">
        <f t="array" ref="AA27">IF(INDEX(Templates!$I$2:$CN$95,ROW()-ROW(AA$21)+1, MATCH(AA$17,Templates!$I$1:DE$1,0))="","",INDEX(Templates!$I$2:$CN$95,ROW()-ROW(AA$21)+1, MATCH(AA$17,Templates!$I$1:DE$1,0)))</f>
        <v>zone_name</v>
      </c>
      <c r="AB27" s="157" t="str" cm="1">
        <f t="array" ref="AB27">IF(INDEX(Templates!$I$2:$CN$95,ROW()-ROW(AB$21)+1, MATCH(AB$17,Templates!$I$1:DF$1,0))="","",INDEX(Templates!$I$2:$CN$95,ROW()-ROW(AB$21)+1, MATCH(AB$17,Templates!$I$1:DF$1,0)))</f>
        <v>zone_name</v>
      </c>
      <c r="AC27" s="157" t="str" cm="1">
        <f t="array" ref="AC27">IF(INDEX(Templates!$I$2:$CN$95,ROW()-ROW(AC$21)+1, MATCH(AC$17,Templates!$I$1:DG$1,0))="","",INDEX(Templates!$I$2:$CN$95,ROW()-ROW(AC$21)+1, MATCH(AC$17,Templates!$I$1:DG$1,0)))</f>
        <v>zone_name</v>
      </c>
      <c r="AD27" s="157" t="str" cm="1">
        <f t="array" ref="AD27">IF(INDEX(Templates!$I$2:$CN$95,ROW()-ROW(AD$21)+1, MATCH(AD$17,Templates!$I$1:DH$1,0))="","",INDEX(Templates!$I$2:$CN$95,ROW()-ROW(AD$21)+1, MATCH(AD$17,Templates!$I$1:DH$1,0)))</f>
        <v>zone_name</v>
      </c>
      <c r="AE27" s="157" t="str" cm="1">
        <f t="array" ref="AE27">IF(INDEX(Templates!$I$2:$CN$95,ROW()-ROW(AE$21)+1, MATCH(AE$17,Templates!$I$1:DI$1,0))="","",INDEX(Templates!$I$2:$CN$95,ROW()-ROW(AE$21)+1, MATCH(AE$17,Templates!$I$1:DI$1,0)))</f>
        <v>zone_name</v>
      </c>
      <c r="AF27" s="157" t="str" cm="1">
        <f t="array" ref="AF27">IF(INDEX(Templates!$I$2:$CN$95,ROW()-ROW(AF$21)+1, MATCH(AF$17,Templates!$I$1:DJ$1,0))="","",INDEX(Templates!$I$2:$CN$95,ROW()-ROW(AF$21)+1, MATCH(AF$17,Templates!$I$1:DJ$1,0)))</f>
        <v>zone_name</v>
      </c>
      <c r="AG27" s="157" t="str" cm="1">
        <f t="array" ref="AG27">IF(INDEX(Templates!$I$2:$CN$95,ROW()-ROW(AG$21)+1, MATCH(AG$17,Templates!$I$1:DK$1,0))="","",INDEX(Templates!$I$2:$CN$95,ROW()-ROW(AG$21)+1, MATCH(AG$17,Templates!$I$1:DK$1,0)))</f>
        <v>zone_name</v>
      </c>
      <c r="AH27" s="157" t="str" cm="1">
        <f t="array" ref="AH27">IF(INDEX(Templates!$I$2:$CN$95,ROW()-ROW(AH$21)+1, MATCH(AH$17,Templates!$I$1:DL$1,0))="","",INDEX(Templates!$I$2:$CN$95,ROW()-ROW(AH$21)+1, MATCH(AH$17,Templates!$I$1:DL$1,0)))</f>
        <v>zone_name</v>
      </c>
      <c r="AI27" s="157" t="str" cm="1">
        <f t="array" ref="AI27">IF(INDEX(Templates!$I$2:$CN$95,ROW()-ROW(AI$21)+1, MATCH(AI$17,Templates!$I$1:DM$1,0))="","",INDEX(Templates!$I$2:$CN$95,ROW()-ROW(AI$21)+1, MATCH(AI$17,Templates!$I$1:DM$1,0)))</f>
        <v>zone_name</v>
      </c>
      <c r="AJ27" s="157" t="str" cm="1">
        <f t="array" ref="AJ27">IF(INDEX(Templates!$I$2:$CN$95,ROW()-ROW(AJ$21)+1, MATCH(AJ$17,Templates!$I$1:DN$1,0))="","",INDEX(Templates!$I$2:$CN$95,ROW()-ROW(AJ$21)+1, MATCH(AJ$17,Templates!$I$1:DN$1,0)))</f>
        <v>zone_name</v>
      </c>
      <c r="AK27" s="157" t="str" cm="1">
        <f t="array" ref="AK27">IF(INDEX(Templates!$I$2:$CN$95,ROW()-ROW(AK$21)+1, MATCH(AK$17,Templates!$I$1:DO$1,0))="","",INDEX(Templates!$I$2:$CN$95,ROW()-ROW(AK$21)+1, MATCH(AK$17,Templates!$I$1:DO$1,0)))</f>
        <v>zone_name</v>
      </c>
      <c r="AL27" s="157" t="str" cm="1">
        <f t="array" ref="AL27">IF(INDEX(Templates!$I$2:$CN$95,ROW()-ROW(AL$21)+1, MATCH(AL$17,Templates!$I$1:DP$1,0))="","",INDEX(Templates!$I$2:$CN$95,ROW()-ROW(AL$21)+1, MATCH(AL$17,Templates!$I$1:DP$1,0)))</f>
        <v>zone_name</v>
      </c>
      <c r="AM27" s="157" t="str" cm="1">
        <f t="array" ref="AM27">IF(INDEX(Templates!$I$2:$CN$95,ROW()-ROW(AM$21)+1, MATCH(AM$17,Templates!$I$1:DQ$1,0))="","",INDEX(Templates!$I$2:$CN$95,ROW()-ROW(AM$21)+1, MATCH(AM$17,Templates!$I$1:DQ$1,0)))</f>
        <v>zone_name</v>
      </c>
      <c r="AN27" s="157" t="str" cm="1">
        <f t="array" ref="AN27">IF(INDEX(Templates!$I$2:$CN$95,ROW()-ROW(AN$21)+1, MATCH(AN$17,Templates!$I$1:DR$1,0))="","",INDEX(Templates!$I$2:$CN$95,ROW()-ROW(AN$21)+1, MATCH(AN$17,Templates!$I$1:DR$1,0)))</f>
        <v>zone_name</v>
      </c>
      <c r="AO27" s="157" t="str" cm="1">
        <f t="array" ref="AO27">IF(INDEX(Templates!$I$2:$CN$95,ROW()-ROW(AO$21)+1, MATCH(AO$17,Templates!$I$1:DS$1,0))="","",INDEX(Templates!$I$2:$CN$95,ROW()-ROW(AO$21)+1, MATCH(AO$17,Templates!$I$1:DS$1,0)))</f>
        <v>zone_name</v>
      </c>
      <c r="AP27" s="157" t="str" cm="1">
        <f t="array" ref="AP27">IF(INDEX(Templates!$I$2:$CN$95,ROW()-ROW(AP$21)+1, MATCH(AP$17,Templates!$I$1:DT$1,0))="","",INDEX(Templates!$I$2:$CN$95,ROW()-ROW(AP$21)+1, MATCH(AP$17,Templates!$I$1:DT$1,0)))</f>
        <v>zone_name</v>
      </c>
      <c r="AQ27" s="157" t="str" cm="1">
        <f t="array" ref="AQ27">IF(INDEX(Templates!$I$2:$CN$95,ROW()-ROW(AQ$21)+1, MATCH(AQ$17,Templates!$I$1:DU$1,0))="","",INDEX(Templates!$I$2:$CN$95,ROW()-ROW(AQ$21)+1, MATCH(AQ$17,Templates!$I$1:DU$1,0)))</f>
        <v>zone_name</v>
      </c>
    </row>
    <row r="28" spans="1:43" s="119" customFormat="1" x14ac:dyDescent="0.25">
      <c r="A28" s="91" t="s">
        <v>43</v>
      </c>
      <c r="B28" s="92" t="s">
        <v>485</v>
      </c>
      <c r="C28" s="125" t="str" cm="1">
        <f t="array" ref="C28">IF(INDEX(Templates!A$2:A$96,ROW()-ROW($21:$21)+1)="","",INDEX(Templates!A$2:A$96,ROW()-ROW($21:$21)+1))</f>
        <v>JSON_PATH: zones[0]</v>
      </c>
      <c r="D28" s="125" t="str" cm="1">
        <f t="array" ref="D28">IF(INDEX(Templates!B$2:B$96,ROW()-ROW($21:$21)+1)="","",INDEX(Templates!B$2:B$96,ROW()-ROW($21:$21)+1))</f>
        <v>volume</v>
      </c>
      <c r="E28" s="125" t="str" cm="1">
        <f t="array" ref="E28">IF(INDEX(Templates!C$2:C$96,ROW()-ROW($21:$21)+1)="","",INDEX(Templates!C$2:C$96,ROW()-ROW($21:$21)+1))</f>
        <v/>
      </c>
      <c r="F28" s="126" t="str" cm="1">
        <f t="array" ref="F28">IF(INDEX(Templates!E$2:E$96,ROW()-ROW($21:$21)+1)="","",INDEX(Templates!E$2:E$96,ROW()-ROW($21:$21)+1))</f>
        <v/>
      </c>
      <c r="G28" s="127" t="str" cm="1">
        <f t="array" ref="G28">IF(INDEX(Templates!F$2:F$96,ROW()-ROW($21:$21)+1)="","",INDEX(Templates!F$2:F$96,ROW()-ROW($21:$21)+1))</f>
        <v/>
      </c>
      <c r="H28" s="128" t="str" cm="1">
        <f t="array" ref="H28">IF(INDEX(Templates!G$2:G$96,ROW()-ROW($21:$21)+1)="","",INDEX(Templates!G$2:G$96,ROW()-ROW($21:$21)+1))</f>
        <v>volume</v>
      </c>
      <c r="I28" s="128" t="str" cm="1">
        <f t="array" ref="I28">IF(INDEX(Templates!H$2:H$96,ROW()-ROW($21:$21)+1)="","",INDEX(Templates!H$2:H$96,ROW()-ROW($21:$21)+1))</f>
        <v>ft3</v>
      </c>
      <c r="J28" s="157" t="str" cm="1">
        <f t="array" ref="J28">IF(INDEX(Templates!$I$2:$CN$95,ROW()-ROW(J$21)+1, MATCH(J$17,Templates!$I$1:CN$1,0))="","",INDEX(Templates!$I$2:$CN$95,ROW()-ROW(J$21)+1, MATCH(J$17,Templates!$I$1:CN$1,0)))</f>
        <v/>
      </c>
      <c r="K28" s="157" t="str" cm="1">
        <f t="array" ref="K28">IF(INDEX(Templates!$I$2:$CN$95,ROW()-ROW(K$21)+1, MATCH(K$17,Templates!$I$1:CO$1,0))="","",INDEX(Templates!$I$2:$CN$95,ROW()-ROW(K$21)+1, MATCH(K$17,Templates!$I$1:CO$1,0)))</f>
        <v/>
      </c>
      <c r="L28" s="157" cm="1">
        <f t="array" ref="L28">IF(INDEX(Templates!$I$2:$CN$95,ROW()-ROW(L$21)+1, MATCH(L$17,Templates!$I$1:CP$1,0))="","",INDEX(Templates!$I$2:$CN$95,ROW()-ROW(L$21)+1, MATCH(L$17,Templates!$I$1:CP$1,0)))</f>
        <v>11000</v>
      </c>
      <c r="M28" s="157" cm="1">
        <f t="array" ref="M28">IF(INDEX(Templates!$I$2:$CN$95,ROW()-ROW(M$21)+1, MATCH(M$17,Templates!$I$1:CQ$1,0))="","",INDEX(Templates!$I$2:$CN$95,ROW()-ROW(M$21)+1, MATCH(M$17,Templates!$I$1:CQ$1,0)))</f>
        <v>11000</v>
      </c>
      <c r="N28" s="157" t="str" cm="1">
        <f t="array" ref="N28">IF(INDEX(Templates!$I$2:$CN$95,ROW()-ROW(N$21)+1, MATCH(N$17,Templates!$I$1:CR$1,0))="","",INDEX(Templates!$I$2:$CN$95,ROW()-ROW(N$21)+1, MATCH(N$17,Templates!$I$1:CR$1,0)))</f>
        <v/>
      </c>
      <c r="O28" s="157" t="str" cm="1">
        <f t="array" ref="O28">IF(INDEX(Templates!$I$2:$CN$95,ROW()-ROW(O$21)+1, MATCH(O$17,Templates!$I$1:CS$1,0))="","",INDEX(Templates!$I$2:$CN$95,ROW()-ROW(O$21)+1, MATCH(O$17,Templates!$I$1:CS$1,0)))</f>
        <v/>
      </c>
      <c r="P28" s="157" t="str" cm="1">
        <f t="array" ref="P28">IF(INDEX(Templates!$I$2:$CN$95,ROW()-ROW(P$21)+1, MATCH(P$17,Templates!$I$1:CT$1,0))="","",INDEX(Templates!$I$2:$CN$95,ROW()-ROW(P$21)+1, MATCH(P$17,Templates!$I$1:CT$1,0)))</f>
        <v/>
      </c>
      <c r="Q28" s="157" t="str" cm="1">
        <f t="array" ref="Q28">IF(INDEX(Templates!$I$2:$CN$95,ROW()-ROW(Q$21)+1, MATCH(Q$17,Templates!$I$1:CU$1,0))="","",INDEX(Templates!$I$2:$CN$95,ROW()-ROW(Q$21)+1, MATCH(Q$17,Templates!$I$1:CU$1,0)))</f>
        <v/>
      </c>
      <c r="R28" s="157" t="str" cm="1">
        <f t="array" ref="R28">IF(INDEX(Templates!$I$2:$CN$95,ROW()-ROW(R$21)+1, MATCH(R$17,Templates!$I$1:CV$1,0))="","",INDEX(Templates!$I$2:$CN$95,ROW()-ROW(R$21)+1, MATCH(R$17,Templates!$I$1:CV$1,0)))</f>
        <v/>
      </c>
      <c r="S28" s="157" t="str" cm="1">
        <f t="array" ref="S28">IF(INDEX(Templates!$I$2:$CN$95,ROW()-ROW(S$21)+1, MATCH(S$17,Templates!$I$1:CW$1,0))="","",INDEX(Templates!$I$2:$CN$95,ROW()-ROW(S$21)+1, MATCH(S$17,Templates!$I$1:CW$1,0)))</f>
        <v/>
      </c>
      <c r="T28" s="157" t="str" cm="1">
        <f t="array" ref="T28">IF(INDEX(Templates!$I$2:$CN$95,ROW()-ROW(T$21)+1, MATCH(T$17,Templates!$I$1:CX$1,0))="","",INDEX(Templates!$I$2:$CN$95,ROW()-ROW(T$21)+1, MATCH(T$17,Templates!$I$1:CX$1,0)))</f>
        <v/>
      </c>
      <c r="U28" s="157" t="str" cm="1">
        <f t="array" ref="U28">IF(INDEX(Templates!$I$2:$CN$95,ROW()-ROW(U$21)+1, MATCH(U$17,Templates!$I$1:CY$1,0))="","",INDEX(Templates!$I$2:$CN$95,ROW()-ROW(U$21)+1, MATCH(U$17,Templates!$I$1:CY$1,0)))</f>
        <v/>
      </c>
      <c r="V28" s="157" t="str" cm="1">
        <f t="array" ref="V28">IF(INDEX(Templates!$I$2:$CN$95,ROW()-ROW(V$21)+1, MATCH(V$17,Templates!$I$1:CZ$1,0))="","",INDEX(Templates!$I$2:$CN$95,ROW()-ROW(V$21)+1, MATCH(V$17,Templates!$I$1:CZ$1,0)))</f>
        <v/>
      </c>
      <c r="W28" s="157" t="str" cm="1">
        <f t="array" ref="W28">IF(INDEX(Templates!$I$2:$CN$95,ROW()-ROW(W$21)+1, MATCH(W$17,Templates!$I$1:DA$1,0))="","",INDEX(Templates!$I$2:$CN$95,ROW()-ROW(W$21)+1, MATCH(W$17,Templates!$I$1:DA$1,0)))</f>
        <v/>
      </c>
      <c r="X28" s="157" t="str" cm="1">
        <f t="array" ref="X28">IF(INDEX(Templates!$I$2:$CN$95,ROW()-ROW(X$21)+1, MATCH(X$17,Templates!$I$1:DB$1,0))="","",INDEX(Templates!$I$2:$CN$95,ROW()-ROW(X$21)+1, MATCH(X$17,Templates!$I$1:DB$1,0)))</f>
        <v/>
      </c>
      <c r="Y28" s="157" t="str" cm="1">
        <f t="array" ref="Y28">IF(INDEX(Templates!$I$2:$CN$95,ROW()-ROW(Y$21)+1, MATCH(Y$17,Templates!$I$1:DC$1,0))="","",INDEX(Templates!$I$2:$CN$95,ROW()-ROW(Y$21)+1, MATCH(Y$17,Templates!$I$1:DC$1,0)))</f>
        <v/>
      </c>
      <c r="Z28" s="157" t="str" cm="1">
        <f t="array" ref="Z28">IF(INDEX(Templates!$I$2:$CN$95,ROW()-ROW(Z$21)+1, MATCH(Z$17,Templates!$I$1:DD$1,0))="","",INDEX(Templates!$I$2:$CN$95,ROW()-ROW(Z$21)+1, MATCH(Z$17,Templates!$I$1:DD$1,0)))</f>
        <v/>
      </c>
      <c r="AA28" s="157" t="str" cm="1">
        <f t="array" ref="AA28">IF(INDEX(Templates!$I$2:$CN$95,ROW()-ROW(AA$21)+1, MATCH(AA$17,Templates!$I$1:DE$1,0))="","",INDEX(Templates!$I$2:$CN$95,ROW()-ROW(AA$21)+1, MATCH(AA$17,Templates!$I$1:DE$1,0)))</f>
        <v/>
      </c>
      <c r="AB28" s="157" t="str" cm="1">
        <f t="array" ref="AB28">IF(INDEX(Templates!$I$2:$CN$95,ROW()-ROW(AB$21)+1, MATCH(AB$17,Templates!$I$1:DF$1,0))="","",INDEX(Templates!$I$2:$CN$95,ROW()-ROW(AB$21)+1, MATCH(AB$17,Templates!$I$1:DF$1,0)))</f>
        <v/>
      </c>
      <c r="AC28" s="157" t="str" cm="1">
        <f t="array" ref="AC28">IF(INDEX(Templates!$I$2:$CN$95,ROW()-ROW(AC$21)+1, MATCH(AC$17,Templates!$I$1:DG$1,0))="","",INDEX(Templates!$I$2:$CN$95,ROW()-ROW(AC$21)+1, MATCH(AC$17,Templates!$I$1:DG$1,0)))</f>
        <v/>
      </c>
      <c r="AD28" s="157" t="str" cm="1">
        <f t="array" ref="AD28">IF(INDEX(Templates!$I$2:$CN$95,ROW()-ROW(AD$21)+1, MATCH(AD$17,Templates!$I$1:DH$1,0))="","",INDEX(Templates!$I$2:$CN$95,ROW()-ROW(AD$21)+1, MATCH(AD$17,Templates!$I$1:DH$1,0)))</f>
        <v/>
      </c>
      <c r="AE28" s="157" t="str" cm="1">
        <f t="array" ref="AE28">IF(INDEX(Templates!$I$2:$CN$95,ROW()-ROW(AE$21)+1, MATCH(AE$17,Templates!$I$1:DI$1,0))="","",INDEX(Templates!$I$2:$CN$95,ROW()-ROW(AE$21)+1, MATCH(AE$17,Templates!$I$1:DI$1,0)))</f>
        <v/>
      </c>
      <c r="AF28" s="157" t="str" cm="1">
        <f t="array" ref="AF28">IF(INDEX(Templates!$I$2:$CN$95,ROW()-ROW(AF$21)+1, MATCH(AF$17,Templates!$I$1:DJ$1,0))="","",INDEX(Templates!$I$2:$CN$95,ROW()-ROW(AF$21)+1, MATCH(AF$17,Templates!$I$1:DJ$1,0)))</f>
        <v/>
      </c>
      <c r="AG28" s="157" t="str" cm="1">
        <f t="array" ref="AG28">IF(INDEX(Templates!$I$2:$CN$95,ROW()-ROW(AG$21)+1, MATCH(AG$17,Templates!$I$1:DK$1,0))="","",INDEX(Templates!$I$2:$CN$95,ROW()-ROW(AG$21)+1, MATCH(AG$17,Templates!$I$1:DK$1,0)))</f>
        <v/>
      </c>
      <c r="AH28" s="157" t="str" cm="1">
        <f t="array" ref="AH28">IF(INDEX(Templates!$I$2:$CN$95,ROW()-ROW(AH$21)+1, MATCH(AH$17,Templates!$I$1:DL$1,0))="","",INDEX(Templates!$I$2:$CN$95,ROW()-ROW(AH$21)+1, MATCH(AH$17,Templates!$I$1:DL$1,0)))</f>
        <v/>
      </c>
      <c r="AI28" s="157" t="str" cm="1">
        <f t="array" ref="AI28">IF(INDEX(Templates!$I$2:$CN$95,ROW()-ROW(AI$21)+1, MATCH(AI$17,Templates!$I$1:DM$1,0))="","",INDEX(Templates!$I$2:$CN$95,ROW()-ROW(AI$21)+1, MATCH(AI$17,Templates!$I$1:DM$1,0)))</f>
        <v/>
      </c>
      <c r="AJ28" s="157" t="str" cm="1">
        <f t="array" ref="AJ28">IF(INDEX(Templates!$I$2:$CN$95,ROW()-ROW(AJ$21)+1, MATCH(AJ$17,Templates!$I$1:DN$1,0))="","",INDEX(Templates!$I$2:$CN$95,ROW()-ROW(AJ$21)+1, MATCH(AJ$17,Templates!$I$1:DN$1,0)))</f>
        <v/>
      </c>
      <c r="AK28" s="157" t="str" cm="1">
        <f t="array" ref="AK28">IF(INDEX(Templates!$I$2:$CN$95,ROW()-ROW(AK$21)+1, MATCH(AK$17,Templates!$I$1:DO$1,0))="","",INDEX(Templates!$I$2:$CN$95,ROW()-ROW(AK$21)+1, MATCH(AK$17,Templates!$I$1:DO$1,0)))</f>
        <v/>
      </c>
      <c r="AL28" s="157" t="str" cm="1">
        <f t="array" ref="AL28">IF(INDEX(Templates!$I$2:$CN$95,ROW()-ROW(AL$21)+1, MATCH(AL$17,Templates!$I$1:DP$1,0))="","",INDEX(Templates!$I$2:$CN$95,ROW()-ROW(AL$21)+1, MATCH(AL$17,Templates!$I$1:DP$1,0)))</f>
        <v/>
      </c>
      <c r="AM28" s="157" t="str" cm="1">
        <f t="array" ref="AM28">IF(INDEX(Templates!$I$2:$CN$95,ROW()-ROW(AM$21)+1, MATCH(AM$17,Templates!$I$1:DQ$1,0))="","",INDEX(Templates!$I$2:$CN$95,ROW()-ROW(AM$21)+1, MATCH(AM$17,Templates!$I$1:DQ$1,0)))</f>
        <v/>
      </c>
      <c r="AN28" s="157" t="str" cm="1">
        <f t="array" ref="AN28">IF(INDEX(Templates!$I$2:$CN$95,ROW()-ROW(AN$21)+1, MATCH(AN$17,Templates!$I$1:DR$1,0))="","",INDEX(Templates!$I$2:$CN$95,ROW()-ROW(AN$21)+1, MATCH(AN$17,Templates!$I$1:DR$1,0)))</f>
        <v/>
      </c>
      <c r="AO28" s="157" t="str" cm="1">
        <f t="array" ref="AO28">IF(INDEX(Templates!$I$2:$CN$95,ROW()-ROW(AO$21)+1, MATCH(AO$17,Templates!$I$1:DS$1,0))="","",INDEX(Templates!$I$2:$CN$95,ROW()-ROW(AO$21)+1, MATCH(AO$17,Templates!$I$1:DS$1,0)))</f>
        <v/>
      </c>
      <c r="AP28" s="157" t="str" cm="1">
        <f t="array" ref="AP28">IF(INDEX(Templates!$I$2:$CN$95,ROW()-ROW(AP$21)+1, MATCH(AP$17,Templates!$I$1:DT$1,0))="","",INDEX(Templates!$I$2:$CN$95,ROW()-ROW(AP$21)+1, MATCH(AP$17,Templates!$I$1:DT$1,0)))</f>
        <v/>
      </c>
      <c r="AQ28" s="157" t="str" cm="1">
        <f t="array" ref="AQ28">IF(INDEX(Templates!$I$2:$CN$95,ROW()-ROW(AQ$21)+1, MATCH(AQ$17,Templates!$I$1:DU$1,0))="","",INDEX(Templates!$I$2:$CN$95,ROW()-ROW(AQ$21)+1, MATCH(AQ$17,Templates!$I$1:DU$1,0)))</f>
        <v/>
      </c>
    </row>
    <row r="29" spans="1:43" s="119" customFormat="1" x14ac:dyDescent="0.25">
      <c r="A29" s="91" t="s">
        <v>43</v>
      </c>
      <c r="B29" s="92" t="s">
        <v>485</v>
      </c>
      <c r="C29" s="125" t="str" cm="1">
        <f t="array" ref="C29">IF(INDEX(Templates!A$2:A$96,ROW()-ROW($21:$21)+1)="","",INDEX(Templates!A$2:A$96,ROW()-ROW($21:$21)+1))</f>
        <v>JSON_PATH: zones[0]</v>
      </c>
      <c r="D29" s="125" t="str" cm="1">
        <f t="array" ref="D29">IF(INDEX(Templates!B$2:B$96,ROW()-ROW($21:$21)+1)="","",INDEX(Templates!B$2:B$96,ROW()-ROW($21:$21)+1))</f>
        <v>thermostat_cooling_setpoint_schedule</v>
      </c>
      <c r="E29" s="125" t="str" cm="1">
        <f t="array" ref="E29">IF(INDEX(Templates!C$2:C$96,ROW()-ROW($21:$21)+1)="","",INDEX(Templates!C$2:C$96,ROW()-ROW($21:$21)+1))</f>
        <v/>
      </c>
      <c r="F29" s="126" t="str" cm="1">
        <f t="array" ref="F29">IF(INDEX(Templates!E$2:E$96,ROW()-ROW($21:$21)+1)="","",INDEX(Templates!E$2:E$96,ROW()-ROW($21:$21)+1))</f>
        <v/>
      </c>
      <c r="G29" s="127" t="str" cm="1">
        <f t="array" ref="G29">IF(INDEX(Templates!F$2:F$96,ROW()-ROW($21:$21)+1)="","",INDEX(Templates!F$2:F$96,ROW()-ROW($21:$21)+1))</f>
        <v/>
      </c>
      <c r="H29" s="128" t="str" cm="1">
        <f t="array" ref="H29">IF(INDEX(Templates!G$2:G$96,ROW()-ROW($21:$21)+1)="","",INDEX(Templates!G$2:G$96,ROW()-ROW($21:$21)+1))</f>
        <v/>
      </c>
      <c r="I29" s="128" t="str" cm="1">
        <f t="array" ref="I29">IF(INDEX(Templates!H$2:H$96,ROW()-ROW($21:$21)+1)="","",INDEX(Templates!H$2:H$96,ROW()-ROW($21:$21)+1))</f>
        <v/>
      </c>
      <c r="J29" s="157" t="str" cm="1">
        <f t="array" ref="J29">IF(INDEX(Templates!$I$2:$CN$95,ROW()-ROW(J$21)+1, MATCH(J$17,Templates!$I$1:CN$1,0))="","",INDEX(Templates!$I$2:$CN$95,ROW()-ROW(J$21)+1, MATCH(J$17,Templates!$I$1:CN$1,0)))</f>
        <v>Required Schedule 1</v>
      </c>
      <c r="K29" s="157" t="str" cm="1">
        <f t="array" ref="K29">IF(INDEX(Templates!$I$2:$CN$95,ROW()-ROW(K$21)+1, MATCH(K$17,Templates!$I$1:CO$1,0))="","",INDEX(Templates!$I$2:$CN$95,ROW()-ROW(K$21)+1, MATCH(K$17,Templates!$I$1:CO$1,0)))</f>
        <v>Required Schedule 1</v>
      </c>
      <c r="L29" s="157" t="str" cm="1">
        <f t="array" ref="L29">IF(INDEX(Templates!$I$2:$CN$95,ROW()-ROW(L$21)+1, MATCH(L$17,Templates!$I$1:CP$1,0))="","",INDEX(Templates!$I$2:$CN$95,ROW()-ROW(L$21)+1, MATCH(L$17,Templates!$I$1:CP$1,0)))</f>
        <v>Required Schedule 1</v>
      </c>
      <c r="M29" s="157" t="str" cm="1">
        <f t="array" ref="M29">IF(INDEX(Templates!$I$2:$CN$95,ROW()-ROW(M$21)+1, MATCH(M$17,Templates!$I$1:CQ$1,0))="","",INDEX(Templates!$I$2:$CN$95,ROW()-ROW(M$21)+1, MATCH(M$17,Templates!$I$1:CQ$1,0)))</f>
        <v>Required Schedule 1</v>
      </c>
      <c r="N29" s="157" t="str" cm="1">
        <f t="array" ref="N29">IF(INDEX(Templates!$I$2:$CN$95,ROW()-ROW(N$21)+1, MATCH(N$17,Templates!$I$1:CR$1,0))="","",INDEX(Templates!$I$2:$CN$95,ROW()-ROW(N$21)+1, MATCH(N$17,Templates!$I$1:CR$1,0)))</f>
        <v>Required Schedule 1</v>
      </c>
      <c r="O29" s="157" t="str" cm="1">
        <f t="array" ref="O29">IF(INDEX(Templates!$I$2:$CN$95,ROW()-ROW(O$21)+1, MATCH(O$17,Templates!$I$1:CS$1,0))="","",INDEX(Templates!$I$2:$CN$95,ROW()-ROW(O$21)+1, MATCH(O$17,Templates!$I$1:CS$1,0)))</f>
        <v>Required Schedule 1</v>
      </c>
      <c r="P29" s="157" t="str" cm="1">
        <f t="array" ref="P29">IF(INDEX(Templates!$I$2:$CN$95,ROW()-ROW(P$21)+1, MATCH(P$17,Templates!$I$1:CT$1,0))="","",INDEX(Templates!$I$2:$CN$95,ROW()-ROW(P$21)+1, MATCH(P$17,Templates!$I$1:CT$1,0)))</f>
        <v>Required Schedule 1</v>
      </c>
      <c r="Q29" s="157" t="str" cm="1">
        <f t="array" ref="Q29">IF(INDEX(Templates!$I$2:$CN$95,ROW()-ROW(Q$21)+1, MATCH(Q$17,Templates!$I$1:CU$1,0))="","",INDEX(Templates!$I$2:$CN$95,ROW()-ROW(Q$21)+1, MATCH(Q$17,Templates!$I$1:CU$1,0)))</f>
        <v>Required Schedule 1</v>
      </c>
      <c r="R29" s="157" t="str" cm="1">
        <f t="array" ref="R29">IF(INDEX(Templates!$I$2:$CN$95,ROW()-ROW(R$21)+1, MATCH(R$17,Templates!$I$1:CV$1,0))="","",INDEX(Templates!$I$2:$CN$95,ROW()-ROW(R$21)+1, MATCH(R$17,Templates!$I$1:CV$1,0)))</f>
        <v>Required Schedule 1</v>
      </c>
      <c r="S29" s="157" t="str" cm="1">
        <f t="array" ref="S29">IF(INDEX(Templates!$I$2:$CN$95,ROW()-ROW(S$21)+1, MATCH(S$17,Templates!$I$1:CW$1,0))="","",INDEX(Templates!$I$2:$CN$95,ROW()-ROW(S$21)+1, MATCH(S$17,Templates!$I$1:CW$1,0)))</f>
        <v>Required Schedule 1</v>
      </c>
      <c r="T29" s="157" t="str" cm="1">
        <f t="array" ref="T29">IF(INDEX(Templates!$I$2:$CN$95,ROW()-ROW(T$21)+1, MATCH(T$17,Templates!$I$1:CX$1,0))="","",INDEX(Templates!$I$2:$CN$95,ROW()-ROW(T$21)+1, MATCH(T$17,Templates!$I$1:CX$1,0)))</f>
        <v>Required Schedule 1</v>
      </c>
      <c r="U29" s="157" t="str" cm="1">
        <f t="array" ref="U29">IF(INDEX(Templates!$I$2:$CN$95,ROW()-ROW(U$21)+1, MATCH(U$17,Templates!$I$1:CY$1,0))="","",INDEX(Templates!$I$2:$CN$95,ROW()-ROW(U$21)+1, MATCH(U$17,Templates!$I$1:CY$1,0)))</f>
        <v>Required Schedule 1</v>
      </c>
      <c r="V29" s="157" t="str" cm="1">
        <f t="array" ref="V29">IF(INDEX(Templates!$I$2:$CN$95,ROW()-ROW(V$21)+1, MATCH(V$17,Templates!$I$1:CZ$1,0))="","",INDEX(Templates!$I$2:$CN$95,ROW()-ROW(V$21)+1, MATCH(V$17,Templates!$I$1:CZ$1,0)))</f>
        <v>Required Schedule 1</v>
      </c>
      <c r="W29" s="157" t="str" cm="1">
        <f t="array" ref="W29">IF(INDEX(Templates!$I$2:$CN$95,ROW()-ROW(W$21)+1, MATCH(W$17,Templates!$I$1:DA$1,0))="","",INDEX(Templates!$I$2:$CN$95,ROW()-ROW(W$21)+1, MATCH(W$17,Templates!$I$1:DA$1,0)))</f>
        <v>Required Schedule 1</v>
      </c>
      <c r="X29" s="157" t="str" cm="1">
        <f t="array" ref="X29">IF(INDEX(Templates!$I$2:$CN$95,ROW()-ROW(X$21)+1, MATCH(X$17,Templates!$I$1:DB$1,0))="","",INDEX(Templates!$I$2:$CN$95,ROW()-ROW(X$21)+1, MATCH(X$17,Templates!$I$1:DB$1,0)))</f>
        <v>Required Schedule 1</v>
      </c>
      <c r="Y29" s="157" t="str" cm="1">
        <f t="array" ref="Y29">IF(INDEX(Templates!$I$2:$CN$95,ROW()-ROW(Y$21)+1, MATCH(Y$17,Templates!$I$1:DC$1,0))="","",INDEX(Templates!$I$2:$CN$95,ROW()-ROW(Y$21)+1, MATCH(Y$17,Templates!$I$1:DC$1,0)))</f>
        <v>Required Schedule 1</v>
      </c>
      <c r="Z29" s="157" t="str" cm="1">
        <f t="array" ref="Z29">IF(INDEX(Templates!$I$2:$CN$95,ROW()-ROW(Z$21)+1, MATCH(Z$17,Templates!$I$1:DD$1,0))="","",INDEX(Templates!$I$2:$CN$95,ROW()-ROW(Z$21)+1, MATCH(Z$17,Templates!$I$1:DD$1,0)))</f>
        <v>Required Schedule 1</v>
      </c>
      <c r="AA29" s="157" t="str" cm="1">
        <f t="array" ref="AA29">IF(INDEX(Templates!$I$2:$CN$95,ROW()-ROW(AA$21)+1, MATCH(AA$17,Templates!$I$1:DE$1,0))="","",INDEX(Templates!$I$2:$CN$95,ROW()-ROW(AA$21)+1, MATCH(AA$17,Templates!$I$1:DE$1,0)))</f>
        <v>Required Schedule 1</v>
      </c>
      <c r="AB29" s="157" t="str" cm="1">
        <f t="array" ref="AB29">IF(INDEX(Templates!$I$2:$CN$95,ROW()-ROW(AB$21)+1, MATCH(AB$17,Templates!$I$1:DF$1,0))="","",INDEX(Templates!$I$2:$CN$95,ROW()-ROW(AB$21)+1, MATCH(AB$17,Templates!$I$1:DF$1,0)))</f>
        <v>Required Schedule 1</v>
      </c>
      <c r="AC29" s="157" t="str" cm="1">
        <f t="array" ref="AC29">IF(INDEX(Templates!$I$2:$CN$95,ROW()-ROW(AC$21)+1, MATCH(AC$17,Templates!$I$1:DG$1,0))="","",INDEX(Templates!$I$2:$CN$95,ROW()-ROW(AC$21)+1, MATCH(AC$17,Templates!$I$1:DG$1,0)))</f>
        <v>Required Schedule 1</v>
      </c>
      <c r="AD29" s="157" t="str" cm="1">
        <f t="array" ref="AD29">IF(INDEX(Templates!$I$2:$CN$95,ROW()-ROW(AD$21)+1, MATCH(AD$17,Templates!$I$1:DH$1,0))="","",INDEX(Templates!$I$2:$CN$95,ROW()-ROW(AD$21)+1, MATCH(AD$17,Templates!$I$1:DH$1,0)))</f>
        <v>Required Schedule 1</v>
      </c>
      <c r="AE29" s="157" t="str" cm="1">
        <f t="array" ref="AE29">IF(INDEX(Templates!$I$2:$CN$95,ROW()-ROW(AE$21)+1, MATCH(AE$17,Templates!$I$1:DI$1,0))="","",INDEX(Templates!$I$2:$CN$95,ROW()-ROW(AE$21)+1, MATCH(AE$17,Templates!$I$1:DI$1,0)))</f>
        <v>Required Schedule 1</v>
      </c>
      <c r="AF29" s="157" t="str" cm="1">
        <f t="array" ref="AF29">IF(INDEX(Templates!$I$2:$CN$95,ROW()-ROW(AF$21)+1, MATCH(AF$17,Templates!$I$1:DJ$1,0))="","",INDEX(Templates!$I$2:$CN$95,ROW()-ROW(AF$21)+1, MATCH(AF$17,Templates!$I$1:DJ$1,0)))</f>
        <v>Required Schedule 1</v>
      </c>
      <c r="AG29" s="157" t="str" cm="1">
        <f t="array" ref="AG29">IF(INDEX(Templates!$I$2:$CN$95,ROW()-ROW(AG$21)+1, MATCH(AG$17,Templates!$I$1:DK$1,0))="","",INDEX(Templates!$I$2:$CN$95,ROW()-ROW(AG$21)+1, MATCH(AG$17,Templates!$I$1:DK$1,0)))</f>
        <v>Required Schedule 1</v>
      </c>
      <c r="AH29" s="157" t="str" cm="1">
        <f t="array" ref="AH29">IF(INDEX(Templates!$I$2:$CN$95,ROW()-ROW(AH$21)+1, MATCH(AH$17,Templates!$I$1:DL$1,0))="","",INDEX(Templates!$I$2:$CN$95,ROW()-ROW(AH$21)+1, MATCH(AH$17,Templates!$I$1:DL$1,0)))</f>
        <v>Required Schedule 1</v>
      </c>
      <c r="AI29" s="157" t="str" cm="1">
        <f t="array" ref="AI29">IF(INDEX(Templates!$I$2:$CN$95,ROW()-ROW(AI$21)+1, MATCH(AI$17,Templates!$I$1:DM$1,0))="","",INDEX(Templates!$I$2:$CN$95,ROW()-ROW(AI$21)+1, MATCH(AI$17,Templates!$I$1:DM$1,0)))</f>
        <v>Required Schedule 1</v>
      </c>
      <c r="AJ29" s="157" t="str" cm="1">
        <f t="array" ref="AJ29">IF(INDEX(Templates!$I$2:$CN$95,ROW()-ROW(AJ$21)+1, MATCH(AJ$17,Templates!$I$1:DN$1,0))="","",INDEX(Templates!$I$2:$CN$95,ROW()-ROW(AJ$21)+1, MATCH(AJ$17,Templates!$I$1:DN$1,0)))</f>
        <v>Required Schedule 1</v>
      </c>
      <c r="AK29" s="157" t="str" cm="1">
        <f t="array" ref="AK29">IF(INDEX(Templates!$I$2:$CN$95,ROW()-ROW(AK$21)+1, MATCH(AK$17,Templates!$I$1:DO$1,0))="","",INDEX(Templates!$I$2:$CN$95,ROW()-ROW(AK$21)+1, MATCH(AK$17,Templates!$I$1:DO$1,0)))</f>
        <v>Required Schedule 1</v>
      </c>
      <c r="AL29" s="157" t="str" cm="1">
        <f t="array" ref="AL29">IF(INDEX(Templates!$I$2:$CN$95,ROW()-ROW(AL$21)+1, MATCH(AL$17,Templates!$I$1:DP$1,0))="","",INDEX(Templates!$I$2:$CN$95,ROW()-ROW(AL$21)+1, MATCH(AL$17,Templates!$I$1:DP$1,0)))</f>
        <v>Required Schedule 1</v>
      </c>
      <c r="AM29" s="157" t="str" cm="1">
        <f t="array" ref="AM29">IF(INDEX(Templates!$I$2:$CN$95,ROW()-ROW(AM$21)+1, MATCH(AM$17,Templates!$I$1:DQ$1,0))="","",INDEX(Templates!$I$2:$CN$95,ROW()-ROW(AM$21)+1, MATCH(AM$17,Templates!$I$1:DQ$1,0)))</f>
        <v>Required Schedule 1</v>
      </c>
      <c r="AN29" s="157" t="str" cm="1">
        <f t="array" ref="AN29">IF(INDEX(Templates!$I$2:$CN$95,ROW()-ROW(AN$21)+1, MATCH(AN$17,Templates!$I$1:DR$1,0))="","",INDEX(Templates!$I$2:$CN$95,ROW()-ROW(AN$21)+1, MATCH(AN$17,Templates!$I$1:DR$1,0)))</f>
        <v>Required Schedule 1</v>
      </c>
      <c r="AO29" s="157" t="str" cm="1">
        <f t="array" ref="AO29">IF(INDEX(Templates!$I$2:$CN$95,ROW()-ROW(AO$21)+1, MATCH(AO$17,Templates!$I$1:DS$1,0))="","",INDEX(Templates!$I$2:$CN$95,ROW()-ROW(AO$21)+1, MATCH(AO$17,Templates!$I$1:DS$1,0)))</f>
        <v>Required Schedule 1</v>
      </c>
      <c r="AP29" s="157" t="str" cm="1">
        <f t="array" ref="AP29">IF(INDEX(Templates!$I$2:$CN$95,ROW()-ROW(AP$21)+1, MATCH(AP$17,Templates!$I$1:DT$1,0))="","",INDEX(Templates!$I$2:$CN$95,ROW()-ROW(AP$21)+1, MATCH(AP$17,Templates!$I$1:DT$1,0)))</f>
        <v>Required Schedule 1</v>
      </c>
      <c r="AQ29" s="157" t="str" cm="1">
        <f t="array" ref="AQ29">IF(INDEX(Templates!$I$2:$CN$95,ROW()-ROW(AQ$21)+1, MATCH(AQ$17,Templates!$I$1:DU$1,0))="","",INDEX(Templates!$I$2:$CN$95,ROW()-ROW(AQ$21)+1, MATCH(AQ$17,Templates!$I$1:DU$1,0)))</f>
        <v>Required Schedule 1</v>
      </c>
    </row>
    <row r="30" spans="1:43" s="119" customFormat="1" x14ac:dyDescent="0.25">
      <c r="A30" s="91" t="s">
        <v>43</v>
      </c>
      <c r="B30" s="92" t="s">
        <v>485</v>
      </c>
      <c r="C30" s="125" t="str" cm="1">
        <f t="array" ref="C30">IF(INDEX(Templates!A$2:A$96,ROW()-ROW($21:$21)+1)="","",INDEX(Templates!A$2:A$96,ROW()-ROW($21:$21)+1))</f>
        <v>JSON_PATH: zones[0]</v>
      </c>
      <c r="D30" s="125" t="str" cm="1">
        <f t="array" ref="D30">IF(INDEX(Templates!B$2:B$96,ROW()-ROW($21:$21)+1)="","",INDEX(Templates!B$2:B$96,ROW()-ROW($21:$21)+1))</f>
        <v>thermostat_heating_setpoint_schedule</v>
      </c>
      <c r="E30" s="125" t="str" cm="1">
        <f t="array" ref="E30">IF(INDEX(Templates!C$2:C$96,ROW()-ROW($21:$21)+1)="","",INDEX(Templates!C$2:C$96,ROW()-ROW($21:$21)+1))</f>
        <v/>
      </c>
      <c r="F30" s="126" t="str" cm="1">
        <f t="array" ref="F30">IF(INDEX(Templates!E$2:E$96,ROW()-ROW($21:$21)+1)="","",INDEX(Templates!E$2:E$96,ROW()-ROW($21:$21)+1))</f>
        <v/>
      </c>
      <c r="G30" s="127" t="str" cm="1">
        <f t="array" ref="G30">IF(INDEX(Templates!F$2:F$96,ROW()-ROW($21:$21)+1)="","",INDEX(Templates!F$2:F$96,ROW()-ROW($21:$21)+1))</f>
        <v/>
      </c>
      <c r="H30" s="128" t="str" cm="1">
        <f t="array" ref="H30">IF(INDEX(Templates!G$2:G$96,ROW()-ROW($21:$21)+1)="","",INDEX(Templates!G$2:G$96,ROW()-ROW($21:$21)+1))</f>
        <v/>
      </c>
      <c r="I30" s="128" t="str" cm="1">
        <f t="array" ref="I30">IF(INDEX(Templates!H$2:H$96,ROW()-ROW($21:$21)+1)="","",INDEX(Templates!H$2:H$96,ROW()-ROW($21:$21)+1))</f>
        <v/>
      </c>
      <c r="J30" s="157" t="str" cm="1">
        <f t="array" ref="J30">IF(INDEX(Templates!$I$2:$CN$95,ROW()-ROW(J$21)+1, MATCH(J$17,Templates!$I$1:CN$1,0))="","",INDEX(Templates!$I$2:$CN$95,ROW()-ROW(J$21)+1, MATCH(J$17,Templates!$I$1:CN$1,0)))</f>
        <v>Required Schedule 1</v>
      </c>
      <c r="K30" s="157" t="str" cm="1">
        <f t="array" ref="K30">IF(INDEX(Templates!$I$2:$CN$95,ROW()-ROW(K$21)+1, MATCH(K$17,Templates!$I$1:CO$1,0))="","",INDEX(Templates!$I$2:$CN$95,ROW()-ROW(K$21)+1, MATCH(K$17,Templates!$I$1:CO$1,0)))</f>
        <v>Required Schedule 1</v>
      </c>
      <c r="L30" s="157" t="str" cm="1">
        <f t="array" ref="L30">IF(INDEX(Templates!$I$2:$CN$95,ROW()-ROW(L$21)+1, MATCH(L$17,Templates!$I$1:CP$1,0))="","",INDEX(Templates!$I$2:$CN$95,ROW()-ROW(L$21)+1, MATCH(L$17,Templates!$I$1:CP$1,0)))</f>
        <v>Required Schedule 1</v>
      </c>
      <c r="M30" s="157" t="str" cm="1">
        <f t="array" ref="M30">IF(INDEX(Templates!$I$2:$CN$95,ROW()-ROW(M$21)+1, MATCH(M$17,Templates!$I$1:CQ$1,0))="","",INDEX(Templates!$I$2:$CN$95,ROW()-ROW(M$21)+1, MATCH(M$17,Templates!$I$1:CQ$1,0)))</f>
        <v>Required Schedule 1</v>
      </c>
      <c r="N30" s="157" t="str" cm="1">
        <f t="array" ref="N30">IF(INDEX(Templates!$I$2:$CN$95,ROW()-ROW(N$21)+1, MATCH(N$17,Templates!$I$1:CR$1,0))="","",INDEX(Templates!$I$2:$CN$95,ROW()-ROW(N$21)+1, MATCH(N$17,Templates!$I$1:CR$1,0)))</f>
        <v>Required Schedule 1</v>
      </c>
      <c r="O30" s="157" t="str" cm="1">
        <f t="array" ref="O30">IF(INDEX(Templates!$I$2:$CN$95,ROW()-ROW(O$21)+1, MATCH(O$17,Templates!$I$1:CS$1,0))="","",INDEX(Templates!$I$2:$CN$95,ROW()-ROW(O$21)+1, MATCH(O$17,Templates!$I$1:CS$1,0)))</f>
        <v>Required Schedule 1</v>
      </c>
      <c r="P30" s="157" t="str" cm="1">
        <f t="array" ref="P30">IF(INDEX(Templates!$I$2:$CN$95,ROW()-ROW(P$21)+1, MATCH(P$17,Templates!$I$1:CT$1,0))="","",INDEX(Templates!$I$2:$CN$95,ROW()-ROW(P$21)+1, MATCH(P$17,Templates!$I$1:CT$1,0)))</f>
        <v>Required Schedule 1</v>
      </c>
      <c r="Q30" s="157" t="str" cm="1">
        <f t="array" ref="Q30">IF(INDEX(Templates!$I$2:$CN$95,ROW()-ROW(Q$21)+1, MATCH(Q$17,Templates!$I$1:CU$1,0))="","",INDEX(Templates!$I$2:$CN$95,ROW()-ROW(Q$21)+1, MATCH(Q$17,Templates!$I$1:CU$1,0)))</f>
        <v>Required Schedule 1</v>
      </c>
      <c r="R30" s="157" t="str" cm="1">
        <f t="array" ref="R30">IF(INDEX(Templates!$I$2:$CN$95,ROW()-ROW(R$21)+1, MATCH(R$17,Templates!$I$1:CV$1,0))="","",INDEX(Templates!$I$2:$CN$95,ROW()-ROW(R$21)+1, MATCH(R$17,Templates!$I$1:CV$1,0)))</f>
        <v>Required Schedule 1</v>
      </c>
      <c r="S30" s="157" t="str" cm="1">
        <f t="array" ref="S30">IF(INDEX(Templates!$I$2:$CN$95,ROW()-ROW(S$21)+1, MATCH(S$17,Templates!$I$1:CW$1,0))="","",INDEX(Templates!$I$2:$CN$95,ROW()-ROW(S$21)+1, MATCH(S$17,Templates!$I$1:CW$1,0)))</f>
        <v>Required Schedule 1</v>
      </c>
      <c r="T30" s="157" t="str" cm="1">
        <f t="array" ref="T30">IF(INDEX(Templates!$I$2:$CN$95,ROW()-ROW(T$21)+1, MATCH(T$17,Templates!$I$1:CX$1,0))="","",INDEX(Templates!$I$2:$CN$95,ROW()-ROW(T$21)+1, MATCH(T$17,Templates!$I$1:CX$1,0)))</f>
        <v>Required Schedule 1</v>
      </c>
      <c r="U30" s="157" t="str" cm="1">
        <f t="array" ref="U30">IF(INDEX(Templates!$I$2:$CN$95,ROW()-ROW(U$21)+1, MATCH(U$17,Templates!$I$1:CY$1,0))="","",INDEX(Templates!$I$2:$CN$95,ROW()-ROW(U$21)+1, MATCH(U$17,Templates!$I$1:CY$1,0)))</f>
        <v>Required Schedule 1</v>
      </c>
      <c r="V30" s="157" t="str" cm="1">
        <f t="array" ref="V30">IF(INDEX(Templates!$I$2:$CN$95,ROW()-ROW(V$21)+1, MATCH(V$17,Templates!$I$1:CZ$1,0))="","",INDEX(Templates!$I$2:$CN$95,ROW()-ROW(V$21)+1, MATCH(V$17,Templates!$I$1:CZ$1,0)))</f>
        <v>Required Schedule 1</v>
      </c>
      <c r="W30" s="157" t="str" cm="1">
        <f t="array" ref="W30">IF(INDEX(Templates!$I$2:$CN$95,ROW()-ROW(W$21)+1, MATCH(W$17,Templates!$I$1:DA$1,0))="","",INDEX(Templates!$I$2:$CN$95,ROW()-ROW(W$21)+1, MATCH(W$17,Templates!$I$1:DA$1,0)))</f>
        <v>Required Schedule 1</v>
      </c>
      <c r="X30" s="157" t="str" cm="1">
        <f t="array" ref="X30">IF(INDEX(Templates!$I$2:$CN$95,ROW()-ROW(X$21)+1, MATCH(X$17,Templates!$I$1:DB$1,0))="","",INDEX(Templates!$I$2:$CN$95,ROW()-ROW(X$21)+1, MATCH(X$17,Templates!$I$1:DB$1,0)))</f>
        <v>Required Schedule 1</v>
      </c>
      <c r="Y30" s="157" t="str" cm="1">
        <f t="array" ref="Y30">IF(INDEX(Templates!$I$2:$CN$95,ROW()-ROW(Y$21)+1, MATCH(Y$17,Templates!$I$1:DC$1,0))="","",INDEX(Templates!$I$2:$CN$95,ROW()-ROW(Y$21)+1, MATCH(Y$17,Templates!$I$1:DC$1,0)))</f>
        <v>Required Schedule 1</v>
      </c>
      <c r="Z30" s="157" t="str" cm="1">
        <f t="array" ref="Z30">IF(INDEX(Templates!$I$2:$CN$95,ROW()-ROW(Z$21)+1, MATCH(Z$17,Templates!$I$1:DD$1,0))="","",INDEX(Templates!$I$2:$CN$95,ROW()-ROW(Z$21)+1, MATCH(Z$17,Templates!$I$1:DD$1,0)))</f>
        <v>Required Schedule 1</v>
      </c>
      <c r="AA30" s="157" t="str" cm="1">
        <f t="array" ref="AA30">IF(INDEX(Templates!$I$2:$CN$95,ROW()-ROW(AA$21)+1, MATCH(AA$17,Templates!$I$1:DE$1,0))="","",INDEX(Templates!$I$2:$CN$95,ROW()-ROW(AA$21)+1, MATCH(AA$17,Templates!$I$1:DE$1,0)))</f>
        <v>Required Schedule 1</v>
      </c>
      <c r="AB30" s="157" t="str" cm="1">
        <f t="array" ref="AB30">IF(INDEX(Templates!$I$2:$CN$95,ROW()-ROW(AB$21)+1, MATCH(AB$17,Templates!$I$1:DF$1,0))="","",INDEX(Templates!$I$2:$CN$95,ROW()-ROW(AB$21)+1, MATCH(AB$17,Templates!$I$1:DF$1,0)))</f>
        <v>Required Schedule 1</v>
      </c>
      <c r="AC30" s="157" t="str" cm="1">
        <f t="array" ref="AC30">IF(INDEX(Templates!$I$2:$CN$95,ROW()-ROW(AC$21)+1, MATCH(AC$17,Templates!$I$1:DG$1,0))="","",INDEX(Templates!$I$2:$CN$95,ROW()-ROW(AC$21)+1, MATCH(AC$17,Templates!$I$1:DG$1,0)))</f>
        <v>Required Schedule 1</v>
      </c>
      <c r="AD30" s="157" t="str" cm="1">
        <f t="array" ref="AD30">IF(INDEX(Templates!$I$2:$CN$95,ROW()-ROW(AD$21)+1, MATCH(AD$17,Templates!$I$1:DH$1,0))="","",INDEX(Templates!$I$2:$CN$95,ROW()-ROW(AD$21)+1, MATCH(AD$17,Templates!$I$1:DH$1,0)))</f>
        <v>Required Schedule 1</v>
      </c>
      <c r="AE30" s="157" t="str" cm="1">
        <f t="array" ref="AE30">IF(INDEX(Templates!$I$2:$CN$95,ROW()-ROW(AE$21)+1, MATCH(AE$17,Templates!$I$1:DI$1,0))="","",INDEX(Templates!$I$2:$CN$95,ROW()-ROW(AE$21)+1, MATCH(AE$17,Templates!$I$1:DI$1,0)))</f>
        <v>Required Schedule 1</v>
      </c>
      <c r="AF30" s="157" t="str" cm="1">
        <f t="array" ref="AF30">IF(INDEX(Templates!$I$2:$CN$95,ROW()-ROW(AF$21)+1, MATCH(AF$17,Templates!$I$1:DJ$1,0))="","",INDEX(Templates!$I$2:$CN$95,ROW()-ROW(AF$21)+1, MATCH(AF$17,Templates!$I$1:DJ$1,0)))</f>
        <v>Required Schedule 1</v>
      </c>
      <c r="AG30" s="157" t="str" cm="1">
        <f t="array" ref="AG30">IF(INDEX(Templates!$I$2:$CN$95,ROW()-ROW(AG$21)+1, MATCH(AG$17,Templates!$I$1:DK$1,0))="","",INDEX(Templates!$I$2:$CN$95,ROW()-ROW(AG$21)+1, MATCH(AG$17,Templates!$I$1:DK$1,0)))</f>
        <v>Required Schedule 1</v>
      </c>
      <c r="AH30" s="157" t="str" cm="1">
        <f t="array" ref="AH30">IF(INDEX(Templates!$I$2:$CN$95,ROW()-ROW(AH$21)+1, MATCH(AH$17,Templates!$I$1:DL$1,0))="","",INDEX(Templates!$I$2:$CN$95,ROW()-ROW(AH$21)+1, MATCH(AH$17,Templates!$I$1:DL$1,0)))</f>
        <v>Required Schedule 1</v>
      </c>
      <c r="AI30" s="157" t="str" cm="1">
        <f t="array" ref="AI30">IF(INDEX(Templates!$I$2:$CN$95,ROW()-ROW(AI$21)+1, MATCH(AI$17,Templates!$I$1:DM$1,0))="","",INDEX(Templates!$I$2:$CN$95,ROW()-ROW(AI$21)+1, MATCH(AI$17,Templates!$I$1:DM$1,0)))</f>
        <v>Required Schedule 1</v>
      </c>
      <c r="AJ30" s="157" t="str" cm="1">
        <f t="array" ref="AJ30">IF(INDEX(Templates!$I$2:$CN$95,ROW()-ROW(AJ$21)+1, MATCH(AJ$17,Templates!$I$1:DN$1,0))="","",INDEX(Templates!$I$2:$CN$95,ROW()-ROW(AJ$21)+1, MATCH(AJ$17,Templates!$I$1:DN$1,0)))</f>
        <v>Required Schedule 1</v>
      </c>
      <c r="AK30" s="157" t="str" cm="1">
        <f t="array" ref="AK30">IF(INDEX(Templates!$I$2:$CN$95,ROW()-ROW(AK$21)+1, MATCH(AK$17,Templates!$I$1:DO$1,0))="","",INDEX(Templates!$I$2:$CN$95,ROW()-ROW(AK$21)+1, MATCH(AK$17,Templates!$I$1:DO$1,0)))</f>
        <v>Required Schedule 1</v>
      </c>
      <c r="AL30" s="157" t="str" cm="1">
        <f t="array" ref="AL30">IF(INDEX(Templates!$I$2:$CN$95,ROW()-ROW(AL$21)+1, MATCH(AL$17,Templates!$I$1:DP$1,0))="","",INDEX(Templates!$I$2:$CN$95,ROW()-ROW(AL$21)+1, MATCH(AL$17,Templates!$I$1:DP$1,0)))</f>
        <v>Required Schedule 1</v>
      </c>
      <c r="AM30" s="157" t="str" cm="1">
        <f t="array" ref="AM30">IF(INDEX(Templates!$I$2:$CN$95,ROW()-ROW(AM$21)+1, MATCH(AM$17,Templates!$I$1:DQ$1,0))="","",INDEX(Templates!$I$2:$CN$95,ROW()-ROW(AM$21)+1, MATCH(AM$17,Templates!$I$1:DQ$1,0)))</f>
        <v>Required Schedule 1</v>
      </c>
      <c r="AN30" s="157" t="str" cm="1">
        <f t="array" ref="AN30">IF(INDEX(Templates!$I$2:$CN$95,ROW()-ROW(AN$21)+1, MATCH(AN$17,Templates!$I$1:DR$1,0))="","",INDEX(Templates!$I$2:$CN$95,ROW()-ROW(AN$21)+1, MATCH(AN$17,Templates!$I$1:DR$1,0)))</f>
        <v>Required Schedule 1</v>
      </c>
      <c r="AO30" s="157" t="str" cm="1">
        <f t="array" ref="AO30">IF(INDEX(Templates!$I$2:$CN$95,ROW()-ROW(AO$21)+1, MATCH(AO$17,Templates!$I$1:DS$1,0))="","",INDEX(Templates!$I$2:$CN$95,ROW()-ROW(AO$21)+1, MATCH(AO$17,Templates!$I$1:DS$1,0)))</f>
        <v>Required Schedule 1</v>
      </c>
      <c r="AP30" s="157" t="str" cm="1">
        <f t="array" ref="AP30">IF(INDEX(Templates!$I$2:$CN$95,ROW()-ROW(AP$21)+1, MATCH(AP$17,Templates!$I$1:DT$1,0))="","",INDEX(Templates!$I$2:$CN$95,ROW()-ROW(AP$21)+1, MATCH(AP$17,Templates!$I$1:DT$1,0)))</f>
        <v>Required Schedule 1</v>
      </c>
      <c r="AQ30" s="157" t="str" cm="1">
        <f t="array" ref="AQ30">IF(INDEX(Templates!$I$2:$CN$95,ROW()-ROW(AQ$21)+1, MATCH(AQ$17,Templates!$I$1:DU$1,0))="","",INDEX(Templates!$I$2:$CN$95,ROW()-ROW(AQ$21)+1, MATCH(AQ$17,Templates!$I$1:DU$1,0)))</f>
        <v>Required Schedule 1</v>
      </c>
    </row>
    <row r="31" spans="1:43" s="119" customFormat="1" x14ac:dyDescent="0.25">
      <c r="A31" s="91" t="s">
        <v>43</v>
      </c>
      <c r="B31" s="92" t="s">
        <v>485</v>
      </c>
      <c r="C31" s="125" t="str" cm="1">
        <f t="array" ref="C31">IF(INDEX(Templates!A$2:A$96,ROW()-ROW($21:$21)+1)="","",INDEX(Templates!A$2:A$96,ROW()-ROW($21:$21)+1))</f>
        <v>JSON_PATH: spaces[0]</v>
      </c>
      <c r="D31" s="125" t="str" cm="1">
        <f t="array" ref="D31">IF(INDEX(Templates!B$2:B$96,ROW()-ROW($21:$21)+1)="","",INDEX(Templates!B$2:B$96,ROW()-ROW($21:$21)+1))</f>
        <v>id</v>
      </c>
      <c r="E31" s="125" t="str" cm="1">
        <f t="array" ref="E31">IF(INDEX(Templates!C$2:C$96,ROW()-ROW($21:$21)+1)="","",INDEX(Templates!C$2:C$96,ROW()-ROW($21:$21)+1))</f>
        <v/>
      </c>
      <c r="F31" s="126" t="str" cm="1">
        <f t="array" ref="F31">IF(INDEX(Templates!E$2:E$96,ROW()-ROW($21:$21)+1)="","",INDEX(Templates!E$2:E$96,ROW()-ROW($21:$21)+1))</f>
        <v>Space</v>
      </c>
      <c r="G31" s="127" t="str" cm="1">
        <f t="array" ref="G31">IF(INDEX(Templates!F$2:F$96,ROW()-ROW($21:$21)+1)="","",INDEX(Templates!F$2:F$96,ROW()-ROW($21:$21)+1))</f>
        <v>ID</v>
      </c>
      <c r="H31" s="128" t="str" cm="1">
        <f t="array" ref="H31">IF(INDEX(Templates!G$2:G$96,ROW()-ROW($21:$21)+1)="","",INDEX(Templates!G$2:G$96,ROW()-ROW($21:$21)+1))</f>
        <v/>
      </c>
      <c r="I31" s="128" t="str" cm="1">
        <f t="array" ref="I31">IF(INDEX(Templates!H$2:H$96,ROW()-ROW($21:$21)+1)="","",INDEX(Templates!H$2:H$96,ROW()-ROW($21:$21)+1))</f>
        <v/>
      </c>
      <c r="J31" s="157" t="str" cm="1">
        <f t="array" ref="J31">IF(INDEX(Templates!$I$2:$CN$95,ROW()-ROW(J$21)+1, MATCH(J$17,Templates!$I$1:CN$1,0))="","",INDEX(Templates!$I$2:$CN$95,ROW()-ROW(J$21)+1, MATCH(J$17,Templates!$I$1:CN$1,0)))</f>
        <v>Space 1</v>
      </c>
      <c r="K31" s="157" t="str" cm="1">
        <f t="array" ref="K31">IF(INDEX(Templates!$I$2:$CN$95,ROW()-ROW(K$21)+1, MATCH(K$17,Templates!$I$1:CO$1,0))="","",INDEX(Templates!$I$2:$CN$95,ROW()-ROW(K$21)+1, MATCH(K$17,Templates!$I$1:CO$1,0)))</f>
        <v>Space 1</v>
      </c>
      <c r="L31" s="157" t="str" cm="1">
        <f t="array" ref="L31">IF(INDEX(Templates!$I$2:$CN$95,ROW()-ROW(L$21)+1, MATCH(L$17,Templates!$I$1:CP$1,0))="","",INDEX(Templates!$I$2:$CN$95,ROW()-ROW(L$21)+1, MATCH(L$17,Templates!$I$1:CP$1,0)))</f>
        <v>Space 1</v>
      </c>
      <c r="M31" s="157" t="str" cm="1">
        <f t="array" ref="M31">IF(INDEX(Templates!$I$2:$CN$95,ROW()-ROW(M$21)+1, MATCH(M$17,Templates!$I$1:CQ$1,0))="","",INDEX(Templates!$I$2:$CN$95,ROW()-ROW(M$21)+1, MATCH(M$17,Templates!$I$1:CQ$1,0)))</f>
        <v>Space 1</v>
      </c>
      <c r="N31" s="157" t="str" cm="1">
        <f t="array" ref="N31">IF(INDEX(Templates!$I$2:$CN$95,ROW()-ROW(N$21)+1, MATCH(N$17,Templates!$I$1:CR$1,0))="","",INDEX(Templates!$I$2:$CN$95,ROW()-ROW(N$21)+1, MATCH(N$17,Templates!$I$1:CR$1,0)))</f>
        <v>Space 1</v>
      </c>
      <c r="O31" s="157" t="str" cm="1">
        <f t="array" ref="O31">IF(INDEX(Templates!$I$2:$CN$95,ROW()-ROW(O$21)+1, MATCH(O$17,Templates!$I$1:CS$1,0))="","",INDEX(Templates!$I$2:$CN$95,ROW()-ROW(O$21)+1, MATCH(O$17,Templates!$I$1:CS$1,0)))</f>
        <v>Space 1</v>
      </c>
      <c r="P31" s="157" t="str" cm="1">
        <f t="array" ref="P31">IF(INDEX(Templates!$I$2:$CN$95,ROW()-ROW(P$21)+1, MATCH(P$17,Templates!$I$1:CT$1,0))="","",INDEX(Templates!$I$2:$CN$95,ROW()-ROW(P$21)+1, MATCH(P$17,Templates!$I$1:CT$1,0)))</f>
        <v>Space 1</v>
      </c>
      <c r="Q31" s="157" t="str" cm="1">
        <f t="array" ref="Q31">IF(INDEX(Templates!$I$2:$CN$95,ROW()-ROW(Q$21)+1, MATCH(Q$17,Templates!$I$1:CU$1,0))="","",INDEX(Templates!$I$2:$CN$95,ROW()-ROW(Q$21)+1, MATCH(Q$17,Templates!$I$1:CU$1,0)))</f>
        <v>Space 1</v>
      </c>
      <c r="R31" s="157" t="str" cm="1">
        <f t="array" ref="R31">IF(INDEX(Templates!$I$2:$CN$95,ROW()-ROW(R$21)+1, MATCH(R$17,Templates!$I$1:CV$1,0))="","",INDEX(Templates!$I$2:$CN$95,ROW()-ROW(R$21)+1, MATCH(R$17,Templates!$I$1:CV$1,0)))</f>
        <v>Space 1</v>
      </c>
      <c r="S31" s="157" t="str" cm="1">
        <f t="array" ref="S31">IF(INDEX(Templates!$I$2:$CN$95,ROW()-ROW(S$21)+1, MATCH(S$17,Templates!$I$1:CW$1,0))="","",INDEX(Templates!$I$2:$CN$95,ROW()-ROW(S$21)+1, MATCH(S$17,Templates!$I$1:CW$1,0)))</f>
        <v>Space 1</v>
      </c>
      <c r="T31" s="157" t="str" cm="1">
        <f t="array" ref="T31">IF(INDEX(Templates!$I$2:$CN$95,ROW()-ROW(T$21)+1, MATCH(T$17,Templates!$I$1:CX$1,0))="","",INDEX(Templates!$I$2:$CN$95,ROW()-ROW(T$21)+1, MATCH(T$17,Templates!$I$1:CX$1,0)))</f>
        <v>Space 1</v>
      </c>
      <c r="U31" s="157" t="str" cm="1">
        <f t="array" ref="U31">IF(INDEX(Templates!$I$2:$CN$95,ROW()-ROW(U$21)+1, MATCH(U$17,Templates!$I$1:CY$1,0))="","",INDEX(Templates!$I$2:$CN$95,ROW()-ROW(U$21)+1, MATCH(U$17,Templates!$I$1:CY$1,0)))</f>
        <v>Space 1</v>
      </c>
      <c r="V31" s="157" t="str" cm="1">
        <f t="array" ref="V31">IF(INDEX(Templates!$I$2:$CN$95,ROW()-ROW(V$21)+1, MATCH(V$17,Templates!$I$1:CZ$1,0))="","",INDEX(Templates!$I$2:$CN$95,ROW()-ROW(V$21)+1, MATCH(V$17,Templates!$I$1:CZ$1,0)))</f>
        <v>Space 1</v>
      </c>
      <c r="W31" s="157" t="str" cm="1">
        <f t="array" ref="W31">IF(INDEX(Templates!$I$2:$CN$95,ROW()-ROW(W$21)+1, MATCH(W$17,Templates!$I$1:DA$1,0))="","",INDEX(Templates!$I$2:$CN$95,ROW()-ROW(W$21)+1, MATCH(W$17,Templates!$I$1:DA$1,0)))</f>
        <v>Space 1</v>
      </c>
      <c r="X31" s="157" t="str" cm="1">
        <f t="array" ref="X31">IF(INDEX(Templates!$I$2:$CN$95,ROW()-ROW(X$21)+1, MATCH(X$17,Templates!$I$1:DB$1,0))="","",INDEX(Templates!$I$2:$CN$95,ROW()-ROW(X$21)+1, MATCH(X$17,Templates!$I$1:DB$1,0)))</f>
        <v>Space 1</v>
      </c>
      <c r="Y31" s="157" t="str" cm="1">
        <f t="array" ref="Y31">IF(INDEX(Templates!$I$2:$CN$95,ROW()-ROW(Y$21)+1, MATCH(Y$17,Templates!$I$1:DC$1,0))="","",INDEX(Templates!$I$2:$CN$95,ROW()-ROW(Y$21)+1, MATCH(Y$17,Templates!$I$1:DC$1,0)))</f>
        <v>Space 1</v>
      </c>
      <c r="Z31" s="157" t="str" cm="1">
        <f t="array" ref="Z31">IF(INDEX(Templates!$I$2:$CN$95,ROW()-ROW(Z$21)+1, MATCH(Z$17,Templates!$I$1:DD$1,0))="","",INDEX(Templates!$I$2:$CN$95,ROW()-ROW(Z$21)+1, MATCH(Z$17,Templates!$I$1:DD$1,0)))</f>
        <v>Space 1</v>
      </c>
      <c r="AA31" s="157" t="str" cm="1">
        <f t="array" ref="AA31">IF(INDEX(Templates!$I$2:$CN$95,ROW()-ROW(AA$21)+1, MATCH(AA$17,Templates!$I$1:DE$1,0))="","",INDEX(Templates!$I$2:$CN$95,ROW()-ROW(AA$21)+1, MATCH(AA$17,Templates!$I$1:DE$1,0)))</f>
        <v>Space 1</v>
      </c>
      <c r="AB31" s="157" t="str" cm="1">
        <f t="array" ref="AB31">IF(INDEX(Templates!$I$2:$CN$95,ROW()-ROW(AB$21)+1, MATCH(AB$17,Templates!$I$1:DF$1,0))="","",INDEX(Templates!$I$2:$CN$95,ROW()-ROW(AB$21)+1, MATCH(AB$17,Templates!$I$1:DF$1,0)))</f>
        <v>Space 1</v>
      </c>
      <c r="AC31" s="157" t="str" cm="1">
        <f t="array" ref="AC31">IF(INDEX(Templates!$I$2:$CN$95,ROW()-ROW(AC$21)+1, MATCH(AC$17,Templates!$I$1:DG$1,0))="","",INDEX(Templates!$I$2:$CN$95,ROW()-ROW(AC$21)+1, MATCH(AC$17,Templates!$I$1:DG$1,0)))</f>
        <v>Space 1</v>
      </c>
      <c r="AD31" s="157" t="str" cm="1">
        <f t="array" ref="AD31">IF(INDEX(Templates!$I$2:$CN$95,ROW()-ROW(AD$21)+1, MATCH(AD$17,Templates!$I$1:DH$1,0))="","",INDEX(Templates!$I$2:$CN$95,ROW()-ROW(AD$21)+1, MATCH(AD$17,Templates!$I$1:DH$1,0)))</f>
        <v>Space 1</v>
      </c>
      <c r="AE31" s="157" t="str" cm="1">
        <f t="array" ref="AE31">IF(INDEX(Templates!$I$2:$CN$95,ROW()-ROW(AE$21)+1, MATCH(AE$17,Templates!$I$1:DI$1,0))="","",INDEX(Templates!$I$2:$CN$95,ROW()-ROW(AE$21)+1, MATCH(AE$17,Templates!$I$1:DI$1,0)))</f>
        <v>Space 1</v>
      </c>
      <c r="AF31" s="157" t="str" cm="1">
        <f t="array" ref="AF31">IF(INDEX(Templates!$I$2:$CN$95,ROW()-ROW(AF$21)+1, MATCH(AF$17,Templates!$I$1:DJ$1,0))="","",INDEX(Templates!$I$2:$CN$95,ROW()-ROW(AF$21)+1, MATCH(AF$17,Templates!$I$1:DJ$1,0)))</f>
        <v>Space 1</v>
      </c>
      <c r="AG31" s="157" t="str" cm="1">
        <f t="array" ref="AG31">IF(INDEX(Templates!$I$2:$CN$95,ROW()-ROW(AG$21)+1, MATCH(AG$17,Templates!$I$1:DK$1,0))="","",INDEX(Templates!$I$2:$CN$95,ROW()-ROW(AG$21)+1, MATCH(AG$17,Templates!$I$1:DK$1,0)))</f>
        <v>Space 1</v>
      </c>
      <c r="AH31" s="157" t="str" cm="1">
        <f t="array" ref="AH31">IF(INDEX(Templates!$I$2:$CN$95,ROW()-ROW(AH$21)+1, MATCH(AH$17,Templates!$I$1:DL$1,0))="","",INDEX(Templates!$I$2:$CN$95,ROW()-ROW(AH$21)+1, MATCH(AH$17,Templates!$I$1:DL$1,0)))</f>
        <v>Space 1</v>
      </c>
      <c r="AI31" s="157" t="str" cm="1">
        <f t="array" ref="AI31">IF(INDEX(Templates!$I$2:$CN$95,ROW()-ROW(AI$21)+1, MATCH(AI$17,Templates!$I$1:DM$1,0))="","",INDEX(Templates!$I$2:$CN$95,ROW()-ROW(AI$21)+1, MATCH(AI$17,Templates!$I$1:DM$1,0)))</f>
        <v>Space 1</v>
      </c>
      <c r="AJ31" s="157" t="str" cm="1">
        <f t="array" ref="AJ31">IF(INDEX(Templates!$I$2:$CN$95,ROW()-ROW(AJ$21)+1, MATCH(AJ$17,Templates!$I$1:DN$1,0))="","",INDEX(Templates!$I$2:$CN$95,ROW()-ROW(AJ$21)+1, MATCH(AJ$17,Templates!$I$1:DN$1,0)))</f>
        <v>Space 1</v>
      </c>
      <c r="AK31" s="157" t="str" cm="1">
        <f t="array" ref="AK31">IF(INDEX(Templates!$I$2:$CN$95,ROW()-ROW(AK$21)+1, MATCH(AK$17,Templates!$I$1:DO$1,0))="","",INDEX(Templates!$I$2:$CN$95,ROW()-ROW(AK$21)+1, MATCH(AK$17,Templates!$I$1:DO$1,0)))</f>
        <v>Space 1</v>
      </c>
      <c r="AL31" s="157" t="str" cm="1">
        <f t="array" ref="AL31">IF(INDEX(Templates!$I$2:$CN$95,ROW()-ROW(AL$21)+1, MATCH(AL$17,Templates!$I$1:DP$1,0))="","",INDEX(Templates!$I$2:$CN$95,ROW()-ROW(AL$21)+1, MATCH(AL$17,Templates!$I$1:DP$1,0)))</f>
        <v>Space 1</v>
      </c>
      <c r="AM31" s="157" t="str" cm="1">
        <f t="array" ref="AM31">IF(INDEX(Templates!$I$2:$CN$95,ROW()-ROW(AM$21)+1, MATCH(AM$17,Templates!$I$1:DQ$1,0))="","",INDEX(Templates!$I$2:$CN$95,ROW()-ROW(AM$21)+1, MATCH(AM$17,Templates!$I$1:DQ$1,0)))</f>
        <v>Space 1</v>
      </c>
      <c r="AN31" s="157" t="str" cm="1">
        <f t="array" ref="AN31">IF(INDEX(Templates!$I$2:$CN$95,ROW()-ROW(AN$21)+1, MATCH(AN$17,Templates!$I$1:DR$1,0))="","",INDEX(Templates!$I$2:$CN$95,ROW()-ROW(AN$21)+1, MATCH(AN$17,Templates!$I$1:DR$1,0)))</f>
        <v>Space 1</v>
      </c>
      <c r="AO31" s="157" t="str" cm="1">
        <f t="array" ref="AO31">IF(INDEX(Templates!$I$2:$CN$95,ROW()-ROW(AO$21)+1, MATCH(AO$17,Templates!$I$1:DS$1,0))="","",INDEX(Templates!$I$2:$CN$95,ROW()-ROW(AO$21)+1, MATCH(AO$17,Templates!$I$1:DS$1,0)))</f>
        <v>Space 1</v>
      </c>
      <c r="AP31" s="157" t="str" cm="1">
        <f t="array" ref="AP31">IF(INDEX(Templates!$I$2:$CN$95,ROW()-ROW(AP$21)+1, MATCH(AP$17,Templates!$I$1:DT$1,0))="","",INDEX(Templates!$I$2:$CN$95,ROW()-ROW(AP$21)+1, MATCH(AP$17,Templates!$I$1:DT$1,0)))</f>
        <v>Space 1</v>
      </c>
      <c r="AQ31" s="157" t="str" cm="1">
        <f t="array" ref="AQ31">IF(INDEX(Templates!$I$2:$CN$95,ROW()-ROW(AQ$21)+1, MATCH(AQ$17,Templates!$I$1:DU$1,0))="","",INDEX(Templates!$I$2:$CN$95,ROW()-ROW(AQ$21)+1, MATCH(AQ$17,Templates!$I$1:DU$1,0)))</f>
        <v>Space 1</v>
      </c>
    </row>
    <row r="32" spans="1:43" s="119" customFormat="1" x14ac:dyDescent="0.25">
      <c r="A32" s="91" t="s">
        <v>43</v>
      </c>
      <c r="B32" s="92" t="s">
        <v>485</v>
      </c>
      <c r="C32" s="125" t="str" cm="1">
        <f t="array" ref="C32">IF(INDEX(Templates!A$2:A$96,ROW()-ROW($21:$21)+1)="","",INDEX(Templates!A$2:A$96,ROW()-ROW($21:$21)+1))</f>
        <v>JSON_PATH: spaces[0]</v>
      </c>
      <c r="D32" s="125" t="str" cm="1">
        <f t="array" ref="D32">IF(INDEX(Templates!B$2:B$96,ROW()-ROW($21:$21)+1)="","",INDEX(Templates!B$2:B$96,ROW()-ROW($21:$21)+1))</f>
        <v>lighting_space_type</v>
      </c>
      <c r="E32" s="125" t="str" cm="1">
        <f t="array" ref="E32">IF(INDEX(Templates!C$2:C$96,ROW()-ROW($21:$21)+1)="","",INDEX(Templates!C$2:C$96,ROW()-ROW($21:$21)+1))</f>
        <v/>
      </c>
      <c r="F32" s="126" t="str" cm="1">
        <f t="array" ref="F32">IF(INDEX(Templates!E$2:E$96,ROW()-ROW($21:$21)+1)="","",INDEX(Templates!E$2:E$96,ROW()-ROW($21:$21)+1))</f>
        <v>Space</v>
      </c>
      <c r="G32" s="127" t="str" cm="1">
        <f t="array" ref="G32">IF(INDEX(Templates!F$2:F$96,ROW()-ROW($21:$21)+1)="","",INDEX(Templates!F$2:F$96,ROW()-ROW($21:$21)+1))</f>
        <v>lighting_space_type</v>
      </c>
      <c r="H32" s="128" t="str" cm="1">
        <f t="array" ref="H32">IF(INDEX(Templates!G$2:G$96,ROW()-ROW($21:$21)+1)="","",INDEX(Templates!G$2:G$96,ROW()-ROW($21:$21)+1))</f>
        <v/>
      </c>
      <c r="I32" s="128" t="str" cm="1">
        <f t="array" ref="I32">IF(INDEX(Templates!H$2:H$96,ROW()-ROW($21:$21)+1)="","",INDEX(Templates!H$2:H$96,ROW()-ROW($21:$21)+1))</f>
        <v/>
      </c>
      <c r="J32" s="157" t="str" cm="1">
        <f t="array" ref="J32">IF(INDEX(Templates!$I$2:$CN$95,ROW()-ROW(J$21)+1, MATCH(J$17,Templates!$I$1:CN$1,0))="","",INDEX(Templates!$I$2:$CN$95,ROW()-ROW(J$21)+1, MATCH(J$17,Templates!$I$1:CN$1,0)))</f>
        <v>GUEST_ROOM</v>
      </c>
      <c r="K32" s="157" t="str" cm="1">
        <f t="array" ref="K32">IF(INDEX(Templates!$I$2:$CN$95,ROW()-ROW(K$21)+1, MATCH(K$17,Templates!$I$1:CO$1,0))="","",INDEX(Templates!$I$2:$CN$95,ROW()-ROW(K$21)+1, MATCH(K$17,Templates!$I$1:CO$1,0)))</f>
        <v>GUEST_ROOM</v>
      </c>
      <c r="L32" s="157" t="str" cm="1">
        <f t="array" ref="L32">IF(INDEX(Templates!$I$2:$CN$95,ROW()-ROW(L$21)+1, MATCH(L$17,Templates!$I$1:CP$1,0))="","",INDEX(Templates!$I$2:$CN$95,ROW()-ROW(L$21)+1, MATCH(L$17,Templates!$I$1:CP$1,0)))</f>
        <v>GUEST_ROOM</v>
      </c>
      <c r="M32" s="157" t="str" cm="1">
        <f t="array" ref="M32">IF(INDEX(Templates!$I$2:$CN$95,ROW()-ROW(M$21)+1, MATCH(M$17,Templates!$I$1:CQ$1,0))="","",INDEX(Templates!$I$2:$CN$95,ROW()-ROW(M$21)+1, MATCH(M$17,Templates!$I$1:CQ$1,0)))</f>
        <v>GUEST_ROOM</v>
      </c>
      <c r="N32" s="157" t="str" cm="1">
        <f t="array" ref="N32">IF(INDEX(Templates!$I$2:$CN$95,ROW()-ROW(N$21)+1, MATCH(N$17,Templates!$I$1:CR$1,0))="","",INDEX(Templates!$I$2:$CN$95,ROW()-ROW(N$21)+1, MATCH(N$17,Templates!$I$1:CR$1,0)))</f>
        <v>GUEST_ROOM</v>
      </c>
      <c r="O32" s="157" t="str" cm="1">
        <f t="array" ref="O32">IF(INDEX(Templates!$I$2:$CN$95,ROW()-ROW(O$21)+1, MATCH(O$17,Templates!$I$1:CS$1,0))="","",INDEX(Templates!$I$2:$CN$95,ROW()-ROW(O$21)+1, MATCH(O$17,Templates!$I$1:CS$1,0)))</f>
        <v>GUEST_ROOM</v>
      </c>
      <c r="P32" s="157" t="str" cm="1">
        <f t="array" ref="P32">IF(INDEX(Templates!$I$2:$CN$95,ROW()-ROW(P$21)+1, MATCH(P$17,Templates!$I$1:CT$1,0))="","",INDEX(Templates!$I$2:$CN$95,ROW()-ROW(P$21)+1, MATCH(P$17,Templates!$I$1:CT$1,0)))</f>
        <v>DORMITORY_LIVING_QUARTERS</v>
      </c>
      <c r="Q32" s="157" t="str" cm="1">
        <f t="array" ref="Q32">IF(INDEX(Templates!$I$2:$CN$95,ROW()-ROW(Q$21)+1, MATCH(Q$17,Templates!$I$1:CU$1,0))="","",INDEX(Templates!$I$2:$CN$95,ROW()-ROW(Q$21)+1, MATCH(Q$17,Templates!$I$1:CU$1,0)))</f>
        <v>DORMITORY_LIVING_QUARTERS</v>
      </c>
      <c r="R32" s="157" t="str" cm="1">
        <f t="array" ref="R32">IF(INDEX(Templates!$I$2:$CN$95,ROW()-ROW(R$21)+1, MATCH(R$17,Templates!$I$1:CV$1,0))="","",INDEX(Templates!$I$2:$CN$95,ROW()-ROW(R$21)+1, MATCH(R$17,Templates!$I$1:CV$1,0)))</f>
        <v>DINING_AREA_FAMILY_DINING</v>
      </c>
      <c r="S32" s="157" t="str" cm="1">
        <f t="array" ref="S32">IF(INDEX(Templates!$I$2:$CN$95,ROW()-ROW(S$21)+1, MATCH(S$17,Templates!$I$1:CW$1,0))="","",INDEX(Templates!$I$2:$CN$95,ROW()-ROW(S$21)+1, MATCH(S$17,Templates!$I$1:CW$1,0)))</f>
        <v>DINING_AREA_FAMILY_DINING</v>
      </c>
      <c r="T32" s="157" t="str" cm="1">
        <f t="array" ref="T32">IF(INDEX(Templates!$I$2:$CN$95,ROW()-ROW(T$21)+1, MATCH(T$17,Templates!$I$1:CX$1,0))="","",INDEX(Templates!$I$2:$CN$95,ROW()-ROW(T$21)+1, MATCH(T$17,Templates!$I$1:CX$1,0)))</f>
        <v/>
      </c>
      <c r="U32" s="157" t="str" cm="1">
        <f t="array" ref="U32">IF(INDEX(Templates!$I$2:$CN$95,ROW()-ROW(U$21)+1, MATCH(U$17,Templates!$I$1:CY$1,0))="","",INDEX(Templates!$I$2:$CN$95,ROW()-ROW(U$21)+1, MATCH(U$17,Templates!$I$1:CY$1,0)))</f>
        <v/>
      </c>
      <c r="V32" s="157" t="str" cm="1">
        <f t="array" ref="V32">IF(INDEX(Templates!$I$2:$CN$95,ROW()-ROW(V$21)+1, MATCH(V$17,Templates!$I$1:CZ$1,0))="","",INDEX(Templates!$I$2:$CN$95,ROW()-ROW(V$21)+1, MATCH(V$17,Templates!$I$1:CZ$1,0)))</f>
        <v/>
      </c>
      <c r="W32" s="157" t="str" cm="1">
        <f t="array" ref="W32">IF(INDEX(Templates!$I$2:$CN$95,ROW()-ROW(W$21)+1, MATCH(W$17,Templates!$I$1:DA$1,0))="","",INDEX(Templates!$I$2:$CN$95,ROW()-ROW(W$21)+1, MATCH(W$17,Templates!$I$1:DA$1,0)))</f>
        <v/>
      </c>
      <c r="X32" s="157" t="str" cm="1">
        <f t="array" ref="X32">IF(INDEX(Templates!$I$2:$CN$95,ROW()-ROW(X$21)+1, MATCH(X$17,Templates!$I$1:DB$1,0))="","",INDEX(Templates!$I$2:$CN$95,ROW()-ROW(X$21)+1, MATCH(X$17,Templates!$I$1:DB$1,0)))</f>
        <v>OFFICE_ENCLOSED</v>
      </c>
      <c r="Y32" s="157" t="str" cm="1">
        <f t="array" ref="Y32">IF(INDEX(Templates!$I$2:$CN$95,ROW()-ROW(Y$21)+1, MATCH(Y$17,Templates!$I$1:DC$1,0))="","",INDEX(Templates!$I$2:$CN$95,ROW()-ROW(Y$21)+1, MATCH(Y$17,Templates!$I$1:DC$1,0)))</f>
        <v>LIBRARY_READING_AREA</v>
      </c>
      <c r="Z32" s="157" t="str" cm="1">
        <f t="array" ref="Z32">IF(INDEX(Templates!$I$2:$CN$95,ROW()-ROW(Z$21)+1, MATCH(Z$17,Templates!$I$1:DD$1,0))="","",INDEX(Templates!$I$2:$CN$95,ROW()-ROW(Z$21)+1, MATCH(Z$17,Templates!$I$1:DD$1,0)))</f>
        <v/>
      </c>
      <c r="AA32" s="157" t="str" cm="1">
        <f t="array" ref="AA32">IF(INDEX(Templates!$I$2:$CN$95,ROW()-ROW(AA$21)+1, MATCH(AA$17,Templates!$I$1:DE$1,0))="","",INDEX(Templates!$I$2:$CN$95,ROW()-ROW(AA$21)+1, MATCH(AA$17,Templates!$I$1:DE$1,0)))</f>
        <v/>
      </c>
      <c r="AB32" s="157" t="str" cm="1">
        <f t="array" ref="AB32">IF(INDEX(Templates!$I$2:$CN$95,ROW()-ROW(AB$21)+1, MATCH(AB$17,Templates!$I$1:DF$1,0))="","",INDEX(Templates!$I$2:$CN$95,ROW()-ROW(AB$21)+1, MATCH(AB$17,Templates!$I$1:DF$1,0)))</f>
        <v/>
      </c>
      <c r="AC32" s="157" t="str" cm="1">
        <f t="array" ref="AC32">IF(INDEX(Templates!$I$2:$CN$95,ROW()-ROW(AC$21)+1, MATCH(AC$17,Templates!$I$1:DG$1,0))="","",INDEX(Templates!$I$2:$CN$95,ROW()-ROW(AC$21)+1, MATCH(AC$17,Templates!$I$1:DG$1,0)))</f>
        <v/>
      </c>
      <c r="AD32" s="157" t="str" cm="1">
        <f t="array" ref="AD32">IF(INDEX(Templates!$I$2:$CN$95,ROW()-ROW(AD$21)+1, MATCH(AD$17,Templates!$I$1:DH$1,0))="","",INDEX(Templates!$I$2:$CN$95,ROW()-ROW(AD$21)+1, MATCH(AD$17,Templates!$I$1:DH$1,0)))</f>
        <v/>
      </c>
      <c r="AE32" s="157" t="str" cm="1">
        <f t="array" ref="AE32">IF(INDEX(Templates!$I$2:$CN$95,ROW()-ROW(AE$21)+1, MATCH(AE$17,Templates!$I$1:DI$1,0))="","",INDEX(Templates!$I$2:$CN$95,ROW()-ROW(AE$21)+1, MATCH(AE$17,Templates!$I$1:DI$1,0)))</f>
        <v/>
      </c>
      <c r="AF32" s="157" t="str" cm="1">
        <f t="array" ref="AF32">IF(INDEX(Templates!$I$2:$CN$95,ROW()-ROW(AF$21)+1, MATCH(AF$17,Templates!$I$1:DJ$1,0))="","",INDEX(Templates!$I$2:$CN$95,ROW()-ROW(AF$21)+1, MATCH(AF$17,Templates!$I$1:DJ$1,0)))</f>
        <v/>
      </c>
      <c r="AG32" s="157" t="str" cm="1">
        <f t="array" ref="AG32">IF(INDEX(Templates!$I$2:$CN$95,ROW()-ROW(AG$21)+1, MATCH(AG$17,Templates!$I$1:DK$1,0))="","",INDEX(Templates!$I$2:$CN$95,ROW()-ROW(AG$21)+1, MATCH(AG$17,Templates!$I$1:DK$1,0)))</f>
        <v/>
      </c>
      <c r="AH32" s="157" t="str" cm="1">
        <f t="array" ref="AH32">IF(INDEX(Templates!$I$2:$CN$95,ROW()-ROW(AH$21)+1, MATCH(AH$17,Templates!$I$1:DL$1,0))="","",INDEX(Templates!$I$2:$CN$95,ROW()-ROW(AH$21)+1, MATCH(AH$17,Templates!$I$1:DL$1,0)))</f>
        <v/>
      </c>
      <c r="AI32" s="157" t="str" cm="1">
        <f t="array" ref="AI32">IF(INDEX(Templates!$I$2:$CN$95,ROW()-ROW(AI$21)+1, MATCH(AI$17,Templates!$I$1:DM$1,0))="","",INDEX(Templates!$I$2:$CN$95,ROW()-ROW(AI$21)+1, MATCH(AI$17,Templates!$I$1:DM$1,0)))</f>
        <v/>
      </c>
      <c r="AJ32" s="157" t="str" cm="1">
        <f t="array" ref="AJ32">IF(INDEX(Templates!$I$2:$CN$95,ROW()-ROW(AJ$21)+1, MATCH(AJ$17,Templates!$I$1:DN$1,0))="","",INDEX(Templates!$I$2:$CN$95,ROW()-ROW(AJ$21)+1, MATCH(AJ$17,Templates!$I$1:DN$1,0)))</f>
        <v>OFFICE_ENCLOSED</v>
      </c>
      <c r="AK32" s="157" t="str" cm="1">
        <f t="array" ref="AK32">IF(INDEX(Templates!$I$2:$CN$95,ROW()-ROW(AK$21)+1, MATCH(AK$17,Templates!$I$1:DO$1,0))="","",INDEX(Templates!$I$2:$CN$95,ROW()-ROW(AK$21)+1, MATCH(AK$17,Templates!$I$1:DO$1,0)))</f>
        <v>OFFICE_ENCLOSED</v>
      </c>
      <c r="AL32" s="157" t="str" cm="1">
        <f t="array" ref="AL32">IF(INDEX(Templates!$I$2:$CN$95,ROW()-ROW(AL$21)+1, MATCH(AL$17,Templates!$I$1:DP$1,0))="","",INDEX(Templates!$I$2:$CN$95,ROW()-ROW(AL$21)+1, MATCH(AL$17,Templates!$I$1:DP$1,0)))</f>
        <v>AUDIENCE_SEATING_AREA_AUDITORIUM</v>
      </c>
      <c r="AM32" s="157" t="str" cm="1">
        <f t="array" ref="AM32">IF(INDEX(Templates!$I$2:$CN$95,ROW()-ROW(AM$21)+1, MATCH(AM$17,Templates!$I$1:DQ$1,0))="","",INDEX(Templates!$I$2:$CN$95,ROW()-ROW(AM$21)+1, MATCH(AM$17,Templates!$I$1:DQ$1,0)))</f>
        <v>AUDIENCE_SEATING_AREA_AUDITORIUM</v>
      </c>
      <c r="AN32" s="157" t="str" cm="1">
        <f t="array" ref="AN32">IF(INDEX(Templates!$I$2:$CN$95,ROW()-ROW(AN$21)+1, MATCH(AN$17,Templates!$I$1:DR$1,0))="","",INDEX(Templates!$I$2:$CN$95,ROW()-ROW(AN$21)+1, MATCH(AN$17,Templates!$I$1:DR$1,0)))</f>
        <v>OFFICE_ENCLOSED</v>
      </c>
      <c r="AO32" s="157" t="str" cm="1">
        <f t="array" ref="AO32">IF(INDEX(Templates!$I$2:$CN$95,ROW()-ROW(AO$21)+1, MATCH(AO$17,Templates!$I$1:DS$1,0))="","",INDEX(Templates!$I$2:$CN$95,ROW()-ROW(AO$21)+1, MATCH(AO$17,Templates!$I$1:DS$1,0)))</f>
        <v>OFFICE_ENCLOSED</v>
      </c>
      <c r="AP32" s="157" t="str" cm="1">
        <f t="array" ref="AP32">IF(INDEX(Templates!$I$2:$CN$95,ROW()-ROW(AP$21)+1, MATCH(AP$17,Templates!$I$1:DT$1,0))="","",INDEX(Templates!$I$2:$CN$95,ROW()-ROW(AP$21)+1, MATCH(AP$17,Templates!$I$1:DT$1,0)))</f>
        <v>OFFICE_ENCLOSED</v>
      </c>
      <c r="AQ32" s="157" t="str" cm="1">
        <f t="array" ref="AQ32">IF(INDEX(Templates!$I$2:$CN$95,ROW()-ROW(AQ$21)+1, MATCH(AQ$17,Templates!$I$1:DU$1,0))="","",INDEX(Templates!$I$2:$CN$95,ROW()-ROW(AQ$21)+1, MATCH(AQ$17,Templates!$I$1:DU$1,0)))</f>
        <v>OFFICE_OPEN_PLAN</v>
      </c>
    </row>
    <row r="33" spans="1:43" s="119" customFormat="1" x14ac:dyDescent="0.25">
      <c r="A33" s="91" t="s">
        <v>43</v>
      </c>
      <c r="B33" s="92" t="s">
        <v>485</v>
      </c>
      <c r="C33" s="125" t="str" cm="1">
        <f t="array" ref="C33">IF(INDEX(Templates!A$2:A$96,ROW()-ROW($21:$21)+1)="","",INDEX(Templates!A$2:A$96,ROW()-ROW($21:$21)+1))</f>
        <v>JSON_PATH: spaces[0]</v>
      </c>
      <c r="D33" s="125" t="str" cm="1">
        <f t="array" ref="D33">IF(INDEX(Templates!B$2:B$96,ROW()-ROW($21:$21)+1)="","",INDEX(Templates!B$2:B$96,ROW()-ROW($21:$21)+1))</f>
        <v>floor_area</v>
      </c>
      <c r="E33" s="125" t="str" cm="1">
        <f t="array" ref="E33">IF(INDEX(Templates!C$2:C$96,ROW()-ROW($21:$21)+1)="","",INDEX(Templates!C$2:C$96,ROW()-ROW($21:$21)+1))</f>
        <v/>
      </c>
      <c r="F33" s="126" t="str" cm="1">
        <f t="array" ref="F33">IF(INDEX(Templates!E$2:E$96,ROW()-ROW($21:$21)+1)="","",INDEX(Templates!E$2:E$96,ROW()-ROW($21:$21)+1))</f>
        <v>Space</v>
      </c>
      <c r="G33" s="127" t="str" cm="1">
        <f t="array" ref="G33">IF(INDEX(Templates!F$2:F$96,ROW()-ROW($21:$21)+1)="","",INDEX(Templates!F$2:F$96,ROW()-ROW($21:$21)+1))</f>
        <v>area</v>
      </c>
      <c r="H33" s="128" t="str" cm="1">
        <f t="array" ref="H33">IF(INDEX(Templates!G$2:G$96,ROW()-ROW($21:$21)+1)="","",INDEX(Templates!G$2:G$96,ROW()-ROW($21:$21)+1))</f>
        <v>area</v>
      </c>
      <c r="I33" s="128" t="str" cm="1">
        <f t="array" ref="I33">IF(INDEX(Templates!H$2:H$96,ROW()-ROW($21:$21)+1)="","",INDEX(Templates!H$2:H$96,ROW()-ROW($21:$21)+1))</f>
        <v>ft2</v>
      </c>
      <c r="J33" s="157" cm="1">
        <f t="array" ref="J33">IF(INDEX(Templates!$I$2:$CN$95,ROW()-ROW(J$21)+1, MATCH(J$17,Templates!$I$1:CN$1,0))="","",INDEX(Templates!$I$2:$CN$95,ROW()-ROW(J$21)+1, MATCH(J$17,Templates!$I$1:CN$1,0)))</f>
        <v>100</v>
      </c>
      <c r="K33" s="157" cm="1">
        <f t="array" ref="K33">IF(INDEX(Templates!$I$2:$CN$95,ROW()-ROW(K$21)+1, MATCH(K$17,Templates!$I$1:CO$1,0))="","",INDEX(Templates!$I$2:$CN$95,ROW()-ROW(K$21)+1, MATCH(K$17,Templates!$I$1:CO$1,0)))</f>
        <v>100</v>
      </c>
      <c r="L33" s="157" cm="1">
        <f t="array" ref="L33">IF(INDEX(Templates!$I$2:$CN$95,ROW()-ROW(L$21)+1, MATCH(L$17,Templates!$I$1:CP$1,0))="","",INDEX(Templates!$I$2:$CN$95,ROW()-ROW(L$21)+1, MATCH(L$17,Templates!$I$1:CP$1,0)))</f>
        <v>100</v>
      </c>
      <c r="M33" s="157" cm="1">
        <f t="array" ref="M33">IF(INDEX(Templates!$I$2:$CN$95,ROW()-ROW(M$21)+1, MATCH(M$17,Templates!$I$1:CQ$1,0))="","",INDEX(Templates!$I$2:$CN$95,ROW()-ROW(M$21)+1, MATCH(M$17,Templates!$I$1:CQ$1,0)))</f>
        <v>100</v>
      </c>
      <c r="N33" s="157" cm="1">
        <f t="array" ref="N33">IF(INDEX(Templates!$I$2:$CN$95,ROW()-ROW(N$21)+1, MATCH(N$17,Templates!$I$1:CR$1,0))="","",INDEX(Templates!$I$2:$CN$95,ROW()-ROW(N$21)+1, MATCH(N$17,Templates!$I$1:CR$1,0)))</f>
        <v>100</v>
      </c>
      <c r="O33" s="157" cm="1">
        <f t="array" ref="O33">IF(INDEX(Templates!$I$2:$CN$95,ROW()-ROW(O$21)+1, MATCH(O$17,Templates!$I$1:CS$1,0))="","",INDEX(Templates!$I$2:$CN$95,ROW()-ROW(O$21)+1, MATCH(O$17,Templates!$I$1:CS$1,0)))</f>
        <v>100</v>
      </c>
      <c r="P33" s="157" cm="1">
        <f t="array" ref="P33">IF(INDEX(Templates!$I$2:$CN$95,ROW()-ROW(P$21)+1, MATCH(P$17,Templates!$I$1:CT$1,0))="","",INDEX(Templates!$I$2:$CN$95,ROW()-ROW(P$21)+1, MATCH(P$17,Templates!$I$1:CT$1,0)))</f>
        <v>100</v>
      </c>
      <c r="Q33" s="157" cm="1">
        <f t="array" ref="Q33">IF(INDEX(Templates!$I$2:$CN$95,ROW()-ROW(Q$21)+1, MATCH(Q$17,Templates!$I$1:CU$1,0))="","",INDEX(Templates!$I$2:$CN$95,ROW()-ROW(Q$21)+1, MATCH(Q$17,Templates!$I$1:CU$1,0)))</f>
        <v>100</v>
      </c>
      <c r="R33" s="157" cm="1">
        <f t="array" ref="R33">IF(INDEX(Templates!$I$2:$CN$95,ROW()-ROW(R$21)+1, MATCH(R$17,Templates!$I$1:CV$1,0))="","",INDEX(Templates!$I$2:$CN$95,ROW()-ROW(R$21)+1, MATCH(R$17,Templates!$I$1:CV$1,0)))</f>
        <v>1000</v>
      </c>
      <c r="S33" s="157" cm="1">
        <f t="array" ref="S33">IF(INDEX(Templates!$I$2:$CN$95,ROW()-ROW(S$21)+1, MATCH(S$17,Templates!$I$1:CW$1,0))="","",INDEX(Templates!$I$2:$CN$95,ROW()-ROW(S$21)+1, MATCH(S$17,Templates!$I$1:CW$1,0)))</f>
        <v>1000</v>
      </c>
      <c r="T33" s="157" cm="1">
        <f t="array" ref="T33">IF(INDEX(Templates!$I$2:$CN$95,ROW()-ROW(T$21)+1, MATCH(T$17,Templates!$I$1:CX$1,0))="","",INDEX(Templates!$I$2:$CN$95,ROW()-ROW(T$21)+1, MATCH(T$17,Templates!$I$1:CX$1,0)))</f>
        <v>1000</v>
      </c>
      <c r="U33" s="157" cm="1">
        <f t="array" ref="U33">IF(INDEX(Templates!$I$2:$CN$95,ROW()-ROW(U$21)+1, MATCH(U$17,Templates!$I$1:CY$1,0))="","",INDEX(Templates!$I$2:$CN$95,ROW()-ROW(U$21)+1, MATCH(U$17,Templates!$I$1:CY$1,0)))</f>
        <v>1000</v>
      </c>
      <c r="V33" s="157" cm="1">
        <f t="array" ref="V33">IF(INDEX(Templates!$I$2:$CN$95,ROW()-ROW(V$21)+1, MATCH(V$17,Templates!$I$1:CZ$1,0))="","",INDEX(Templates!$I$2:$CN$95,ROW()-ROW(V$21)+1, MATCH(V$17,Templates!$I$1:CZ$1,0)))</f>
        <v>1000</v>
      </c>
      <c r="W33" s="157" cm="1">
        <f t="array" ref="W33">IF(INDEX(Templates!$I$2:$CN$95,ROW()-ROW(W$21)+1, MATCH(W$17,Templates!$I$1:DA$1,0))="","",INDEX(Templates!$I$2:$CN$95,ROW()-ROW(W$21)+1, MATCH(W$17,Templates!$I$1:DA$1,0)))</f>
        <v>1000</v>
      </c>
      <c r="X33" s="157" cm="1">
        <f t="array" ref="X33">IF(INDEX(Templates!$I$2:$CN$95,ROW()-ROW(X$21)+1, MATCH(X$17,Templates!$I$1:DB$1,0))="","",INDEX(Templates!$I$2:$CN$95,ROW()-ROW(X$21)+1, MATCH(X$17,Templates!$I$1:DB$1,0)))</f>
        <v>1000</v>
      </c>
      <c r="Y33" s="157" cm="1">
        <f t="array" ref="Y33">IF(INDEX(Templates!$I$2:$CN$95,ROW()-ROW(Y$21)+1, MATCH(Y$17,Templates!$I$1:DC$1,0))="","",INDEX(Templates!$I$2:$CN$95,ROW()-ROW(Y$21)+1, MATCH(Y$17,Templates!$I$1:DC$1,0)))</f>
        <v>1000</v>
      </c>
      <c r="Z33" s="157" cm="1">
        <f t="array" ref="Z33">IF(INDEX(Templates!$I$2:$CN$95,ROW()-ROW(Z$21)+1, MATCH(Z$17,Templates!$I$1:DD$1,0))="","",INDEX(Templates!$I$2:$CN$95,ROW()-ROW(Z$21)+1, MATCH(Z$17,Templates!$I$1:DD$1,0)))</f>
        <v>2300</v>
      </c>
      <c r="AA33" s="157" cm="1">
        <f t="array" ref="AA33">IF(INDEX(Templates!$I$2:$CN$95,ROW()-ROW(AA$21)+1, MATCH(AA$17,Templates!$I$1:DE$1,0))="","",INDEX(Templates!$I$2:$CN$95,ROW()-ROW(AA$21)+1, MATCH(AA$17,Templates!$I$1:DE$1,0)))</f>
        <v>2300</v>
      </c>
      <c r="AB33" s="157" cm="1">
        <f t="array" ref="AB33">IF(INDEX(Templates!$I$2:$CN$95,ROW()-ROW(AB$21)+1, MATCH(AB$17,Templates!$I$1:DF$1,0))="","",INDEX(Templates!$I$2:$CN$95,ROW()-ROW(AB$21)+1, MATCH(AB$17,Templates!$I$1:DF$1,0)))</f>
        <v>2300</v>
      </c>
      <c r="AC33" s="157" cm="1">
        <f t="array" ref="AC33">IF(INDEX(Templates!$I$2:$CN$95,ROW()-ROW(AC$21)+1, MATCH(AC$17,Templates!$I$1:DG$1,0))="","",INDEX(Templates!$I$2:$CN$95,ROW()-ROW(AC$21)+1, MATCH(AC$17,Templates!$I$1:DG$1,0)))</f>
        <v>1000</v>
      </c>
      <c r="AD33" s="157" cm="1">
        <f t="array" ref="AD33">IF(INDEX(Templates!$I$2:$CN$95,ROW()-ROW(AD$21)+1, MATCH(AD$17,Templates!$I$1:DH$1,0))="","",INDEX(Templates!$I$2:$CN$95,ROW()-ROW(AD$21)+1, MATCH(AD$17,Templates!$I$1:DH$1,0)))</f>
        <v>1000</v>
      </c>
      <c r="AE33" s="157" cm="1">
        <f t="array" ref="AE33">IF(INDEX(Templates!$I$2:$CN$95,ROW()-ROW(AE$21)+1, MATCH(AE$17,Templates!$I$1:DI$1,0))="","",INDEX(Templates!$I$2:$CN$95,ROW()-ROW(AE$21)+1, MATCH(AE$17,Templates!$I$1:DI$1,0)))</f>
        <v>1000</v>
      </c>
      <c r="AF33" s="157" cm="1">
        <f t="array" ref="AF33">IF(INDEX(Templates!$I$2:$CN$95,ROW()-ROW(AF$21)+1, MATCH(AF$17,Templates!$I$1:DJ$1,0))="","",INDEX(Templates!$I$2:$CN$95,ROW()-ROW(AF$21)+1, MATCH(AF$17,Templates!$I$1:DJ$1,0)))</f>
        <v>1000</v>
      </c>
      <c r="AG33" s="157" cm="1">
        <f t="array" ref="AG33">IF(INDEX(Templates!$I$2:$CN$95,ROW()-ROW(AG$21)+1, MATCH(AG$17,Templates!$I$1:DK$1,0))="","",INDEX(Templates!$I$2:$CN$95,ROW()-ROW(AG$21)+1, MATCH(AG$17,Templates!$I$1:DK$1,0)))</f>
        <v>1000</v>
      </c>
      <c r="AH33" s="157" cm="1">
        <f t="array" ref="AH33">IF(INDEX(Templates!$I$2:$CN$95,ROW()-ROW(AH$21)+1, MATCH(AH$17,Templates!$I$1:DL$1,0))="","",INDEX(Templates!$I$2:$CN$95,ROW()-ROW(AH$21)+1, MATCH(AH$17,Templates!$I$1:DL$1,0)))</f>
        <v>1000</v>
      </c>
      <c r="AI33" s="157" cm="1">
        <f t="array" ref="AI33">IF(INDEX(Templates!$I$2:$CN$95,ROW()-ROW(AI$21)+1, MATCH(AI$17,Templates!$I$1:DM$1,0))="","",INDEX(Templates!$I$2:$CN$95,ROW()-ROW(AI$21)+1, MATCH(AI$17,Templates!$I$1:DM$1,0)))</f>
        <v>1000</v>
      </c>
      <c r="AJ33" s="157" cm="1">
        <f t="array" ref="AJ33">IF(INDEX(Templates!$I$2:$CN$95,ROW()-ROW(AJ$21)+1, MATCH(AJ$17,Templates!$I$1:DN$1,0))="","",INDEX(Templates!$I$2:$CN$95,ROW()-ROW(AJ$21)+1, MATCH(AJ$17,Templates!$I$1:DN$1,0)))</f>
        <v>1000</v>
      </c>
      <c r="AK33" s="157" cm="1">
        <f t="array" ref="AK33">IF(INDEX(Templates!$I$2:$CN$95,ROW()-ROW(AK$21)+1, MATCH(AK$17,Templates!$I$1:DO$1,0))="","",INDEX(Templates!$I$2:$CN$95,ROW()-ROW(AK$21)+1, MATCH(AK$17,Templates!$I$1:DO$1,0)))</f>
        <v>1000</v>
      </c>
      <c r="AL33" s="157" cm="1">
        <f t="array" ref="AL33">IF(INDEX(Templates!$I$2:$CN$95,ROW()-ROW(AL$21)+1, MATCH(AL$17,Templates!$I$1:DP$1,0))="","",INDEX(Templates!$I$2:$CN$95,ROW()-ROW(AL$21)+1, MATCH(AL$17,Templates!$I$1:DP$1,0)))</f>
        <v>1000</v>
      </c>
      <c r="AM33" s="157" cm="1">
        <f t="array" ref="AM33">IF(INDEX(Templates!$I$2:$CN$95,ROW()-ROW(AM$21)+1, MATCH(AM$17,Templates!$I$1:DQ$1,0))="","",INDEX(Templates!$I$2:$CN$95,ROW()-ROW(AM$21)+1, MATCH(AM$17,Templates!$I$1:DQ$1,0)))</f>
        <v>1000</v>
      </c>
      <c r="AN33" s="157" cm="1">
        <f t="array" ref="AN33">IF(INDEX(Templates!$I$2:$CN$95,ROW()-ROW(AN$21)+1, MATCH(AN$17,Templates!$I$1:DR$1,0))="","",INDEX(Templates!$I$2:$CN$95,ROW()-ROW(AN$21)+1, MATCH(AN$17,Templates!$I$1:DR$1,0)))</f>
        <v>1000</v>
      </c>
      <c r="AO33" s="157" cm="1">
        <f t="array" ref="AO33">IF(INDEX(Templates!$I$2:$CN$95,ROW()-ROW(AO$21)+1, MATCH(AO$17,Templates!$I$1:DS$1,0))="","",INDEX(Templates!$I$2:$CN$95,ROW()-ROW(AO$21)+1, MATCH(AO$17,Templates!$I$1:DS$1,0)))</f>
        <v>1000</v>
      </c>
      <c r="AP33" s="157" cm="1">
        <f t="array" ref="AP33">IF(INDEX(Templates!$I$2:$CN$95,ROW()-ROW(AP$21)+1, MATCH(AP$17,Templates!$I$1:DT$1,0))="","",INDEX(Templates!$I$2:$CN$95,ROW()-ROW(AP$21)+1, MATCH(AP$17,Templates!$I$1:DT$1,0)))</f>
        <v>1000</v>
      </c>
      <c r="AQ33" s="157" cm="1">
        <f t="array" ref="AQ33">IF(INDEX(Templates!$I$2:$CN$95,ROW()-ROW(AQ$21)+1, MATCH(AQ$17,Templates!$I$1:DU$1,0))="","",INDEX(Templates!$I$2:$CN$95,ROW()-ROW(AQ$21)+1, MATCH(AQ$17,Templates!$I$1:DU$1,0)))</f>
        <v>1000</v>
      </c>
    </row>
    <row r="34" spans="1:43" s="119" customFormat="1" x14ac:dyDescent="0.25">
      <c r="A34" s="91" t="s">
        <v>43</v>
      </c>
      <c r="B34" s="92" t="s">
        <v>485</v>
      </c>
      <c r="C34" s="125" t="str" cm="1">
        <f t="array" ref="C34">IF(INDEX(Templates!A$2:A$96,ROW()-ROW($21:$21)+1)="","",INDEX(Templates!A$2:A$96,ROW()-ROW($21:$21)+1))</f>
        <v>JSON_PATH: spaces[0]</v>
      </c>
      <c r="D34" s="125" t="str" cm="1">
        <f t="array" ref="D34">IF(INDEX(Templates!B$2:B$96,ROW()-ROW($21:$21)+1)="","",INDEX(Templates!B$2:B$96,ROW()-ROW($21:$21)+1))</f>
        <v>status_type</v>
      </c>
      <c r="E34" s="125" t="str" cm="1">
        <f t="array" ref="E34">IF(INDEX(Templates!C$2:C$96,ROW()-ROW($21:$21)+1)="","",INDEX(Templates!C$2:C$96,ROW()-ROW($21:$21)+1))</f>
        <v/>
      </c>
      <c r="F34" s="126" t="str" cm="1">
        <f t="array" ref="F34">IF(INDEX(Templates!E$2:E$96,ROW()-ROW($21:$21)+1)="","",INDEX(Templates!E$2:E$96,ROW()-ROW($21:$21)+1))</f>
        <v>Space</v>
      </c>
      <c r="G34" s="127" t="str" cm="1">
        <f t="array" ref="G34">IF(INDEX(Templates!F$2:F$96,ROW()-ROW($21:$21)+1)="","",INDEX(Templates!F$2:F$96,ROW()-ROW($21:$21)+1))</f>
        <v>status_type</v>
      </c>
      <c r="H34" s="128" t="str" cm="1">
        <f t="array" ref="H34">IF(INDEX(Templates!G$2:G$96,ROW()-ROW($21:$21)+1)="","",INDEX(Templates!G$2:G$96,ROW()-ROW($21:$21)+1))</f>
        <v/>
      </c>
      <c r="I34" s="128" t="str" cm="1">
        <f t="array" ref="I34">IF(INDEX(Templates!H$2:H$96,ROW()-ROW($21:$21)+1)="","",INDEX(Templates!H$2:H$96,ROW()-ROW($21:$21)+1))</f>
        <v/>
      </c>
      <c r="J34" s="157" t="str" cm="1">
        <f t="array" ref="J34">IF(INDEX(Templates!$I$2:$CN$95,ROW()-ROW(J$21)+1, MATCH(J$17,Templates!$I$1:CN$1,0))="","",INDEX(Templates!$I$2:$CN$95,ROW()-ROW(J$21)+1, MATCH(J$17,Templates!$I$1:CN$1,0)))</f>
        <v/>
      </c>
      <c r="K34" s="157" t="str" cm="1">
        <f t="array" ref="K34">IF(INDEX(Templates!$I$2:$CN$95,ROW()-ROW(K$21)+1, MATCH(K$17,Templates!$I$1:CO$1,0))="","",INDEX(Templates!$I$2:$CN$95,ROW()-ROW(K$21)+1, MATCH(K$17,Templates!$I$1:CO$1,0)))</f>
        <v/>
      </c>
      <c r="L34" s="157" t="str" cm="1">
        <f t="array" ref="L34">IF(INDEX(Templates!$I$2:$CN$95,ROW()-ROW(L$21)+1, MATCH(L$17,Templates!$I$1:CP$1,0))="","",INDEX(Templates!$I$2:$CN$95,ROW()-ROW(L$21)+1, MATCH(L$17,Templates!$I$1:CP$1,0)))</f>
        <v/>
      </c>
      <c r="M34" s="157" t="str" cm="1">
        <f t="array" ref="M34">IF(INDEX(Templates!$I$2:$CN$95,ROW()-ROW(M$21)+1, MATCH(M$17,Templates!$I$1:CQ$1,0))="","",INDEX(Templates!$I$2:$CN$95,ROW()-ROW(M$21)+1, MATCH(M$17,Templates!$I$1:CQ$1,0)))</f>
        <v/>
      </c>
      <c r="N34" s="157" t="str" cm="1">
        <f t="array" ref="N34">IF(INDEX(Templates!$I$2:$CN$95,ROW()-ROW(N$21)+1, MATCH(N$17,Templates!$I$1:CR$1,0))="","",INDEX(Templates!$I$2:$CN$95,ROW()-ROW(N$21)+1, MATCH(N$17,Templates!$I$1:CR$1,0)))</f>
        <v/>
      </c>
      <c r="O34" s="157" t="str" cm="1">
        <f t="array" ref="O34">IF(INDEX(Templates!$I$2:$CN$95,ROW()-ROW(O$21)+1, MATCH(O$17,Templates!$I$1:CS$1,0))="","",INDEX(Templates!$I$2:$CN$95,ROW()-ROW(O$21)+1, MATCH(O$17,Templates!$I$1:CS$1,0)))</f>
        <v/>
      </c>
      <c r="P34" s="157" t="str" cm="1">
        <f t="array" ref="P34">IF(INDEX(Templates!$I$2:$CN$95,ROW()-ROW(P$21)+1, MATCH(P$17,Templates!$I$1:CT$1,0))="","",INDEX(Templates!$I$2:$CN$95,ROW()-ROW(P$21)+1, MATCH(P$17,Templates!$I$1:CT$1,0)))</f>
        <v/>
      </c>
      <c r="Q34" s="157" t="str" cm="1">
        <f t="array" ref="Q34">IF(INDEX(Templates!$I$2:$CN$95,ROW()-ROW(Q$21)+1, MATCH(Q$17,Templates!$I$1:CU$1,0))="","",INDEX(Templates!$I$2:$CN$95,ROW()-ROW(Q$21)+1, MATCH(Q$17,Templates!$I$1:CU$1,0)))</f>
        <v/>
      </c>
      <c r="R34" s="157" t="str" cm="1">
        <f t="array" ref="R34">IF(INDEX(Templates!$I$2:$CN$95,ROW()-ROW(R$21)+1, MATCH(R$17,Templates!$I$1:CV$1,0))="","",INDEX(Templates!$I$2:$CN$95,ROW()-ROW(R$21)+1, MATCH(R$17,Templates!$I$1:CV$1,0)))</f>
        <v/>
      </c>
      <c r="S34" s="157" t="str" cm="1">
        <f t="array" ref="S34">IF(INDEX(Templates!$I$2:$CN$95,ROW()-ROW(S$21)+1, MATCH(S$17,Templates!$I$1:CW$1,0))="","",INDEX(Templates!$I$2:$CN$95,ROW()-ROW(S$21)+1, MATCH(S$17,Templates!$I$1:CW$1,0)))</f>
        <v/>
      </c>
      <c r="T34" s="157" t="str" cm="1">
        <f t="array" ref="T34">IF(INDEX(Templates!$I$2:$CN$95,ROW()-ROW(T$21)+1, MATCH(T$17,Templates!$I$1:CX$1,0))="","",INDEX(Templates!$I$2:$CN$95,ROW()-ROW(T$21)+1, MATCH(T$17,Templates!$I$1:CX$1,0)))</f>
        <v/>
      </c>
      <c r="U34" s="157" t="str" cm="1">
        <f t="array" ref="U34">IF(INDEX(Templates!$I$2:$CN$95,ROW()-ROW(U$21)+1, MATCH(U$17,Templates!$I$1:CY$1,0))="","",INDEX(Templates!$I$2:$CN$95,ROW()-ROW(U$21)+1, MATCH(U$17,Templates!$I$1:CY$1,0)))</f>
        <v/>
      </c>
      <c r="V34" s="157" t="str" cm="1">
        <f t="array" ref="V34">IF(INDEX(Templates!$I$2:$CN$95,ROW()-ROW(V$21)+1, MATCH(V$17,Templates!$I$1:CZ$1,0))="","",INDEX(Templates!$I$2:$CN$95,ROW()-ROW(V$21)+1, MATCH(V$17,Templates!$I$1:CZ$1,0)))</f>
        <v/>
      </c>
      <c r="W34" s="157" t="str" cm="1">
        <f t="array" ref="W34">IF(INDEX(Templates!$I$2:$CN$95,ROW()-ROW(W$21)+1, MATCH(W$17,Templates!$I$1:DA$1,0))="","",INDEX(Templates!$I$2:$CN$95,ROW()-ROW(W$21)+1, MATCH(W$17,Templates!$I$1:DA$1,0)))</f>
        <v/>
      </c>
      <c r="X34" s="157" t="str" cm="1">
        <f t="array" ref="X34">IF(INDEX(Templates!$I$2:$CN$95,ROW()-ROW(X$21)+1, MATCH(X$17,Templates!$I$1:DB$1,0))="","",INDEX(Templates!$I$2:$CN$95,ROW()-ROW(X$21)+1, MATCH(X$17,Templates!$I$1:DB$1,0)))</f>
        <v>NEW</v>
      </c>
      <c r="Y34" s="157" t="str" cm="1">
        <f t="array" ref="Y34">IF(INDEX(Templates!$I$2:$CN$95,ROW()-ROW(Y$21)+1, MATCH(Y$17,Templates!$I$1:DC$1,0))="","",INDEX(Templates!$I$2:$CN$95,ROW()-ROW(Y$21)+1, MATCH(Y$17,Templates!$I$1:DC$1,0)))</f>
        <v>EXISTING</v>
      </c>
      <c r="Z34" s="157" t="str" cm="1">
        <f t="array" ref="Z34">IF(INDEX(Templates!$I$2:$CN$95,ROW()-ROW(Z$21)+1, MATCH(Z$17,Templates!$I$1:DD$1,0))="","",INDEX(Templates!$I$2:$CN$95,ROW()-ROW(Z$21)+1, MATCH(Z$17,Templates!$I$1:DD$1,0)))</f>
        <v/>
      </c>
      <c r="AA34" s="157" t="str" cm="1">
        <f t="array" ref="AA34">IF(INDEX(Templates!$I$2:$CN$95,ROW()-ROW(AA$21)+1, MATCH(AA$17,Templates!$I$1:DE$1,0))="","",INDEX(Templates!$I$2:$CN$95,ROW()-ROW(AA$21)+1, MATCH(AA$17,Templates!$I$1:DE$1,0)))</f>
        <v/>
      </c>
      <c r="AB34" s="157" t="str" cm="1">
        <f t="array" ref="AB34">IF(INDEX(Templates!$I$2:$CN$95,ROW()-ROW(AB$21)+1, MATCH(AB$17,Templates!$I$1:DF$1,0))="","",INDEX(Templates!$I$2:$CN$95,ROW()-ROW(AB$21)+1, MATCH(AB$17,Templates!$I$1:DF$1,0)))</f>
        <v/>
      </c>
      <c r="AC34" s="157" t="str" cm="1">
        <f t="array" ref="AC34">IF(INDEX(Templates!$I$2:$CN$95,ROW()-ROW(AC$21)+1, MATCH(AC$17,Templates!$I$1:DG$1,0))="","",INDEX(Templates!$I$2:$CN$95,ROW()-ROW(AC$21)+1, MATCH(AC$17,Templates!$I$1:DG$1,0)))</f>
        <v/>
      </c>
      <c r="AD34" s="157" t="str" cm="1">
        <f t="array" ref="AD34">IF(INDEX(Templates!$I$2:$CN$95,ROW()-ROW(AD$21)+1, MATCH(AD$17,Templates!$I$1:DH$1,0))="","",INDEX(Templates!$I$2:$CN$95,ROW()-ROW(AD$21)+1, MATCH(AD$17,Templates!$I$1:DH$1,0)))</f>
        <v/>
      </c>
      <c r="AE34" s="157" t="str" cm="1">
        <f t="array" ref="AE34">IF(INDEX(Templates!$I$2:$CN$95,ROW()-ROW(AE$21)+1, MATCH(AE$17,Templates!$I$1:DI$1,0))="","",INDEX(Templates!$I$2:$CN$95,ROW()-ROW(AE$21)+1, MATCH(AE$17,Templates!$I$1:DI$1,0)))</f>
        <v/>
      </c>
      <c r="AF34" s="157" t="str" cm="1">
        <f t="array" ref="AF34">IF(INDEX(Templates!$I$2:$CN$95,ROW()-ROW(AF$21)+1, MATCH(AF$17,Templates!$I$1:DJ$1,0))="","",INDEX(Templates!$I$2:$CN$95,ROW()-ROW(AF$21)+1, MATCH(AF$17,Templates!$I$1:DJ$1,0)))</f>
        <v/>
      </c>
      <c r="AG34" s="157" t="str" cm="1">
        <f t="array" ref="AG34">IF(INDEX(Templates!$I$2:$CN$95,ROW()-ROW(AG$21)+1, MATCH(AG$17,Templates!$I$1:DK$1,0))="","",INDEX(Templates!$I$2:$CN$95,ROW()-ROW(AG$21)+1, MATCH(AG$17,Templates!$I$1:DK$1,0)))</f>
        <v/>
      </c>
      <c r="AH34" s="157" t="str" cm="1">
        <f t="array" ref="AH34">IF(INDEX(Templates!$I$2:$CN$95,ROW()-ROW(AH$21)+1, MATCH(AH$17,Templates!$I$1:DL$1,0))="","",INDEX(Templates!$I$2:$CN$95,ROW()-ROW(AH$21)+1, MATCH(AH$17,Templates!$I$1:DL$1,0)))</f>
        <v/>
      </c>
      <c r="AI34" s="157" t="str" cm="1">
        <f t="array" ref="AI34">IF(INDEX(Templates!$I$2:$CN$95,ROW()-ROW(AI$21)+1, MATCH(AI$17,Templates!$I$1:DM$1,0))="","",INDEX(Templates!$I$2:$CN$95,ROW()-ROW(AI$21)+1, MATCH(AI$17,Templates!$I$1:DM$1,0)))</f>
        <v/>
      </c>
      <c r="AJ34" s="157" t="str" cm="1">
        <f t="array" ref="AJ34">IF(INDEX(Templates!$I$2:$CN$95,ROW()-ROW(AJ$21)+1, MATCH(AJ$17,Templates!$I$1:DN$1,0))="","",INDEX(Templates!$I$2:$CN$95,ROW()-ROW(AJ$21)+1, MATCH(AJ$17,Templates!$I$1:DN$1,0)))</f>
        <v/>
      </c>
      <c r="AK34" s="157" t="str" cm="1">
        <f t="array" ref="AK34">IF(INDEX(Templates!$I$2:$CN$95,ROW()-ROW(AK$21)+1, MATCH(AK$17,Templates!$I$1:DO$1,0))="","",INDEX(Templates!$I$2:$CN$95,ROW()-ROW(AK$21)+1, MATCH(AK$17,Templates!$I$1:DO$1,0)))</f>
        <v/>
      </c>
      <c r="AL34" s="157" t="str" cm="1">
        <f t="array" ref="AL34">IF(INDEX(Templates!$I$2:$CN$95,ROW()-ROW(AL$21)+1, MATCH(AL$17,Templates!$I$1:DP$1,0))="","",INDEX(Templates!$I$2:$CN$95,ROW()-ROW(AL$21)+1, MATCH(AL$17,Templates!$I$1:DP$1,0)))</f>
        <v/>
      </c>
      <c r="AM34" s="157" t="str" cm="1">
        <f t="array" ref="AM34">IF(INDEX(Templates!$I$2:$CN$95,ROW()-ROW(AM$21)+1, MATCH(AM$17,Templates!$I$1:DQ$1,0))="","",INDEX(Templates!$I$2:$CN$95,ROW()-ROW(AM$21)+1, MATCH(AM$17,Templates!$I$1:DQ$1,0)))</f>
        <v/>
      </c>
      <c r="AN34" s="157" t="str" cm="1">
        <f t="array" ref="AN34">IF(INDEX(Templates!$I$2:$CN$95,ROW()-ROW(AN$21)+1, MATCH(AN$17,Templates!$I$1:DR$1,0))="","",INDEX(Templates!$I$2:$CN$95,ROW()-ROW(AN$21)+1, MATCH(AN$17,Templates!$I$1:DR$1,0)))</f>
        <v/>
      </c>
      <c r="AO34" s="157" t="str" cm="1">
        <f t="array" ref="AO34">IF(INDEX(Templates!$I$2:$CN$95,ROW()-ROW(AO$21)+1, MATCH(AO$17,Templates!$I$1:DS$1,0))="","",INDEX(Templates!$I$2:$CN$95,ROW()-ROW(AO$21)+1, MATCH(AO$17,Templates!$I$1:DS$1,0)))</f>
        <v/>
      </c>
      <c r="AP34" s="157" t="str" cm="1">
        <f t="array" ref="AP34">IF(INDEX(Templates!$I$2:$CN$95,ROW()-ROW(AP$21)+1, MATCH(AP$17,Templates!$I$1:DT$1,0))="","",INDEX(Templates!$I$2:$CN$95,ROW()-ROW(AP$21)+1, MATCH(AP$17,Templates!$I$1:DT$1,0)))</f>
        <v/>
      </c>
      <c r="AQ34" s="157" t="str" cm="1">
        <f t="array" ref="AQ34">IF(INDEX(Templates!$I$2:$CN$95,ROW()-ROW(AQ$21)+1, MATCH(AQ$17,Templates!$I$1:DU$1,0))="","",INDEX(Templates!$I$2:$CN$95,ROW()-ROW(AQ$21)+1, MATCH(AQ$17,Templates!$I$1:DU$1,0)))</f>
        <v/>
      </c>
    </row>
    <row r="35" spans="1:43" s="119" customFormat="1" x14ac:dyDescent="0.25">
      <c r="A35" s="91" t="s">
        <v>43</v>
      </c>
      <c r="B35" s="92" t="s">
        <v>485</v>
      </c>
      <c r="C35" s="125" t="str" cm="1">
        <f t="array" ref="C35">IF(INDEX(Templates!A$2:A$96,ROW()-ROW($21:$21)+1)="","",INDEX(Templates!A$2:A$96,ROW()-ROW($21:$21)+1))</f>
        <v>JSON_PATH: spaces[0]</v>
      </c>
      <c r="D35" s="125" t="str" cm="1">
        <f t="array" ref="D35">IF(INDEX(Templates!B$2:B$96,ROW()-ROW($21:$21)+1)="","",INDEX(Templates!B$2:B$96,ROW()-ROW($21:$21)+1))</f>
        <v>occupant_multiplier_schedule</v>
      </c>
      <c r="E35" s="125" t="str" cm="1">
        <f t="array" ref="E35">IF(INDEX(Templates!C$2:C$96,ROW()-ROW($21:$21)+1)="","",INDEX(Templates!C$2:C$96,ROW()-ROW($21:$21)+1))</f>
        <v/>
      </c>
      <c r="F35" s="126" t="str" cm="1">
        <f t="array" ref="F35">IF(INDEX(Templates!E$2:E$96,ROW()-ROW($21:$21)+1)="","",INDEX(Templates!E$2:E$96,ROW()-ROW($21:$21)+1))</f>
        <v/>
      </c>
      <c r="G35" s="127" t="str" cm="1">
        <f t="array" ref="G35">IF(INDEX(Templates!F$2:F$96,ROW()-ROW($21:$21)+1)="","",INDEX(Templates!F$2:F$96,ROW()-ROW($21:$21)+1))</f>
        <v/>
      </c>
      <c r="H35" s="128" t="str" cm="1">
        <f t="array" ref="H35">IF(INDEX(Templates!G$2:G$96,ROW()-ROW($21:$21)+1)="","",INDEX(Templates!G$2:G$96,ROW()-ROW($21:$21)+1))</f>
        <v/>
      </c>
      <c r="I35" s="128" t="str" cm="1">
        <f t="array" ref="I35">IF(INDEX(Templates!H$2:H$96,ROW()-ROW($21:$21)+1)="","",INDEX(Templates!H$2:H$96,ROW()-ROW($21:$21)+1))</f>
        <v/>
      </c>
      <c r="J35" s="157" t="str" cm="1">
        <f t="array" ref="J35">IF(INDEX(Templates!$I$2:$CN$95,ROW()-ROW(J$21)+1, MATCH(J$17,Templates!$I$1:CN$1,0))="","",INDEX(Templates!$I$2:$CN$95,ROW()-ROW(J$21)+1, MATCH(J$17,Templates!$I$1:CN$1,0)))</f>
        <v>Required Schedule 1</v>
      </c>
      <c r="K35" s="157" t="str" cm="1">
        <f t="array" ref="K35">IF(INDEX(Templates!$I$2:$CN$95,ROW()-ROW(K$21)+1, MATCH(K$17,Templates!$I$1:CO$1,0))="","",INDEX(Templates!$I$2:$CN$95,ROW()-ROW(K$21)+1, MATCH(K$17,Templates!$I$1:CO$1,0)))</f>
        <v>Required Schedule 1</v>
      </c>
      <c r="L35" s="157" t="str" cm="1">
        <f t="array" ref="L35">IF(INDEX(Templates!$I$2:$CN$95,ROW()-ROW(L$21)+1, MATCH(L$17,Templates!$I$1:CP$1,0))="","",INDEX(Templates!$I$2:$CN$95,ROW()-ROW(L$21)+1, MATCH(L$17,Templates!$I$1:CP$1,0)))</f>
        <v>Required Schedule 1</v>
      </c>
      <c r="M35" s="157" t="str" cm="1">
        <f t="array" ref="M35">IF(INDEX(Templates!$I$2:$CN$95,ROW()-ROW(M$21)+1, MATCH(M$17,Templates!$I$1:CQ$1,0))="","",INDEX(Templates!$I$2:$CN$95,ROW()-ROW(M$21)+1, MATCH(M$17,Templates!$I$1:CQ$1,0)))</f>
        <v>Required Schedule 1</v>
      </c>
      <c r="N35" s="157" t="str" cm="1">
        <f t="array" ref="N35">IF(INDEX(Templates!$I$2:$CN$95,ROW()-ROW(N$21)+1, MATCH(N$17,Templates!$I$1:CR$1,0))="","",INDEX(Templates!$I$2:$CN$95,ROW()-ROW(N$21)+1, MATCH(N$17,Templates!$I$1:CR$1,0)))</f>
        <v>Required Schedule 1</v>
      </c>
      <c r="O35" s="157" t="str" cm="1">
        <f t="array" ref="O35">IF(INDEX(Templates!$I$2:$CN$95,ROW()-ROW(O$21)+1, MATCH(O$17,Templates!$I$1:CS$1,0))="","",INDEX(Templates!$I$2:$CN$95,ROW()-ROW(O$21)+1, MATCH(O$17,Templates!$I$1:CS$1,0)))</f>
        <v>Required Schedule 1</v>
      </c>
      <c r="P35" s="157" t="str" cm="1">
        <f t="array" ref="P35">IF(INDEX(Templates!$I$2:$CN$95,ROW()-ROW(P$21)+1, MATCH(P$17,Templates!$I$1:CT$1,0))="","",INDEX(Templates!$I$2:$CN$95,ROW()-ROW(P$21)+1, MATCH(P$17,Templates!$I$1:CT$1,0)))</f>
        <v>Required Schedule 1</v>
      </c>
      <c r="Q35" s="157" t="str" cm="1">
        <f t="array" ref="Q35">IF(INDEX(Templates!$I$2:$CN$95,ROW()-ROW(Q$21)+1, MATCH(Q$17,Templates!$I$1:CU$1,0))="","",INDEX(Templates!$I$2:$CN$95,ROW()-ROW(Q$21)+1, MATCH(Q$17,Templates!$I$1:CU$1,0)))</f>
        <v>Required Schedule 1</v>
      </c>
      <c r="R35" s="157" t="str" cm="1">
        <f t="array" ref="R35">IF(INDEX(Templates!$I$2:$CN$95,ROW()-ROW(R$21)+1, MATCH(R$17,Templates!$I$1:CV$1,0))="","",INDEX(Templates!$I$2:$CN$95,ROW()-ROW(R$21)+1, MATCH(R$17,Templates!$I$1:CV$1,0)))</f>
        <v>Required Schedule 1</v>
      </c>
      <c r="S35" s="157" t="str" cm="1">
        <f t="array" ref="S35">IF(INDEX(Templates!$I$2:$CN$95,ROW()-ROW(S$21)+1, MATCH(S$17,Templates!$I$1:CW$1,0))="","",INDEX(Templates!$I$2:$CN$95,ROW()-ROW(S$21)+1, MATCH(S$17,Templates!$I$1:CW$1,0)))</f>
        <v>Required Schedule 1</v>
      </c>
      <c r="T35" s="157" t="str" cm="1">
        <f t="array" ref="T35">IF(INDEX(Templates!$I$2:$CN$95,ROW()-ROW(T$21)+1, MATCH(T$17,Templates!$I$1:CX$1,0))="","",INDEX(Templates!$I$2:$CN$95,ROW()-ROW(T$21)+1, MATCH(T$17,Templates!$I$1:CX$1,0)))</f>
        <v>Required Schedule 1</v>
      </c>
      <c r="U35" s="157" t="str" cm="1">
        <f t="array" ref="U35">IF(INDEX(Templates!$I$2:$CN$95,ROW()-ROW(U$21)+1, MATCH(U$17,Templates!$I$1:CY$1,0))="","",INDEX(Templates!$I$2:$CN$95,ROW()-ROW(U$21)+1, MATCH(U$17,Templates!$I$1:CY$1,0)))</f>
        <v>Required Schedule 1</v>
      </c>
      <c r="V35" s="157" t="str" cm="1">
        <f t="array" ref="V35">IF(INDEX(Templates!$I$2:$CN$95,ROW()-ROW(V$21)+1, MATCH(V$17,Templates!$I$1:CZ$1,0))="","",INDEX(Templates!$I$2:$CN$95,ROW()-ROW(V$21)+1, MATCH(V$17,Templates!$I$1:CZ$1,0)))</f>
        <v>Required Schedule 1</v>
      </c>
      <c r="W35" s="157" t="str" cm="1">
        <f t="array" ref="W35">IF(INDEX(Templates!$I$2:$CN$95,ROW()-ROW(W$21)+1, MATCH(W$17,Templates!$I$1:DA$1,0))="","",INDEX(Templates!$I$2:$CN$95,ROW()-ROW(W$21)+1, MATCH(W$17,Templates!$I$1:DA$1,0)))</f>
        <v>Required Schedule 1</v>
      </c>
      <c r="X35" s="157" t="str" cm="1">
        <f t="array" ref="X35">IF(INDEX(Templates!$I$2:$CN$95,ROW()-ROW(X$21)+1, MATCH(X$17,Templates!$I$1:DB$1,0))="","",INDEX(Templates!$I$2:$CN$95,ROW()-ROW(X$21)+1, MATCH(X$17,Templates!$I$1:DB$1,0)))</f>
        <v>Required Schedule 1</v>
      </c>
      <c r="Y35" s="157" t="str" cm="1">
        <f t="array" ref="Y35">IF(INDEX(Templates!$I$2:$CN$95,ROW()-ROW(Y$21)+1, MATCH(Y$17,Templates!$I$1:DC$1,0))="","",INDEX(Templates!$I$2:$CN$95,ROW()-ROW(Y$21)+1, MATCH(Y$17,Templates!$I$1:DC$1,0)))</f>
        <v>Required Schedule 1</v>
      </c>
      <c r="Z35" s="157" t="str" cm="1">
        <f t="array" ref="Z35">IF(INDEX(Templates!$I$2:$CN$95,ROW()-ROW(Z$21)+1, MATCH(Z$17,Templates!$I$1:DD$1,0))="","",INDEX(Templates!$I$2:$CN$95,ROW()-ROW(Z$21)+1, MATCH(Z$17,Templates!$I$1:DD$1,0)))</f>
        <v>Required Schedule 1</v>
      </c>
      <c r="AA35" s="157" t="str" cm="1">
        <f t="array" ref="AA35">IF(INDEX(Templates!$I$2:$CN$95,ROW()-ROW(AA$21)+1, MATCH(AA$17,Templates!$I$1:DE$1,0))="","",INDEX(Templates!$I$2:$CN$95,ROW()-ROW(AA$21)+1, MATCH(AA$17,Templates!$I$1:DE$1,0)))</f>
        <v>Required Schedule 1</v>
      </c>
      <c r="AB35" s="157" t="str" cm="1">
        <f t="array" ref="AB35">IF(INDEX(Templates!$I$2:$CN$95,ROW()-ROW(AB$21)+1, MATCH(AB$17,Templates!$I$1:DF$1,0))="","",INDEX(Templates!$I$2:$CN$95,ROW()-ROW(AB$21)+1, MATCH(AB$17,Templates!$I$1:DF$1,0)))</f>
        <v>Required Schedule 1</v>
      </c>
      <c r="AC35" s="157" t="str" cm="1">
        <f t="array" ref="AC35">IF(INDEX(Templates!$I$2:$CN$95,ROW()-ROW(AC$21)+1, MATCH(AC$17,Templates!$I$1:DG$1,0))="","",INDEX(Templates!$I$2:$CN$95,ROW()-ROW(AC$21)+1, MATCH(AC$17,Templates!$I$1:DG$1,0)))</f>
        <v>Required Schedule 1</v>
      </c>
      <c r="AD35" s="157" t="str" cm="1">
        <f t="array" ref="AD35">IF(INDEX(Templates!$I$2:$CN$95,ROW()-ROW(AD$21)+1, MATCH(AD$17,Templates!$I$1:DH$1,0))="","",INDEX(Templates!$I$2:$CN$95,ROW()-ROW(AD$21)+1, MATCH(AD$17,Templates!$I$1:DH$1,0)))</f>
        <v>Required Schedule 1</v>
      </c>
      <c r="AE35" s="157" t="str" cm="1">
        <f t="array" ref="AE35">IF(INDEX(Templates!$I$2:$CN$95,ROW()-ROW(AE$21)+1, MATCH(AE$17,Templates!$I$1:DI$1,0))="","",INDEX(Templates!$I$2:$CN$95,ROW()-ROW(AE$21)+1, MATCH(AE$17,Templates!$I$1:DI$1,0)))</f>
        <v>Required Schedule 1</v>
      </c>
      <c r="AF35" s="157" t="str" cm="1">
        <f t="array" ref="AF35">IF(INDEX(Templates!$I$2:$CN$95,ROW()-ROW(AF$21)+1, MATCH(AF$17,Templates!$I$1:DJ$1,0))="","",INDEX(Templates!$I$2:$CN$95,ROW()-ROW(AF$21)+1, MATCH(AF$17,Templates!$I$1:DJ$1,0)))</f>
        <v>Required Schedule 1</v>
      </c>
      <c r="AG35" s="157" t="str" cm="1">
        <f t="array" ref="AG35">IF(INDEX(Templates!$I$2:$CN$95,ROW()-ROW(AG$21)+1, MATCH(AG$17,Templates!$I$1:DK$1,0))="","",INDEX(Templates!$I$2:$CN$95,ROW()-ROW(AG$21)+1, MATCH(AG$17,Templates!$I$1:DK$1,0)))</f>
        <v>Required Schedule 1</v>
      </c>
      <c r="AH35" s="157" t="str" cm="1">
        <f t="array" ref="AH35">IF(INDEX(Templates!$I$2:$CN$95,ROW()-ROW(AH$21)+1, MATCH(AH$17,Templates!$I$1:DL$1,0))="","",INDEX(Templates!$I$2:$CN$95,ROW()-ROW(AH$21)+1, MATCH(AH$17,Templates!$I$1:DL$1,0)))</f>
        <v>Required Schedule 1</v>
      </c>
      <c r="AI35" s="157" t="str" cm="1">
        <f t="array" ref="AI35">IF(INDEX(Templates!$I$2:$CN$95,ROW()-ROW(AI$21)+1, MATCH(AI$17,Templates!$I$1:DM$1,0))="","",INDEX(Templates!$I$2:$CN$95,ROW()-ROW(AI$21)+1, MATCH(AI$17,Templates!$I$1:DM$1,0)))</f>
        <v>Required Schedule 1</v>
      </c>
      <c r="AJ35" s="157" t="str" cm="1">
        <f t="array" ref="AJ35">IF(INDEX(Templates!$I$2:$CN$95,ROW()-ROW(AJ$21)+1, MATCH(AJ$17,Templates!$I$1:DN$1,0))="","",INDEX(Templates!$I$2:$CN$95,ROW()-ROW(AJ$21)+1, MATCH(AJ$17,Templates!$I$1:DN$1,0)))</f>
        <v>Required Schedule 1</v>
      </c>
      <c r="AK35" s="157" t="str" cm="1">
        <f t="array" ref="AK35">IF(INDEX(Templates!$I$2:$CN$95,ROW()-ROW(AK$21)+1, MATCH(AK$17,Templates!$I$1:DO$1,0))="","",INDEX(Templates!$I$2:$CN$95,ROW()-ROW(AK$21)+1, MATCH(AK$17,Templates!$I$1:DO$1,0)))</f>
        <v>Required Schedule 1</v>
      </c>
      <c r="AL35" s="157" t="str" cm="1">
        <f t="array" ref="AL35">IF(INDEX(Templates!$I$2:$CN$95,ROW()-ROW(AL$21)+1, MATCH(AL$17,Templates!$I$1:DP$1,0))="","",INDEX(Templates!$I$2:$CN$95,ROW()-ROW(AL$21)+1, MATCH(AL$17,Templates!$I$1:DP$1,0)))</f>
        <v>Required Schedule 1</v>
      </c>
      <c r="AM35" s="157" t="str" cm="1">
        <f t="array" ref="AM35">IF(INDEX(Templates!$I$2:$CN$95,ROW()-ROW(AM$21)+1, MATCH(AM$17,Templates!$I$1:DQ$1,0))="","",INDEX(Templates!$I$2:$CN$95,ROW()-ROW(AM$21)+1, MATCH(AM$17,Templates!$I$1:DQ$1,0)))</f>
        <v>Required Schedule 1</v>
      </c>
      <c r="AN35" s="157" t="str" cm="1">
        <f t="array" ref="AN35">IF(INDEX(Templates!$I$2:$CN$95,ROW()-ROW(AN$21)+1, MATCH(AN$17,Templates!$I$1:DR$1,0))="","",INDEX(Templates!$I$2:$CN$95,ROW()-ROW(AN$21)+1, MATCH(AN$17,Templates!$I$1:DR$1,0)))</f>
        <v>Required Schedule 1</v>
      </c>
      <c r="AO35" s="157" t="str" cm="1">
        <f t="array" ref="AO35">IF(INDEX(Templates!$I$2:$CN$95,ROW()-ROW(AO$21)+1, MATCH(AO$17,Templates!$I$1:DS$1,0))="","",INDEX(Templates!$I$2:$CN$95,ROW()-ROW(AO$21)+1, MATCH(AO$17,Templates!$I$1:DS$1,0)))</f>
        <v>Required Schedule 1</v>
      </c>
      <c r="AP35" s="157" t="str" cm="1">
        <f t="array" ref="AP35">IF(INDEX(Templates!$I$2:$CN$95,ROW()-ROW(AP$21)+1, MATCH(AP$17,Templates!$I$1:DT$1,0))="","",INDEX(Templates!$I$2:$CN$95,ROW()-ROW(AP$21)+1, MATCH(AP$17,Templates!$I$1:DT$1,0)))</f>
        <v>Required Schedule 1</v>
      </c>
      <c r="AQ35" s="157" t="str" cm="1">
        <f t="array" ref="AQ35">IF(INDEX(Templates!$I$2:$CN$95,ROW()-ROW(AQ$21)+1, MATCH(AQ$17,Templates!$I$1:DU$1,0))="","",INDEX(Templates!$I$2:$CN$95,ROW()-ROW(AQ$21)+1, MATCH(AQ$17,Templates!$I$1:DU$1,0)))</f>
        <v>Required Schedule 1</v>
      </c>
    </row>
    <row r="36" spans="1:43" s="119" customFormat="1" x14ac:dyDescent="0.25">
      <c r="A36" s="91" t="s">
        <v>43</v>
      </c>
      <c r="B36" s="92" t="s">
        <v>485</v>
      </c>
      <c r="C36" s="125" t="str" cm="1">
        <f t="array" ref="C36">IF(INDEX(Templates!A$2:A$96,ROW()-ROW($21:$21)+1)="","",INDEX(Templates!A$2:A$96,ROW()-ROW($21:$21)+1))</f>
        <v>JSON_PATH: spaces[1]</v>
      </c>
      <c r="D36" s="125" t="str" cm="1">
        <f t="array" ref="D36">IF(INDEX(Templates!B$2:B$96,ROW()-ROW($21:$21)+1)="","",INDEX(Templates!B$2:B$96,ROW()-ROW($21:$21)+1))</f>
        <v>id</v>
      </c>
      <c r="E36" s="125" t="str" cm="1">
        <f t="array" ref="E36">IF(INDEX(Templates!C$2:C$96,ROW()-ROW($21:$21)+1)="","",INDEX(Templates!C$2:C$96,ROW()-ROW($21:$21)+1))</f>
        <v/>
      </c>
      <c r="F36" s="126" t="str" cm="1">
        <f t="array" ref="F36">IF(INDEX(Templates!E$2:E$96,ROW()-ROW($21:$21)+1)="","",INDEX(Templates!E$2:E$96,ROW()-ROW($21:$21)+1))</f>
        <v>Space</v>
      </c>
      <c r="G36" s="127" t="str" cm="1">
        <f t="array" ref="G36">IF(INDEX(Templates!F$2:F$96,ROW()-ROW($21:$21)+1)="","",INDEX(Templates!F$2:F$96,ROW()-ROW($21:$21)+1))</f>
        <v>ID</v>
      </c>
      <c r="H36" s="128" t="str" cm="1">
        <f t="array" ref="H36">IF(INDEX(Templates!G$2:G$96,ROW()-ROW($21:$21)+1)="","",INDEX(Templates!G$2:G$96,ROW()-ROW($21:$21)+1))</f>
        <v/>
      </c>
      <c r="I36" s="128" t="str" cm="1">
        <f t="array" ref="I36">IF(INDEX(Templates!H$2:H$96,ROW()-ROW($21:$21)+1)="","",INDEX(Templates!H$2:H$96,ROW()-ROW($21:$21)+1))</f>
        <v/>
      </c>
      <c r="J36" s="157" t="str" cm="1">
        <f t="array" ref="J36">IF(INDEX(Templates!$I$2:$CN$95,ROW()-ROW(J$21)+1, MATCH(J$17,Templates!$I$1:CN$1,0))="","",INDEX(Templates!$I$2:$CN$95,ROW()-ROW(J$21)+1, MATCH(J$17,Templates!$I$1:CN$1,0)))</f>
        <v>Space 2</v>
      </c>
      <c r="K36" s="157" t="str" cm="1">
        <f t="array" ref="K36">IF(INDEX(Templates!$I$2:$CN$95,ROW()-ROW(K$21)+1, MATCH(K$17,Templates!$I$1:CO$1,0))="","",INDEX(Templates!$I$2:$CN$95,ROW()-ROW(K$21)+1, MATCH(K$17,Templates!$I$1:CO$1,0)))</f>
        <v>Space 2</v>
      </c>
      <c r="L36" s="157" t="str" cm="1">
        <f t="array" ref="L36">IF(INDEX(Templates!$I$2:$CN$95,ROW()-ROW(L$21)+1, MATCH(L$17,Templates!$I$1:CP$1,0))="","",INDEX(Templates!$I$2:$CN$95,ROW()-ROW(L$21)+1, MATCH(L$17,Templates!$I$1:CP$1,0)))</f>
        <v>Space 2</v>
      </c>
      <c r="M36" s="157" t="str" cm="1">
        <f t="array" ref="M36">IF(INDEX(Templates!$I$2:$CN$95,ROW()-ROW(M$21)+1, MATCH(M$17,Templates!$I$1:CQ$1,0))="","",INDEX(Templates!$I$2:$CN$95,ROW()-ROW(M$21)+1, MATCH(M$17,Templates!$I$1:CQ$1,0)))</f>
        <v>Space 2</v>
      </c>
      <c r="N36" s="157" t="str" cm="1">
        <f t="array" ref="N36">IF(INDEX(Templates!$I$2:$CN$95,ROW()-ROW(N$21)+1, MATCH(N$17,Templates!$I$1:CR$1,0))="","",INDEX(Templates!$I$2:$CN$95,ROW()-ROW(N$21)+1, MATCH(N$17,Templates!$I$1:CR$1,0)))</f>
        <v/>
      </c>
      <c r="O36" s="157" t="str" cm="1">
        <f t="array" ref="O36">IF(INDEX(Templates!$I$2:$CN$95,ROW()-ROW(O$21)+1, MATCH(O$17,Templates!$I$1:CS$1,0))="","",INDEX(Templates!$I$2:$CN$95,ROW()-ROW(O$21)+1, MATCH(O$17,Templates!$I$1:CS$1,0)))</f>
        <v/>
      </c>
      <c r="P36" s="157" t="str" cm="1">
        <f t="array" ref="P36">IF(INDEX(Templates!$I$2:$CN$95,ROW()-ROW(P$21)+1, MATCH(P$17,Templates!$I$1:CT$1,0))="","",INDEX(Templates!$I$2:$CN$95,ROW()-ROW(P$21)+1, MATCH(P$17,Templates!$I$1:CT$1,0)))</f>
        <v/>
      </c>
      <c r="Q36" s="157" t="str" cm="1">
        <f t="array" ref="Q36">IF(INDEX(Templates!$I$2:$CN$95,ROW()-ROW(Q$21)+1, MATCH(Q$17,Templates!$I$1:CU$1,0))="","",INDEX(Templates!$I$2:$CN$95,ROW()-ROW(Q$21)+1, MATCH(Q$17,Templates!$I$1:CU$1,0)))</f>
        <v/>
      </c>
      <c r="R36" s="157" t="str" cm="1">
        <f t="array" ref="R36">IF(INDEX(Templates!$I$2:$CN$95,ROW()-ROW(R$21)+1, MATCH(R$17,Templates!$I$1:CV$1,0))="","",INDEX(Templates!$I$2:$CN$95,ROW()-ROW(R$21)+1, MATCH(R$17,Templates!$I$1:CV$1,0)))</f>
        <v/>
      </c>
      <c r="S36" s="157" t="str" cm="1">
        <f t="array" ref="S36">IF(INDEX(Templates!$I$2:$CN$95,ROW()-ROW(S$21)+1, MATCH(S$17,Templates!$I$1:CW$1,0))="","",INDEX(Templates!$I$2:$CN$95,ROW()-ROW(S$21)+1, MATCH(S$17,Templates!$I$1:CW$1,0)))</f>
        <v/>
      </c>
      <c r="T36" s="157" t="str" cm="1">
        <f t="array" ref="T36">IF(INDEX(Templates!$I$2:$CN$95,ROW()-ROW(T$21)+1, MATCH(T$17,Templates!$I$1:CX$1,0))="","",INDEX(Templates!$I$2:$CN$95,ROW()-ROW(T$21)+1, MATCH(T$17,Templates!$I$1:CX$1,0)))</f>
        <v/>
      </c>
      <c r="U36" s="157" t="str" cm="1">
        <f t="array" ref="U36">IF(INDEX(Templates!$I$2:$CN$95,ROW()-ROW(U$21)+1, MATCH(U$17,Templates!$I$1:CY$1,0))="","",INDEX(Templates!$I$2:$CN$95,ROW()-ROW(U$21)+1, MATCH(U$17,Templates!$I$1:CY$1,0)))</f>
        <v/>
      </c>
      <c r="V36" s="157" t="str" cm="1">
        <f t="array" ref="V36">IF(INDEX(Templates!$I$2:$CN$95,ROW()-ROW(V$21)+1, MATCH(V$17,Templates!$I$1:CZ$1,0))="","",INDEX(Templates!$I$2:$CN$95,ROW()-ROW(V$21)+1, MATCH(V$17,Templates!$I$1:CZ$1,0)))</f>
        <v/>
      </c>
      <c r="W36" s="157" t="str" cm="1">
        <f t="array" ref="W36">IF(INDEX(Templates!$I$2:$CN$95,ROW()-ROW(W$21)+1, MATCH(W$17,Templates!$I$1:DA$1,0))="","",INDEX(Templates!$I$2:$CN$95,ROW()-ROW(W$21)+1, MATCH(W$17,Templates!$I$1:DA$1,0)))</f>
        <v/>
      </c>
      <c r="X36" s="157" t="str" cm="1">
        <f t="array" ref="X36">IF(INDEX(Templates!$I$2:$CN$95,ROW()-ROW(X$21)+1, MATCH(X$17,Templates!$I$1:DB$1,0))="","",INDEX(Templates!$I$2:$CN$95,ROW()-ROW(X$21)+1, MATCH(X$17,Templates!$I$1:DB$1,0)))</f>
        <v/>
      </c>
      <c r="Y36" s="157" t="str" cm="1">
        <f t="array" ref="Y36">IF(INDEX(Templates!$I$2:$CN$95,ROW()-ROW(Y$21)+1, MATCH(Y$17,Templates!$I$1:DC$1,0))="","",INDEX(Templates!$I$2:$CN$95,ROW()-ROW(Y$21)+1, MATCH(Y$17,Templates!$I$1:DC$1,0)))</f>
        <v/>
      </c>
      <c r="Z36" s="157" t="str" cm="1">
        <f t="array" ref="Z36">IF(INDEX(Templates!$I$2:$CN$95,ROW()-ROW(Z$21)+1, MATCH(Z$17,Templates!$I$1:DD$1,0))="","",INDEX(Templates!$I$2:$CN$95,ROW()-ROW(Z$21)+1, MATCH(Z$17,Templates!$I$1:DD$1,0)))</f>
        <v>Space 2</v>
      </c>
      <c r="AA36" s="157" t="str" cm="1">
        <f t="array" ref="AA36">IF(INDEX(Templates!$I$2:$CN$95,ROW()-ROW(AA$21)+1, MATCH(AA$17,Templates!$I$1:DE$1,0))="","",INDEX(Templates!$I$2:$CN$95,ROW()-ROW(AA$21)+1, MATCH(AA$17,Templates!$I$1:DE$1,0)))</f>
        <v>Space 2</v>
      </c>
      <c r="AB36" s="157" t="str" cm="1">
        <f t="array" ref="AB36">IF(INDEX(Templates!$I$2:$CN$95,ROW()-ROW(AB$21)+1, MATCH(AB$17,Templates!$I$1:DF$1,0))="","",INDEX(Templates!$I$2:$CN$95,ROW()-ROW(AB$21)+1, MATCH(AB$17,Templates!$I$1:DF$1,0)))</f>
        <v>Space 2</v>
      </c>
      <c r="AC36" s="157" t="str" cm="1">
        <f t="array" ref="AC36">IF(INDEX(Templates!$I$2:$CN$95,ROW()-ROW(AC$21)+1, MATCH(AC$17,Templates!$I$1:DG$1,0))="","",INDEX(Templates!$I$2:$CN$95,ROW()-ROW(AC$21)+1, MATCH(AC$17,Templates!$I$1:DG$1,0)))</f>
        <v/>
      </c>
      <c r="AD36" s="157" t="str" cm="1">
        <f t="array" ref="AD36">IF(INDEX(Templates!$I$2:$CN$95,ROW()-ROW(AD$21)+1, MATCH(AD$17,Templates!$I$1:DH$1,0))="","",INDEX(Templates!$I$2:$CN$95,ROW()-ROW(AD$21)+1, MATCH(AD$17,Templates!$I$1:DH$1,0)))</f>
        <v/>
      </c>
      <c r="AE36" s="157" t="str" cm="1">
        <f t="array" ref="AE36">IF(INDEX(Templates!$I$2:$CN$95,ROW()-ROW(AE$21)+1, MATCH(AE$17,Templates!$I$1:DI$1,0))="","",INDEX(Templates!$I$2:$CN$95,ROW()-ROW(AE$21)+1, MATCH(AE$17,Templates!$I$1:DI$1,0)))</f>
        <v/>
      </c>
      <c r="AF36" s="157" t="str" cm="1">
        <f t="array" ref="AF36">IF(INDEX(Templates!$I$2:$CN$95,ROW()-ROW(AF$21)+1, MATCH(AF$17,Templates!$I$1:DJ$1,0))="","",INDEX(Templates!$I$2:$CN$95,ROW()-ROW(AF$21)+1, MATCH(AF$17,Templates!$I$1:DJ$1,0)))</f>
        <v/>
      </c>
      <c r="AG36" s="157" t="str" cm="1">
        <f t="array" ref="AG36">IF(INDEX(Templates!$I$2:$CN$95,ROW()-ROW(AG$21)+1, MATCH(AG$17,Templates!$I$1:DK$1,0))="","",INDEX(Templates!$I$2:$CN$95,ROW()-ROW(AG$21)+1, MATCH(AG$17,Templates!$I$1:DK$1,0)))</f>
        <v/>
      </c>
      <c r="AH36" s="157" t="str" cm="1">
        <f t="array" ref="AH36">IF(INDEX(Templates!$I$2:$CN$95,ROW()-ROW(AH$21)+1, MATCH(AH$17,Templates!$I$1:DL$1,0))="","",INDEX(Templates!$I$2:$CN$95,ROW()-ROW(AH$21)+1, MATCH(AH$17,Templates!$I$1:DL$1,0)))</f>
        <v/>
      </c>
      <c r="AI36" s="157" t="str" cm="1">
        <f t="array" ref="AI36">IF(INDEX(Templates!$I$2:$CN$95,ROW()-ROW(AI$21)+1, MATCH(AI$17,Templates!$I$1:DM$1,0))="","",INDEX(Templates!$I$2:$CN$95,ROW()-ROW(AI$21)+1, MATCH(AI$17,Templates!$I$1:DM$1,0)))</f>
        <v/>
      </c>
      <c r="AJ36" s="157" t="str" cm="1">
        <f t="array" ref="AJ36">IF(INDEX(Templates!$I$2:$CN$95,ROW()-ROW(AJ$21)+1, MATCH(AJ$17,Templates!$I$1:DN$1,0))="","",INDEX(Templates!$I$2:$CN$95,ROW()-ROW(AJ$21)+1, MATCH(AJ$17,Templates!$I$1:DN$1,0)))</f>
        <v/>
      </c>
      <c r="AK36" s="157" t="str" cm="1">
        <f t="array" ref="AK36">IF(INDEX(Templates!$I$2:$CN$95,ROW()-ROW(AK$21)+1, MATCH(AK$17,Templates!$I$1:DO$1,0))="","",INDEX(Templates!$I$2:$CN$95,ROW()-ROW(AK$21)+1, MATCH(AK$17,Templates!$I$1:DO$1,0)))</f>
        <v/>
      </c>
      <c r="AL36" s="157" t="str" cm="1">
        <f t="array" ref="AL36">IF(INDEX(Templates!$I$2:$CN$95,ROW()-ROW(AL$21)+1, MATCH(AL$17,Templates!$I$1:DP$1,0))="","",INDEX(Templates!$I$2:$CN$95,ROW()-ROW(AL$21)+1, MATCH(AL$17,Templates!$I$1:DP$1,0)))</f>
        <v/>
      </c>
      <c r="AM36" s="157" t="str" cm="1">
        <f t="array" ref="AM36">IF(INDEX(Templates!$I$2:$CN$95,ROW()-ROW(AM$21)+1, MATCH(AM$17,Templates!$I$1:DQ$1,0))="","",INDEX(Templates!$I$2:$CN$95,ROW()-ROW(AM$21)+1, MATCH(AM$17,Templates!$I$1:DQ$1,0)))</f>
        <v/>
      </c>
      <c r="AN36" s="157" t="str" cm="1">
        <f t="array" ref="AN36">IF(INDEX(Templates!$I$2:$CN$95,ROW()-ROW(AN$21)+1, MATCH(AN$17,Templates!$I$1:DR$1,0))="","",INDEX(Templates!$I$2:$CN$95,ROW()-ROW(AN$21)+1, MATCH(AN$17,Templates!$I$1:DR$1,0)))</f>
        <v/>
      </c>
      <c r="AO36" s="157" t="str" cm="1">
        <f t="array" ref="AO36">IF(INDEX(Templates!$I$2:$CN$95,ROW()-ROW(AO$21)+1, MATCH(AO$17,Templates!$I$1:DS$1,0))="","",INDEX(Templates!$I$2:$CN$95,ROW()-ROW(AO$21)+1, MATCH(AO$17,Templates!$I$1:DS$1,0)))</f>
        <v/>
      </c>
      <c r="AP36" s="157" t="str" cm="1">
        <f t="array" ref="AP36">IF(INDEX(Templates!$I$2:$CN$95,ROW()-ROW(AP$21)+1, MATCH(AP$17,Templates!$I$1:DT$1,0))="","",INDEX(Templates!$I$2:$CN$95,ROW()-ROW(AP$21)+1, MATCH(AP$17,Templates!$I$1:DT$1,0)))</f>
        <v/>
      </c>
      <c r="AQ36" s="157" t="str" cm="1">
        <f t="array" ref="AQ36">IF(INDEX(Templates!$I$2:$CN$95,ROW()-ROW(AQ$21)+1, MATCH(AQ$17,Templates!$I$1:DU$1,0))="","",INDEX(Templates!$I$2:$CN$95,ROW()-ROW(AQ$21)+1, MATCH(AQ$17,Templates!$I$1:DU$1,0)))</f>
        <v/>
      </c>
    </row>
    <row r="37" spans="1:43" s="119" customFormat="1" x14ac:dyDescent="0.25">
      <c r="A37" s="91" t="s">
        <v>43</v>
      </c>
      <c r="B37" s="92" t="s">
        <v>485</v>
      </c>
      <c r="C37" s="125" t="str" cm="1">
        <f t="array" ref="C37">IF(INDEX(Templates!A$2:A$96,ROW()-ROW($21:$21)+1)="","",INDEX(Templates!A$2:A$96,ROW()-ROW($21:$21)+1))</f>
        <v>JSON_PATH: spaces[1]</v>
      </c>
      <c r="D37" s="125" t="str" cm="1">
        <f t="array" ref="D37">IF(INDEX(Templates!B$2:B$96,ROW()-ROW($21:$21)+1)="","",INDEX(Templates!B$2:B$96,ROW()-ROW($21:$21)+1))</f>
        <v>lighting_space_type</v>
      </c>
      <c r="E37" s="125" t="str" cm="1">
        <f t="array" ref="E37">IF(INDEX(Templates!C$2:C$96,ROW()-ROW($21:$21)+1)="","",INDEX(Templates!C$2:C$96,ROW()-ROW($21:$21)+1))</f>
        <v/>
      </c>
      <c r="F37" s="126" t="str" cm="1">
        <f t="array" ref="F37">IF(INDEX(Templates!E$2:E$96,ROW()-ROW($21:$21)+1)="","",INDEX(Templates!E$2:E$96,ROW()-ROW($21:$21)+1))</f>
        <v>Space</v>
      </c>
      <c r="G37" s="127" t="str" cm="1">
        <f t="array" ref="G37">IF(INDEX(Templates!F$2:F$96,ROW()-ROW($21:$21)+1)="","",INDEX(Templates!F$2:F$96,ROW()-ROW($21:$21)+1))</f>
        <v>lighting_space_type</v>
      </c>
      <c r="H37" s="128" t="str" cm="1">
        <f t="array" ref="H37">IF(INDEX(Templates!G$2:G$96,ROW()-ROW($21:$21)+1)="","",INDEX(Templates!G$2:G$96,ROW()-ROW($21:$21)+1))</f>
        <v/>
      </c>
      <c r="I37" s="128" t="str" cm="1">
        <f t="array" ref="I37">IF(INDEX(Templates!H$2:H$96,ROW()-ROW($21:$21)+1)="","",INDEX(Templates!H$2:H$96,ROW()-ROW($21:$21)+1))</f>
        <v/>
      </c>
      <c r="J37" s="157" t="str" cm="1">
        <f t="array" ref="J37">IF(INDEX(Templates!$I$2:$CN$95,ROW()-ROW(J$21)+1, MATCH(J$17,Templates!$I$1:CN$1,0))="","",INDEX(Templates!$I$2:$CN$95,ROW()-ROW(J$21)+1, MATCH(J$17,Templates!$I$1:CN$1,0)))</f>
        <v>LOBBY_HOTEL</v>
      </c>
      <c r="K37" s="157" t="str" cm="1">
        <f t="array" ref="K37">IF(INDEX(Templates!$I$2:$CN$95,ROW()-ROW(K$21)+1, MATCH(K$17,Templates!$I$1:CO$1,0))="","",INDEX(Templates!$I$2:$CN$95,ROW()-ROW(K$21)+1, MATCH(K$17,Templates!$I$1:CO$1,0)))</f>
        <v>LOBBY_HOTEL</v>
      </c>
      <c r="L37" s="157" t="str" cm="1">
        <f t="array" ref="L37">IF(INDEX(Templates!$I$2:$CN$95,ROW()-ROW(L$21)+1, MATCH(L$17,Templates!$I$1:CP$1,0))="","",INDEX(Templates!$I$2:$CN$95,ROW()-ROW(L$21)+1, MATCH(L$17,Templates!$I$1:CP$1,0)))</f>
        <v>LOBBY_HOTEL</v>
      </c>
      <c r="M37" s="157" t="str" cm="1">
        <f t="array" ref="M37">IF(INDEX(Templates!$I$2:$CN$95,ROW()-ROW(M$21)+1, MATCH(M$17,Templates!$I$1:CQ$1,0))="","",INDEX(Templates!$I$2:$CN$95,ROW()-ROW(M$21)+1, MATCH(M$17,Templates!$I$1:CQ$1,0)))</f>
        <v>LOBBY_HOTEL</v>
      </c>
      <c r="N37" s="157" t="str" cm="1">
        <f t="array" ref="N37">IF(INDEX(Templates!$I$2:$CN$95,ROW()-ROW(N$21)+1, MATCH(N$17,Templates!$I$1:CR$1,0))="","",INDEX(Templates!$I$2:$CN$95,ROW()-ROW(N$21)+1, MATCH(N$17,Templates!$I$1:CR$1,0)))</f>
        <v/>
      </c>
      <c r="O37" s="157" t="str" cm="1">
        <f t="array" ref="O37">IF(INDEX(Templates!$I$2:$CN$95,ROW()-ROW(O$21)+1, MATCH(O$17,Templates!$I$1:CS$1,0))="","",INDEX(Templates!$I$2:$CN$95,ROW()-ROW(O$21)+1, MATCH(O$17,Templates!$I$1:CS$1,0)))</f>
        <v/>
      </c>
      <c r="P37" s="157" t="str" cm="1">
        <f t="array" ref="P37">IF(INDEX(Templates!$I$2:$CN$95,ROW()-ROW(P$21)+1, MATCH(P$17,Templates!$I$1:CT$1,0))="","",INDEX(Templates!$I$2:$CN$95,ROW()-ROW(P$21)+1, MATCH(P$17,Templates!$I$1:CT$1,0)))</f>
        <v/>
      </c>
      <c r="Q37" s="157" t="str" cm="1">
        <f t="array" ref="Q37">IF(INDEX(Templates!$I$2:$CN$95,ROW()-ROW(Q$21)+1, MATCH(Q$17,Templates!$I$1:CU$1,0))="","",INDEX(Templates!$I$2:$CN$95,ROW()-ROW(Q$21)+1, MATCH(Q$17,Templates!$I$1:CU$1,0)))</f>
        <v/>
      </c>
      <c r="R37" s="157" t="str" cm="1">
        <f t="array" ref="R37">IF(INDEX(Templates!$I$2:$CN$95,ROW()-ROW(R$21)+1, MATCH(R$17,Templates!$I$1:CV$1,0))="","",INDEX(Templates!$I$2:$CN$95,ROW()-ROW(R$21)+1, MATCH(R$17,Templates!$I$1:CV$1,0)))</f>
        <v/>
      </c>
      <c r="S37" s="157" t="str" cm="1">
        <f t="array" ref="S37">IF(INDEX(Templates!$I$2:$CN$95,ROW()-ROW(S$21)+1, MATCH(S$17,Templates!$I$1:CW$1,0))="","",INDEX(Templates!$I$2:$CN$95,ROW()-ROW(S$21)+1, MATCH(S$17,Templates!$I$1:CW$1,0)))</f>
        <v/>
      </c>
      <c r="T37" s="157" t="str" cm="1">
        <f t="array" ref="T37">IF(INDEX(Templates!$I$2:$CN$95,ROW()-ROW(T$21)+1, MATCH(T$17,Templates!$I$1:CX$1,0))="","",INDEX(Templates!$I$2:$CN$95,ROW()-ROW(T$21)+1, MATCH(T$17,Templates!$I$1:CX$1,0)))</f>
        <v/>
      </c>
      <c r="U37" s="157" t="str" cm="1">
        <f t="array" ref="U37">IF(INDEX(Templates!$I$2:$CN$95,ROW()-ROW(U$21)+1, MATCH(U$17,Templates!$I$1:CY$1,0))="","",INDEX(Templates!$I$2:$CN$95,ROW()-ROW(U$21)+1, MATCH(U$17,Templates!$I$1:CY$1,0)))</f>
        <v/>
      </c>
      <c r="V37" s="157" t="str" cm="1">
        <f t="array" ref="V37">IF(INDEX(Templates!$I$2:$CN$95,ROW()-ROW(V$21)+1, MATCH(V$17,Templates!$I$1:CZ$1,0))="","",INDEX(Templates!$I$2:$CN$95,ROW()-ROW(V$21)+1, MATCH(V$17,Templates!$I$1:CZ$1,0)))</f>
        <v/>
      </c>
      <c r="W37" s="157" t="str" cm="1">
        <f t="array" ref="W37">IF(INDEX(Templates!$I$2:$CN$95,ROW()-ROW(W$21)+1, MATCH(W$17,Templates!$I$1:DA$1,0))="","",INDEX(Templates!$I$2:$CN$95,ROW()-ROW(W$21)+1, MATCH(W$17,Templates!$I$1:DA$1,0)))</f>
        <v/>
      </c>
      <c r="X37" s="157" t="str" cm="1">
        <f t="array" ref="X37">IF(INDEX(Templates!$I$2:$CN$95,ROW()-ROW(X$21)+1, MATCH(X$17,Templates!$I$1:DB$1,0))="","",INDEX(Templates!$I$2:$CN$95,ROW()-ROW(X$21)+1, MATCH(X$17,Templates!$I$1:DB$1,0)))</f>
        <v/>
      </c>
      <c r="Y37" s="157" t="str" cm="1">
        <f t="array" ref="Y37">IF(INDEX(Templates!$I$2:$CN$95,ROW()-ROW(Y$21)+1, MATCH(Y$17,Templates!$I$1:DC$1,0))="","",INDEX(Templates!$I$2:$CN$95,ROW()-ROW(Y$21)+1, MATCH(Y$17,Templates!$I$1:DC$1,0)))</f>
        <v/>
      </c>
      <c r="Z37" s="157" t="str" cm="1">
        <f t="array" ref="Z37">IF(INDEX(Templates!$I$2:$CN$95,ROW()-ROW(Z$21)+1, MATCH(Z$17,Templates!$I$1:DD$1,0))="","",INDEX(Templates!$I$2:$CN$95,ROW()-ROW(Z$21)+1, MATCH(Z$17,Templates!$I$1:DD$1,0)))</f>
        <v/>
      </c>
      <c r="AA37" s="157" t="str" cm="1">
        <f t="array" ref="AA37">IF(INDEX(Templates!$I$2:$CN$95,ROW()-ROW(AA$21)+1, MATCH(AA$17,Templates!$I$1:DE$1,0))="","",INDEX(Templates!$I$2:$CN$95,ROW()-ROW(AA$21)+1, MATCH(AA$17,Templates!$I$1:DE$1,0)))</f>
        <v/>
      </c>
      <c r="AB37" s="157" t="str" cm="1">
        <f t="array" ref="AB37">IF(INDEX(Templates!$I$2:$CN$95,ROW()-ROW(AB$21)+1, MATCH(AB$17,Templates!$I$1:DF$1,0))="","",INDEX(Templates!$I$2:$CN$95,ROW()-ROW(AB$21)+1, MATCH(AB$17,Templates!$I$1:DF$1,0)))</f>
        <v/>
      </c>
      <c r="AC37" s="157" t="str" cm="1">
        <f t="array" ref="AC37">IF(INDEX(Templates!$I$2:$CN$95,ROW()-ROW(AC$21)+1, MATCH(AC$17,Templates!$I$1:DG$1,0))="","",INDEX(Templates!$I$2:$CN$95,ROW()-ROW(AC$21)+1, MATCH(AC$17,Templates!$I$1:DG$1,0)))</f>
        <v/>
      </c>
      <c r="AD37" s="157" t="str" cm="1">
        <f t="array" ref="AD37">IF(INDEX(Templates!$I$2:$CN$95,ROW()-ROW(AD$21)+1, MATCH(AD$17,Templates!$I$1:DH$1,0))="","",INDEX(Templates!$I$2:$CN$95,ROW()-ROW(AD$21)+1, MATCH(AD$17,Templates!$I$1:DH$1,0)))</f>
        <v/>
      </c>
      <c r="AE37" s="157" t="str" cm="1">
        <f t="array" ref="AE37">IF(INDEX(Templates!$I$2:$CN$95,ROW()-ROW(AE$21)+1, MATCH(AE$17,Templates!$I$1:DI$1,0))="","",INDEX(Templates!$I$2:$CN$95,ROW()-ROW(AE$21)+1, MATCH(AE$17,Templates!$I$1:DI$1,0)))</f>
        <v/>
      </c>
      <c r="AF37" s="157" t="str" cm="1">
        <f t="array" ref="AF37">IF(INDEX(Templates!$I$2:$CN$95,ROW()-ROW(AF$21)+1, MATCH(AF$17,Templates!$I$1:DJ$1,0))="","",INDEX(Templates!$I$2:$CN$95,ROW()-ROW(AF$21)+1, MATCH(AF$17,Templates!$I$1:DJ$1,0)))</f>
        <v/>
      </c>
      <c r="AG37" s="157" t="str" cm="1">
        <f t="array" ref="AG37">IF(INDEX(Templates!$I$2:$CN$95,ROW()-ROW(AG$21)+1, MATCH(AG$17,Templates!$I$1:DK$1,0))="","",INDEX(Templates!$I$2:$CN$95,ROW()-ROW(AG$21)+1, MATCH(AG$17,Templates!$I$1:DK$1,0)))</f>
        <v/>
      </c>
      <c r="AH37" s="157" t="str" cm="1">
        <f t="array" ref="AH37">IF(INDEX(Templates!$I$2:$CN$95,ROW()-ROW(AH$21)+1, MATCH(AH$17,Templates!$I$1:DL$1,0))="","",INDEX(Templates!$I$2:$CN$95,ROW()-ROW(AH$21)+1, MATCH(AH$17,Templates!$I$1:DL$1,0)))</f>
        <v/>
      </c>
      <c r="AI37" s="157" t="str" cm="1">
        <f t="array" ref="AI37">IF(INDEX(Templates!$I$2:$CN$95,ROW()-ROW(AI$21)+1, MATCH(AI$17,Templates!$I$1:DM$1,0))="","",INDEX(Templates!$I$2:$CN$95,ROW()-ROW(AI$21)+1, MATCH(AI$17,Templates!$I$1:DM$1,0)))</f>
        <v/>
      </c>
      <c r="AJ37" s="157" t="str" cm="1">
        <f t="array" ref="AJ37">IF(INDEX(Templates!$I$2:$CN$95,ROW()-ROW(AJ$21)+1, MATCH(AJ$17,Templates!$I$1:DN$1,0))="","",INDEX(Templates!$I$2:$CN$95,ROW()-ROW(AJ$21)+1, MATCH(AJ$17,Templates!$I$1:DN$1,0)))</f>
        <v/>
      </c>
      <c r="AK37" s="157" t="str" cm="1">
        <f t="array" ref="AK37">IF(INDEX(Templates!$I$2:$CN$95,ROW()-ROW(AK$21)+1, MATCH(AK$17,Templates!$I$1:DO$1,0))="","",INDEX(Templates!$I$2:$CN$95,ROW()-ROW(AK$21)+1, MATCH(AK$17,Templates!$I$1:DO$1,0)))</f>
        <v/>
      </c>
      <c r="AL37" s="157" t="str" cm="1">
        <f t="array" ref="AL37">IF(INDEX(Templates!$I$2:$CN$95,ROW()-ROW(AL$21)+1, MATCH(AL$17,Templates!$I$1:DP$1,0))="","",INDEX(Templates!$I$2:$CN$95,ROW()-ROW(AL$21)+1, MATCH(AL$17,Templates!$I$1:DP$1,0)))</f>
        <v/>
      </c>
      <c r="AM37" s="157" t="str" cm="1">
        <f t="array" ref="AM37">IF(INDEX(Templates!$I$2:$CN$95,ROW()-ROW(AM$21)+1, MATCH(AM$17,Templates!$I$1:DQ$1,0))="","",INDEX(Templates!$I$2:$CN$95,ROW()-ROW(AM$21)+1, MATCH(AM$17,Templates!$I$1:DQ$1,0)))</f>
        <v/>
      </c>
      <c r="AN37" s="157" t="str" cm="1">
        <f t="array" ref="AN37">IF(INDEX(Templates!$I$2:$CN$95,ROW()-ROW(AN$21)+1, MATCH(AN$17,Templates!$I$1:DR$1,0))="","",INDEX(Templates!$I$2:$CN$95,ROW()-ROW(AN$21)+1, MATCH(AN$17,Templates!$I$1:DR$1,0)))</f>
        <v/>
      </c>
      <c r="AO37" s="157" t="str" cm="1">
        <f t="array" ref="AO37">IF(INDEX(Templates!$I$2:$CN$95,ROW()-ROW(AO$21)+1, MATCH(AO$17,Templates!$I$1:DS$1,0))="","",INDEX(Templates!$I$2:$CN$95,ROW()-ROW(AO$21)+1, MATCH(AO$17,Templates!$I$1:DS$1,0)))</f>
        <v/>
      </c>
      <c r="AP37" s="157" t="str" cm="1">
        <f t="array" ref="AP37">IF(INDEX(Templates!$I$2:$CN$95,ROW()-ROW(AP$21)+1, MATCH(AP$17,Templates!$I$1:DT$1,0))="","",INDEX(Templates!$I$2:$CN$95,ROW()-ROW(AP$21)+1, MATCH(AP$17,Templates!$I$1:DT$1,0)))</f>
        <v/>
      </c>
      <c r="AQ37" s="157" t="str" cm="1">
        <f t="array" ref="AQ37">IF(INDEX(Templates!$I$2:$CN$95,ROW()-ROW(AQ$21)+1, MATCH(AQ$17,Templates!$I$1:DU$1,0))="","",INDEX(Templates!$I$2:$CN$95,ROW()-ROW(AQ$21)+1, MATCH(AQ$17,Templates!$I$1:DU$1,0)))</f>
        <v/>
      </c>
    </row>
    <row r="38" spans="1:43" s="119" customFormat="1" x14ac:dyDescent="0.25">
      <c r="A38" s="91" t="s">
        <v>43</v>
      </c>
      <c r="B38" s="92" t="s">
        <v>485</v>
      </c>
      <c r="C38" s="125" t="str" cm="1">
        <f t="array" ref="C38">IF(INDEX(Templates!A$2:A$96,ROW()-ROW($21:$21)+1)="","",INDEX(Templates!A$2:A$96,ROW()-ROW($21:$21)+1))</f>
        <v>JSON_PATH: spaces[1]</v>
      </c>
      <c r="D38" s="125" t="str" cm="1">
        <f t="array" ref="D38">IF(INDEX(Templates!B$2:B$96,ROW()-ROW($21:$21)+1)="","",INDEX(Templates!B$2:B$96,ROW()-ROW($21:$21)+1))</f>
        <v>floor_area</v>
      </c>
      <c r="E38" s="125" t="str" cm="1">
        <f t="array" ref="E38">IF(INDEX(Templates!C$2:C$96,ROW()-ROW($21:$21)+1)="","",INDEX(Templates!C$2:C$96,ROW()-ROW($21:$21)+1))</f>
        <v/>
      </c>
      <c r="F38" s="126" t="str" cm="1">
        <f t="array" ref="F38">IF(INDEX(Templates!E$2:E$96,ROW()-ROW($21:$21)+1)="","",INDEX(Templates!E$2:E$96,ROW()-ROW($21:$21)+1))</f>
        <v>Space</v>
      </c>
      <c r="G38" s="127" t="str" cm="1">
        <f t="array" ref="G38">IF(INDEX(Templates!F$2:F$96,ROW()-ROW($21:$21)+1)="","",INDEX(Templates!F$2:F$96,ROW()-ROW($21:$21)+1))</f>
        <v>area</v>
      </c>
      <c r="H38" s="128" t="str" cm="1">
        <f t="array" ref="H38">IF(INDEX(Templates!G$2:G$96,ROW()-ROW($21:$21)+1)="","",INDEX(Templates!G$2:G$96,ROW()-ROW($21:$21)+1))</f>
        <v>area</v>
      </c>
      <c r="I38" s="128" t="str" cm="1">
        <f t="array" ref="I38">IF(INDEX(Templates!H$2:H$96,ROW()-ROW($21:$21)+1)="","",INDEX(Templates!H$2:H$96,ROW()-ROW($21:$21)+1))</f>
        <v>ft2</v>
      </c>
      <c r="J38" s="157" cm="1">
        <f t="array" ref="J38">IF(INDEX(Templates!$I$2:$CN$95,ROW()-ROW(J$21)+1, MATCH(J$17,Templates!$I$1:CN$1,0))="","",INDEX(Templates!$I$2:$CN$95,ROW()-ROW(J$21)+1, MATCH(J$17,Templates!$I$1:CN$1,0)))</f>
        <v>1000</v>
      </c>
      <c r="K38" s="157" cm="1">
        <f t="array" ref="K38">IF(INDEX(Templates!$I$2:$CN$95,ROW()-ROW(K$21)+1, MATCH(K$17,Templates!$I$1:CO$1,0))="","",INDEX(Templates!$I$2:$CN$95,ROW()-ROW(K$21)+1, MATCH(K$17,Templates!$I$1:CO$1,0)))</f>
        <v>1000</v>
      </c>
      <c r="L38" s="157" cm="1">
        <f t="array" ref="L38">IF(INDEX(Templates!$I$2:$CN$95,ROW()-ROW(L$21)+1, MATCH(L$17,Templates!$I$1:CP$1,0))="","",INDEX(Templates!$I$2:$CN$95,ROW()-ROW(L$21)+1, MATCH(L$17,Templates!$I$1:CP$1,0)))</f>
        <v>1000</v>
      </c>
      <c r="M38" s="157" cm="1">
        <f t="array" ref="M38">IF(INDEX(Templates!$I$2:$CN$95,ROW()-ROW(M$21)+1, MATCH(M$17,Templates!$I$1:CQ$1,0))="","",INDEX(Templates!$I$2:$CN$95,ROW()-ROW(M$21)+1, MATCH(M$17,Templates!$I$1:CQ$1,0)))</f>
        <v>1000</v>
      </c>
      <c r="N38" s="157" t="str" cm="1">
        <f t="array" ref="N38">IF(INDEX(Templates!$I$2:$CN$95,ROW()-ROW(N$21)+1, MATCH(N$17,Templates!$I$1:CR$1,0))="","",INDEX(Templates!$I$2:$CN$95,ROW()-ROW(N$21)+1, MATCH(N$17,Templates!$I$1:CR$1,0)))</f>
        <v/>
      </c>
      <c r="O38" s="157" t="str" cm="1">
        <f t="array" ref="O38">IF(INDEX(Templates!$I$2:$CN$95,ROW()-ROW(O$21)+1, MATCH(O$17,Templates!$I$1:CS$1,0))="","",INDEX(Templates!$I$2:$CN$95,ROW()-ROW(O$21)+1, MATCH(O$17,Templates!$I$1:CS$1,0)))</f>
        <v/>
      </c>
      <c r="P38" s="157" t="str" cm="1">
        <f t="array" ref="P38">IF(INDEX(Templates!$I$2:$CN$95,ROW()-ROW(P$21)+1, MATCH(P$17,Templates!$I$1:CT$1,0))="","",INDEX(Templates!$I$2:$CN$95,ROW()-ROW(P$21)+1, MATCH(P$17,Templates!$I$1:CT$1,0)))</f>
        <v/>
      </c>
      <c r="Q38" s="157" t="str" cm="1">
        <f t="array" ref="Q38">IF(INDEX(Templates!$I$2:$CN$95,ROW()-ROW(Q$21)+1, MATCH(Q$17,Templates!$I$1:CU$1,0))="","",INDEX(Templates!$I$2:$CN$95,ROW()-ROW(Q$21)+1, MATCH(Q$17,Templates!$I$1:CU$1,0)))</f>
        <v/>
      </c>
      <c r="R38" s="157" t="str" cm="1">
        <f t="array" ref="R38">IF(INDEX(Templates!$I$2:$CN$95,ROW()-ROW(R$21)+1, MATCH(R$17,Templates!$I$1:CV$1,0))="","",INDEX(Templates!$I$2:$CN$95,ROW()-ROW(R$21)+1, MATCH(R$17,Templates!$I$1:CV$1,0)))</f>
        <v/>
      </c>
      <c r="S38" s="157" t="str" cm="1">
        <f t="array" ref="S38">IF(INDEX(Templates!$I$2:$CN$95,ROW()-ROW(S$21)+1, MATCH(S$17,Templates!$I$1:CW$1,0))="","",INDEX(Templates!$I$2:$CN$95,ROW()-ROW(S$21)+1, MATCH(S$17,Templates!$I$1:CW$1,0)))</f>
        <v/>
      </c>
      <c r="T38" s="157" t="str" cm="1">
        <f t="array" ref="T38">IF(INDEX(Templates!$I$2:$CN$95,ROW()-ROW(T$21)+1, MATCH(T$17,Templates!$I$1:CX$1,0))="","",INDEX(Templates!$I$2:$CN$95,ROW()-ROW(T$21)+1, MATCH(T$17,Templates!$I$1:CX$1,0)))</f>
        <v/>
      </c>
      <c r="U38" s="157" t="str" cm="1">
        <f t="array" ref="U38">IF(INDEX(Templates!$I$2:$CN$95,ROW()-ROW(U$21)+1, MATCH(U$17,Templates!$I$1:CY$1,0))="","",INDEX(Templates!$I$2:$CN$95,ROW()-ROW(U$21)+1, MATCH(U$17,Templates!$I$1:CY$1,0)))</f>
        <v/>
      </c>
      <c r="V38" s="157" t="str" cm="1">
        <f t="array" ref="V38">IF(INDEX(Templates!$I$2:$CN$95,ROW()-ROW(V$21)+1, MATCH(V$17,Templates!$I$1:CZ$1,0))="","",INDEX(Templates!$I$2:$CN$95,ROW()-ROW(V$21)+1, MATCH(V$17,Templates!$I$1:CZ$1,0)))</f>
        <v/>
      </c>
      <c r="W38" s="157" t="str" cm="1">
        <f t="array" ref="W38">IF(INDEX(Templates!$I$2:$CN$95,ROW()-ROW(W$21)+1, MATCH(W$17,Templates!$I$1:DA$1,0))="","",INDEX(Templates!$I$2:$CN$95,ROW()-ROW(W$21)+1, MATCH(W$17,Templates!$I$1:DA$1,0)))</f>
        <v/>
      </c>
      <c r="X38" s="157" t="str" cm="1">
        <f t="array" ref="X38">IF(INDEX(Templates!$I$2:$CN$95,ROW()-ROW(X$21)+1, MATCH(X$17,Templates!$I$1:DB$1,0))="","",INDEX(Templates!$I$2:$CN$95,ROW()-ROW(X$21)+1, MATCH(X$17,Templates!$I$1:DB$1,0)))</f>
        <v/>
      </c>
      <c r="Y38" s="157" t="str" cm="1">
        <f t="array" ref="Y38">IF(INDEX(Templates!$I$2:$CN$95,ROW()-ROW(Y$21)+1, MATCH(Y$17,Templates!$I$1:DC$1,0))="","",INDEX(Templates!$I$2:$CN$95,ROW()-ROW(Y$21)+1, MATCH(Y$17,Templates!$I$1:DC$1,0)))</f>
        <v/>
      </c>
      <c r="Z38" s="157" cm="1">
        <f t="array" ref="Z38">IF(INDEX(Templates!$I$2:$CN$95,ROW()-ROW(Z$21)+1, MATCH(Z$17,Templates!$I$1:DD$1,0))="","",INDEX(Templates!$I$2:$CN$95,ROW()-ROW(Z$21)+1, MATCH(Z$17,Templates!$I$1:DD$1,0)))</f>
        <v>2900</v>
      </c>
      <c r="AA38" s="157" cm="1">
        <f t="array" ref="AA38">IF(INDEX(Templates!$I$2:$CN$95,ROW()-ROW(AA$21)+1, MATCH(AA$17,Templates!$I$1:DE$1,0))="","",INDEX(Templates!$I$2:$CN$95,ROW()-ROW(AA$21)+1, MATCH(AA$17,Templates!$I$1:DE$1,0)))</f>
        <v>2900</v>
      </c>
      <c r="AB38" s="157" cm="1">
        <f t="array" ref="AB38">IF(INDEX(Templates!$I$2:$CN$95,ROW()-ROW(AB$21)+1, MATCH(AB$17,Templates!$I$1:DF$1,0))="","",INDEX(Templates!$I$2:$CN$95,ROW()-ROW(AB$21)+1, MATCH(AB$17,Templates!$I$1:DF$1,0)))</f>
        <v>2100</v>
      </c>
      <c r="AC38" s="157" t="str" cm="1">
        <f t="array" ref="AC38">IF(INDEX(Templates!$I$2:$CN$95,ROW()-ROW(AC$21)+1, MATCH(AC$17,Templates!$I$1:DG$1,0))="","",INDEX(Templates!$I$2:$CN$95,ROW()-ROW(AC$21)+1, MATCH(AC$17,Templates!$I$1:DG$1,0)))</f>
        <v/>
      </c>
      <c r="AD38" s="157" t="str" cm="1">
        <f t="array" ref="AD38">IF(INDEX(Templates!$I$2:$CN$95,ROW()-ROW(AD$21)+1, MATCH(AD$17,Templates!$I$1:DH$1,0))="","",INDEX(Templates!$I$2:$CN$95,ROW()-ROW(AD$21)+1, MATCH(AD$17,Templates!$I$1:DH$1,0)))</f>
        <v/>
      </c>
      <c r="AE38" s="157" t="str" cm="1">
        <f t="array" ref="AE38">IF(INDEX(Templates!$I$2:$CN$95,ROW()-ROW(AE$21)+1, MATCH(AE$17,Templates!$I$1:DI$1,0))="","",INDEX(Templates!$I$2:$CN$95,ROW()-ROW(AE$21)+1, MATCH(AE$17,Templates!$I$1:DI$1,0)))</f>
        <v/>
      </c>
      <c r="AF38" s="157" t="str" cm="1">
        <f t="array" ref="AF38">IF(INDEX(Templates!$I$2:$CN$95,ROW()-ROW(AF$21)+1, MATCH(AF$17,Templates!$I$1:DJ$1,0))="","",INDEX(Templates!$I$2:$CN$95,ROW()-ROW(AF$21)+1, MATCH(AF$17,Templates!$I$1:DJ$1,0)))</f>
        <v/>
      </c>
      <c r="AG38" s="157" t="str" cm="1">
        <f t="array" ref="AG38">IF(INDEX(Templates!$I$2:$CN$95,ROW()-ROW(AG$21)+1, MATCH(AG$17,Templates!$I$1:DK$1,0))="","",INDEX(Templates!$I$2:$CN$95,ROW()-ROW(AG$21)+1, MATCH(AG$17,Templates!$I$1:DK$1,0)))</f>
        <v/>
      </c>
      <c r="AH38" s="157" t="str" cm="1">
        <f t="array" ref="AH38">IF(INDEX(Templates!$I$2:$CN$95,ROW()-ROW(AH$21)+1, MATCH(AH$17,Templates!$I$1:DL$1,0))="","",INDEX(Templates!$I$2:$CN$95,ROW()-ROW(AH$21)+1, MATCH(AH$17,Templates!$I$1:DL$1,0)))</f>
        <v/>
      </c>
      <c r="AI38" s="157" t="str" cm="1">
        <f t="array" ref="AI38">IF(INDEX(Templates!$I$2:$CN$95,ROW()-ROW(AI$21)+1, MATCH(AI$17,Templates!$I$1:DM$1,0))="","",INDEX(Templates!$I$2:$CN$95,ROW()-ROW(AI$21)+1, MATCH(AI$17,Templates!$I$1:DM$1,0)))</f>
        <v/>
      </c>
      <c r="AJ38" s="157" t="str" cm="1">
        <f t="array" ref="AJ38">IF(INDEX(Templates!$I$2:$CN$95,ROW()-ROW(AJ$21)+1, MATCH(AJ$17,Templates!$I$1:DN$1,0))="","",INDEX(Templates!$I$2:$CN$95,ROW()-ROW(AJ$21)+1, MATCH(AJ$17,Templates!$I$1:DN$1,0)))</f>
        <v/>
      </c>
      <c r="AK38" s="157" t="str" cm="1">
        <f t="array" ref="AK38">IF(INDEX(Templates!$I$2:$CN$95,ROW()-ROW(AK$21)+1, MATCH(AK$17,Templates!$I$1:DO$1,0))="","",INDEX(Templates!$I$2:$CN$95,ROW()-ROW(AK$21)+1, MATCH(AK$17,Templates!$I$1:DO$1,0)))</f>
        <v/>
      </c>
      <c r="AL38" s="157" t="str" cm="1">
        <f t="array" ref="AL38">IF(INDEX(Templates!$I$2:$CN$95,ROW()-ROW(AL$21)+1, MATCH(AL$17,Templates!$I$1:DP$1,0))="","",INDEX(Templates!$I$2:$CN$95,ROW()-ROW(AL$21)+1, MATCH(AL$17,Templates!$I$1:DP$1,0)))</f>
        <v/>
      </c>
      <c r="AM38" s="157" t="str" cm="1">
        <f t="array" ref="AM38">IF(INDEX(Templates!$I$2:$CN$95,ROW()-ROW(AM$21)+1, MATCH(AM$17,Templates!$I$1:DQ$1,0))="","",INDEX(Templates!$I$2:$CN$95,ROW()-ROW(AM$21)+1, MATCH(AM$17,Templates!$I$1:DQ$1,0)))</f>
        <v/>
      </c>
      <c r="AN38" s="157" t="str" cm="1">
        <f t="array" ref="AN38">IF(INDEX(Templates!$I$2:$CN$95,ROW()-ROW(AN$21)+1, MATCH(AN$17,Templates!$I$1:DR$1,0))="","",INDEX(Templates!$I$2:$CN$95,ROW()-ROW(AN$21)+1, MATCH(AN$17,Templates!$I$1:DR$1,0)))</f>
        <v/>
      </c>
      <c r="AO38" s="157" t="str" cm="1">
        <f t="array" ref="AO38">IF(INDEX(Templates!$I$2:$CN$95,ROW()-ROW(AO$21)+1, MATCH(AO$17,Templates!$I$1:DS$1,0))="","",INDEX(Templates!$I$2:$CN$95,ROW()-ROW(AO$21)+1, MATCH(AO$17,Templates!$I$1:DS$1,0)))</f>
        <v/>
      </c>
      <c r="AP38" s="157" t="str" cm="1">
        <f t="array" ref="AP38">IF(INDEX(Templates!$I$2:$CN$95,ROW()-ROW(AP$21)+1, MATCH(AP$17,Templates!$I$1:DT$1,0))="","",INDEX(Templates!$I$2:$CN$95,ROW()-ROW(AP$21)+1, MATCH(AP$17,Templates!$I$1:DT$1,0)))</f>
        <v/>
      </c>
      <c r="AQ38" s="157" t="str" cm="1">
        <f t="array" ref="AQ38">IF(INDEX(Templates!$I$2:$CN$95,ROW()-ROW(AQ$21)+1, MATCH(AQ$17,Templates!$I$1:DU$1,0))="","",INDEX(Templates!$I$2:$CN$95,ROW()-ROW(AQ$21)+1, MATCH(AQ$17,Templates!$I$1:DU$1,0)))</f>
        <v/>
      </c>
    </row>
    <row r="39" spans="1:43" s="119" customFormat="1" x14ac:dyDescent="0.25">
      <c r="A39" s="91" t="s">
        <v>43</v>
      </c>
      <c r="B39" s="92" t="s">
        <v>485</v>
      </c>
      <c r="C39" s="125" t="str" cm="1">
        <f t="array" ref="C39">IF(INDEX(Templates!A$2:A$96,ROW()-ROW($21:$21)+1)="","",INDEX(Templates!A$2:A$96,ROW()-ROW($21:$21)+1))</f>
        <v>JSON_PATH: spaces[1]</v>
      </c>
      <c r="D39" s="125" t="str" cm="1">
        <f t="array" ref="D39">IF(INDEX(Templates!B$2:B$96,ROW()-ROW($21:$21)+1)="","",INDEX(Templates!B$2:B$96,ROW()-ROW($21:$21)+1))</f>
        <v>occupant_multiplier_schedule</v>
      </c>
      <c r="E39" s="125" t="str" cm="1">
        <f t="array" ref="E39">IF(INDEX(Templates!C$2:C$96,ROW()-ROW($21:$21)+1)="","",INDEX(Templates!C$2:C$96,ROW()-ROW($21:$21)+1))</f>
        <v/>
      </c>
      <c r="F39" s="126" t="str" cm="1">
        <f t="array" ref="F39">IF(INDEX(Templates!E$2:E$96,ROW()-ROW($21:$21)+1)="","",INDEX(Templates!E$2:E$96,ROW()-ROW($21:$21)+1))</f>
        <v/>
      </c>
      <c r="G39" s="127" t="str" cm="1">
        <f t="array" ref="G39">IF(INDEX(Templates!F$2:F$96,ROW()-ROW($21:$21)+1)="","",INDEX(Templates!F$2:F$96,ROW()-ROW($21:$21)+1))</f>
        <v/>
      </c>
      <c r="H39" s="128" t="str" cm="1">
        <f t="array" ref="H39">IF(INDEX(Templates!G$2:G$96,ROW()-ROW($21:$21)+1)="","",INDEX(Templates!G$2:G$96,ROW()-ROW($21:$21)+1))</f>
        <v/>
      </c>
      <c r="I39" s="128" t="str" cm="1">
        <f t="array" ref="I39">IF(INDEX(Templates!H$2:H$96,ROW()-ROW($21:$21)+1)="","",INDEX(Templates!H$2:H$96,ROW()-ROW($21:$21)+1))</f>
        <v/>
      </c>
      <c r="J39" s="157" t="str" cm="1">
        <f t="array" ref="J39">IF(INDEX(Templates!$I$2:$CN$95,ROW()-ROW(J$21)+1, MATCH(J$17,Templates!$I$1:CN$1,0))="","",INDEX(Templates!$I$2:$CN$95,ROW()-ROW(J$21)+1, MATCH(J$17,Templates!$I$1:CN$1,0)))</f>
        <v>Required Schedule 1</v>
      </c>
      <c r="K39" s="157" t="str" cm="1">
        <f t="array" ref="K39">IF(INDEX(Templates!$I$2:$CN$95,ROW()-ROW(K$21)+1, MATCH(K$17,Templates!$I$1:CO$1,0))="","",INDEX(Templates!$I$2:$CN$95,ROW()-ROW(K$21)+1, MATCH(K$17,Templates!$I$1:CO$1,0)))</f>
        <v>Required Schedule 1</v>
      </c>
      <c r="L39" s="157" t="str" cm="1">
        <f t="array" ref="L39">IF(INDEX(Templates!$I$2:$CN$95,ROW()-ROW(L$21)+1, MATCH(L$17,Templates!$I$1:CP$1,0))="","",INDEX(Templates!$I$2:$CN$95,ROW()-ROW(L$21)+1, MATCH(L$17,Templates!$I$1:CP$1,0)))</f>
        <v>Required Schedule 1</v>
      </c>
      <c r="M39" s="157" t="str" cm="1">
        <f t="array" ref="M39">IF(INDEX(Templates!$I$2:$CN$95,ROW()-ROW(M$21)+1, MATCH(M$17,Templates!$I$1:CQ$1,0))="","",INDEX(Templates!$I$2:$CN$95,ROW()-ROW(M$21)+1, MATCH(M$17,Templates!$I$1:CQ$1,0)))</f>
        <v>Required Schedule 1</v>
      </c>
      <c r="N39" s="157" t="str" cm="1">
        <f t="array" ref="N39">IF(INDEX(Templates!$I$2:$CN$95,ROW()-ROW(N$21)+1, MATCH(N$17,Templates!$I$1:CR$1,0))="","",INDEX(Templates!$I$2:$CN$95,ROW()-ROW(N$21)+1, MATCH(N$17,Templates!$I$1:CR$1,0)))</f>
        <v/>
      </c>
      <c r="O39" s="157" t="str" cm="1">
        <f t="array" ref="O39">IF(INDEX(Templates!$I$2:$CN$95,ROW()-ROW(O$21)+1, MATCH(O$17,Templates!$I$1:CS$1,0))="","",INDEX(Templates!$I$2:$CN$95,ROW()-ROW(O$21)+1, MATCH(O$17,Templates!$I$1:CS$1,0)))</f>
        <v/>
      </c>
      <c r="P39" s="157" t="str" cm="1">
        <f t="array" ref="P39">IF(INDEX(Templates!$I$2:$CN$95,ROW()-ROW(P$21)+1, MATCH(P$17,Templates!$I$1:CT$1,0))="","",INDEX(Templates!$I$2:$CN$95,ROW()-ROW(P$21)+1, MATCH(P$17,Templates!$I$1:CT$1,0)))</f>
        <v/>
      </c>
      <c r="Q39" s="157" t="str" cm="1">
        <f t="array" ref="Q39">IF(INDEX(Templates!$I$2:$CN$95,ROW()-ROW(Q$21)+1, MATCH(Q$17,Templates!$I$1:CU$1,0))="","",INDEX(Templates!$I$2:$CN$95,ROW()-ROW(Q$21)+1, MATCH(Q$17,Templates!$I$1:CU$1,0)))</f>
        <v/>
      </c>
      <c r="R39" s="157" t="str" cm="1">
        <f t="array" ref="R39">IF(INDEX(Templates!$I$2:$CN$95,ROW()-ROW(R$21)+1, MATCH(R$17,Templates!$I$1:CV$1,0))="","",INDEX(Templates!$I$2:$CN$95,ROW()-ROW(R$21)+1, MATCH(R$17,Templates!$I$1:CV$1,0)))</f>
        <v/>
      </c>
      <c r="S39" s="157" t="str" cm="1">
        <f t="array" ref="S39">IF(INDEX(Templates!$I$2:$CN$95,ROW()-ROW(S$21)+1, MATCH(S$17,Templates!$I$1:CW$1,0))="","",INDEX(Templates!$I$2:$CN$95,ROW()-ROW(S$21)+1, MATCH(S$17,Templates!$I$1:CW$1,0)))</f>
        <v/>
      </c>
      <c r="T39" s="157" t="str" cm="1">
        <f t="array" ref="T39">IF(INDEX(Templates!$I$2:$CN$95,ROW()-ROW(T$21)+1, MATCH(T$17,Templates!$I$1:CX$1,0))="","",INDEX(Templates!$I$2:$CN$95,ROW()-ROW(T$21)+1, MATCH(T$17,Templates!$I$1:CX$1,0)))</f>
        <v/>
      </c>
      <c r="U39" s="157" t="str" cm="1">
        <f t="array" ref="U39">IF(INDEX(Templates!$I$2:$CN$95,ROW()-ROW(U$21)+1, MATCH(U$17,Templates!$I$1:CY$1,0))="","",INDEX(Templates!$I$2:$CN$95,ROW()-ROW(U$21)+1, MATCH(U$17,Templates!$I$1:CY$1,0)))</f>
        <v/>
      </c>
      <c r="V39" s="157" t="str" cm="1">
        <f t="array" ref="V39">IF(INDEX(Templates!$I$2:$CN$95,ROW()-ROW(V$21)+1, MATCH(V$17,Templates!$I$1:CZ$1,0))="","",INDEX(Templates!$I$2:$CN$95,ROW()-ROW(V$21)+1, MATCH(V$17,Templates!$I$1:CZ$1,0)))</f>
        <v/>
      </c>
      <c r="W39" s="157" t="str" cm="1">
        <f t="array" ref="W39">IF(INDEX(Templates!$I$2:$CN$95,ROW()-ROW(W$21)+1, MATCH(W$17,Templates!$I$1:DA$1,0))="","",INDEX(Templates!$I$2:$CN$95,ROW()-ROW(W$21)+1, MATCH(W$17,Templates!$I$1:DA$1,0)))</f>
        <v/>
      </c>
      <c r="X39" s="157" t="str" cm="1">
        <f t="array" ref="X39">IF(INDEX(Templates!$I$2:$CN$95,ROW()-ROW(X$21)+1, MATCH(X$17,Templates!$I$1:DB$1,0))="","",INDEX(Templates!$I$2:$CN$95,ROW()-ROW(X$21)+1, MATCH(X$17,Templates!$I$1:DB$1,0)))</f>
        <v/>
      </c>
      <c r="Y39" s="157" t="str" cm="1">
        <f t="array" ref="Y39">IF(INDEX(Templates!$I$2:$CN$95,ROW()-ROW(Y$21)+1, MATCH(Y$17,Templates!$I$1:DC$1,0))="","",INDEX(Templates!$I$2:$CN$95,ROW()-ROW(Y$21)+1, MATCH(Y$17,Templates!$I$1:DC$1,0)))</f>
        <v/>
      </c>
      <c r="Z39" s="157" t="str" cm="1">
        <f t="array" ref="Z39">IF(INDEX(Templates!$I$2:$CN$95,ROW()-ROW(Z$21)+1, MATCH(Z$17,Templates!$I$1:DD$1,0))="","",INDEX(Templates!$I$2:$CN$95,ROW()-ROW(Z$21)+1, MATCH(Z$17,Templates!$I$1:DD$1,0)))</f>
        <v>Required Schedule 1</v>
      </c>
      <c r="AA39" s="157" t="str" cm="1">
        <f t="array" ref="AA39">IF(INDEX(Templates!$I$2:$CN$95,ROW()-ROW(AA$21)+1, MATCH(AA$17,Templates!$I$1:DE$1,0))="","",INDEX(Templates!$I$2:$CN$95,ROW()-ROW(AA$21)+1, MATCH(AA$17,Templates!$I$1:DE$1,0)))</f>
        <v>Required Schedule 1</v>
      </c>
      <c r="AB39" s="157" t="str" cm="1">
        <f t="array" ref="AB39">IF(INDEX(Templates!$I$2:$CN$95,ROW()-ROW(AB$21)+1, MATCH(AB$17,Templates!$I$1:DF$1,0))="","",INDEX(Templates!$I$2:$CN$95,ROW()-ROW(AB$21)+1, MATCH(AB$17,Templates!$I$1:DF$1,0)))</f>
        <v>Required Schedule 1</v>
      </c>
      <c r="AC39" s="157" t="str" cm="1">
        <f t="array" ref="AC39">IF(INDEX(Templates!$I$2:$CN$95,ROW()-ROW(AC$21)+1, MATCH(AC$17,Templates!$I$1:DG$1,0))="","",INDEX(Templates!$I$2:$CN$95,ROW()-ROW(AC$21)+1, MATCH(AC$17,Templates!$I$1:DG$1,0)))</f>
        <v/>
      </c>
      <c r="AD39" s="157" t="str" cm="1">
        <f t="array" ref="AD39">IF(INDEX(Templates!$I$2:$CN$95,ROW()-ROW(AD$21)+1, MATCH(AD$17,Templates!$I$1:DH$1,0))="","",INDEX(Templates!$I$2:$CN$95,ROW()-ROW(AD$21)+1, MATCH(AD$17,Templates!$I$1:DH$1,0)))</f>
        <v/>
      </c>
      <c r="AE39" s="157" t="str" cm="1">
        <f t="array" ref="AE39">IF(INDEX(Templates!$I$2:$CN$95,ROW()-ROW(AE$21)+1, MATCH(AE$17,Templates!$I$1:DI$1,0))="","",INDEX(Templates!$I$2:$CN$95,ROW()-ROW(AE$21)+1, MATCH(AE$17,Templates!$I$1:DI$1,0)))</f>
        <v/>
      </c>
      <c r="AF39" s="157" t="str" cm="1">
        <f t="array" ref="AF39">IF(INDEX(Templates!$I$2:$CN$95,ROW()-ROW(AF$21)+1, MATCH(AF$17,Templates!$I$1:DJ$1,0))="","",INDEX(Templates!$I$2:$CN$95,ROW()-ROW(AF$21)+1, MATCH(AF$17,Templates!$I$1:DJ$1,0)))</f>
        <v/>
      </c>
      <c r="AG39" s="157" t="str" cm="1">
        <f t="array" ref="AG39">IF(INDEX(Templates!$I$2:$CN$95,ROW()-ROW(AG$21)+1, MATCH(AG$17,Templates!$I$1:DK$1,0))="","",INDEX(Templates!$I$2:$CN$95,ROW()-ROW(AG$21)+1, MATCH(AG$17,Templates!$I$1:DK$1,0)))</f>
        <v/>
      </c>
      <c r="AH39" s="157" t="str" cm="1">
        <f t="array" ref="AH39">IF(INDEX(Templates!$I$2:$CN$95,ROW()-ROW(AH$21)+1, MATCH(AH$17,Templates!$I$1:DL$1,0))="","",INDEX(Templates!$I$2:$CN$95,ROW()-ROW(AH$21)+1, MATCH(AH$17,Templates!$I$1:DL$1,0)))</f>
        <v/>
      </c>
      <c r="AI39" s="157" t="str" cm="1">
        <f t="array" ref="AI39">IF(INDEX(Templates!$I$2:$CN$95,ROW()-ROW(AI$21)+1, MATCH(AI$17,Templates!$I$1:DM$1,0))="","",INDEX(Templates!$I$2:$CN$95,ROW()-ROW(AI$21)+1, MATCH(AI$17,Templates!$I$1:DM$1,0)))</f>
        <v/>
      </c>
      <c r="AJ39" s="157" t="str" cm="1">
        <f t="array" ref="AJ39">IF(INDEX(Templates!$I$2:$CN$95,ROW()-ROW(AJ$21)+1, MATCH(AJ$17,Templates!$I$1:DN$1,0))="","",INDEX(Templates!$I$2:$CN$95,ROW()-ROW(AJ$21)+1, MATCH(AJ$17,Templates!$I$1:DN$1,0)))</f>
        <v/>
      </c>
      <c r="AK39" s="157" t="str" cm="1">
        <f t="array" ref="AK39">IF(INDEX(Templates!$I$2:$CN$95,ROW()-ROW(AK$21)+1, MATCH(AK$17,Templates!$I$1:DO$1,0))="","",INDEX(Templates!$I$2:$CN$95,ROW()-ROW(AK$21)+1, MATCH(AK$17,Templates!$I$1:DO$1,0)))</f>
        <v/>
      </c>
      <c r="AL39" s="157" t="str" cm="1">
        <f t="array" ref="AL39">IF(INDEX(Templates!$I$2:$CN$95,ROW()-ROW(AL$21)+1, MATCH(AL$17,Templates!$I$1:DP$1,0))="","",INDEX(Templates!$I$2:$CN$95,ROW()-ROW(AL$21)+1, MATCH(AL$17,Templates!$I$1:DP$1,0)))</f>
        <v/>
      </c>
      <c r="AM39" s="157" t="str" cm="1">
        <f t="array" ref="AM39">IF(INDEX(Templates!$I$2:$CN$95,ROW()-ROW(AM$21)+1, MATCH(AM$17,Templates!$I$1:DQ$1,0))="","",INDEX(Templates!$I$2:$CN$95,ROW()-ROW(AM$21)+1, MATCH(AM$17,Templates!$I$1:DQ$1,0)))</f>
        <v/>
      </c>
      <c r="AN39" s="157" t="str" cm="1">
        <f t="array" ref="AN39">IF(INDEX(Templates!$I$2:$CN$95,ROW()-ROW(AN$21)+1, MATCH(AN$17,Templates!$I$1:DR$1,0))="","",INDEX(Templates!$I$2:$CN$95,ROW()-ROW(AN$21)+1, MATCH(AN$17,Templates!$I$1:DR$1,0)))</f>
        <v/>
      </c>
      <c r="AO39" s="157" t="str" cm="1">
        <f t="array" ref="AO39">IF(INDEX(Templates!$I$2:$CN$95,ROW()-ROW(AO$21)+1, MATCH(AO$17,Templates!$I$1:DS$1,0))="","",INDEX(Templates!$I$2:$CN$95,ROW()-ROW(AO$21)+1, MATCH(AO$17,Templates!$I$1:DS$1,0)))</f>
        <v/>
      </c>
      <c r="AP39" s="157" t="str" cm="1">
        <f t="array" ref="AP39">IF(INDEX(Templates!$I$2:$CN$95,ROW()-ROW(AP$21)+1, MATCH(AP$17,Templates!$I$1:DT$1,0))="","",INDEX(Templates!$I$2:$CN$95,ROW()-ROW(AP$21)+1, MATCH(AP$17,Templates!$I$1:DT$1,0)))</f>
        <v/>
      </c>
      <c r="AQ39" s="157" t="str" cm="1">
        <f t="array" ref="AQ39">IF(INDEX(Templates!$I$2:$CN$95,ROW()-ROW(AQ$21)+1, MATCH(AQ$17,Templates!$I$1:DU$1,0))="","",INDEX(Templates!$I$2:$CN$95,ROW()-ROW(AQ$21)+1, MATCH(AQ$17,Templates!$I$1:DU$1,0)))</f>
        <v/>
      </c>
    </row>
    <row r="40" spans="1:43" s="119" customFormat="1" x14ac:dyDescent="0.25">
      <c r="A40" s="91" t="s">
        <v>43</v>
      </c>
      <c r="B40" s="92" t="s">
        <v>485</v>
      </c>
      <c r="C40" s="125" t="str" cm="1">
        <f t="array" ref="C40">IF(INDEX(Templates!A$2:A$96,ROW()-ROW($21:$21)+1)="","",INDEX(Templates!A$2:A$96,ROW()-ROW($21:$21)+1))</f>
        <v>JSON_PATH: spaces[0]</v>
      </c>
      <c r="D40" s="125" t="str" cm="1">
        <f t="array" ref="D40">IF(INDEX(Templates!B$2:B$96,ROW()-ROW($21:$21)+1)="","",INDEX(Templates!B$2:B$96,ROW()-ROW($21:$21)+1))</f>
        <v>interior_lighting[0]</v>
      </c>
      <c r="E40" s="125" t="str" cm="1">
        <f t="array" ref="E40">IF(INDEX(Templates!C$2:C$96,ROW()-ROW($21:$21)+1)="","",INDEX(Templates!C$2:C$96,ROW()-ROW($21:$21)+1))</f>
        <v>id</v>
      </c>
      <c r="F40" s="126" t="str" cm="1">
        <f t="array" ref="F40">IF(INDEX(Templates!E$2:E$96,ROW()-ROW($21:$21)+1)="","",INDEX(Templates!E$2:E$96,ROW()-ROW($21:$21)+1))</f>
        <v>InteriorLighting</v>
      </c>
      <c r="G40" s="127" t="str" cm="1">
        <f t="array" ref="G40">IF(INDEX(Templates!F$2:F$96,ROW()-ROW($21:$21)+1)="","",INDEX(Templates!F$2:F$96,ROW()-ROW($21:$21)+1))</f>
        <v>ID</v>
      </c>
      <c r="H40" s="128" t="str" cm="1">
        <f t="array" ref="H40">IF(INDEX(Templates!G$2:G$96,ROW()-ROW($21:$21)+1)="","",INDEX(Templates!G$2:G$96,ROW()-ROW($21:$21)+1))</f>
        <v/>
      </c>
      <c r="I40" s="128" t="str" cm="1">
        <f t="array" ref="I40">IF(INDEX(Templates!H$2:H$96,ROW()-ROW($21:$21)+1)="","",INDEX(Templates!H$2:H$96,ROW()-ROW($21:$21)+1))</f>
        <v/>
      </c>
      <c r="J40" s="157" t="str" cm="1">
        <f t="array" ref="J40">IF(INDEX(Templates!$I$2:$CN$95,ROW()-ROW(J$21)+1, MATCH(J$17,Templates!$I$1:CN$1,0))="","",INDEX(Templates!$I$2:$CN$95,ROW()-ROW(J$21)+1, MATCH(J$17,Templates!$I$1:CN$1,0)))</f>
        <v>Guest Room Lighting</v>
      </c>
      <c r="K40" s="157" t="str" cm="1">
        <f t="array" ref="K40">IF(INDEX(Templates!$I$2:$CN$95,ROW()-ROW(K$21)+1, MATCH(K$17,Templates!$I$1:CO$1,0))="","",INDEX(Templates!$I$2:$CN$95,ROW()-ROW(K$21)+1, MATCH(K$17,Templates!$I$1:CO$1,0)))</f>
        <v>Guest Room Lighting</v>
      </c>
      <c r="L40" s="157" t="str" cm="1">
        <f t="array" ref="L40">IF(INDEX(Templates!$I$2:$CN$95,ROW()-ROW(L$21)+1, MATCH(L$17,Templates!$I$1:CP$1,0))="","",INDEX(Templates!$I$2:$CN$95,ROW()-ROW(L$21)+1, MATCH(L$17,Templates!$I$1:CP$1,0)))</f>
        <v>Guest Room Lighting</v>
      </c>
      <c r="M40" s="157" t="str" cm="1">
        <f t="array" ref="M40">IF(INDEX(Templates!$I$2:$CN$95,ROW()-ROW(M$21)+1, MATCH(M$17,Templates!$I$1:CQ$1,0))="","",INDEX(Templates!$I$2:$CN$95,ROW()-ROW(M$21)+1, MATCH(M$17,Templates!$I$1:CQ$1,0)))</f>
        <v>Guest Room Lighting</v>
      </c>
      <c r="N40" s="157" t="str" cm="1">
        <f t="array" ref="N40">IF(INDEX(Templates!$I$2:$CN$95,ROW()-ROW(N$21)+1, MATCH(N$17,Templates!$I$1:CR$1,0))="","",INDEX(Templates!$I$2:$CN$95,ROW()-ROW(N$21)+1, MATCH(N$17,Templates!$I$1:CR$1,0)))</f>
        <v>Guest Room Lighting 1</v>
      </c>
      <c r="O40" s="157" t="str" cm="1">
        <f t="array" ref="O40">IF(INDEX(Templates!$I$2:$CN$95,ROW()-ROW(O$21)+1, MATCH(O$17,Templates!$I$1:CS$1,0))="","",INDEX(Templates!$I$2:$CN$95,ROW()-ROW(O$21)+1, MATCH(O$17,Templates!$I$1:CS$1,0)))</f>
        <v>Guest Room Lighting 1</v>
      </c>
      <c r="P40" s="157" t="str" cm="1">
        <f t="array" ref="P40">IF(INDEX(Templates!$I$2:$CN$95,ROW()-ROW(P$21)+1, MATCH(P$17,Templates!$I$1:CT$1,0))="","",INDEX(Templates!$I$2:$CN$95,ROW()-ROW(P$21)+1, MATCH(P$17,Templates!$I$1:CT$1,0)))</f>
        <v>Guest Room Lighting 1</v>
      </c>
      <c r="Q40" s="157" t="str" cm="1">
        <f t="array" ref="Q40">IF(INDEX(Templates!$I$2:$CN$95,ROW()-ROW(Q$21)+1, MATCH(Q$17,Templates!$I$1:CU$1,0))="","",INDEX(Templates!$I$2:$CN$95,ROW()-ROW(Q$21)+1, MATCH(Q$17,Templates!$I$1:CU$1,0)))</f>
        <v>Guest Room Lighting 1</v>
      </c>
      <c r="R40" s="157" t="str" cm="1">
        <f t="array" ref="R40">IF(INDEX(Templates!$I$2:$CN$95,ROW()-ROW(R$21)+1, MATCH(R$17,Templates!$I$1:CV$1,0))="","",INDEX(Templates!$I$2:$CN$95,ROW()-ROW(R$21)+1, MATCH(R$17,Templates!$I$1:CV$1,0)))</f>
        <v>Dining Area Lighting 1</v>
      </c>
      <c r="S40" s="157" t="str" cm="1">
        <f t="array" ref="S40">IF(INDEX(Templates!$I$2:$CN$95,ROW()-ROW(S$21)+1, MATCH(S$17,Templates!$I$1:CW$1,0))="","",INDEX(Templates!$I$2:$CN$95,ROW()-ROW(S$21)+1, MATCH(S$17,Templates!$I$1:CW$1,0)))</f>
        <v>Dining Area Lighting 1</v>
      </c>
      <c r="T40" s="157" t="str" cm="1">
        <f t="array" ref="T40">IF(INDEX(Templates!$I$2:$CN$95,ROW()-ROW(T$21)+1, MATCH(T$17,Templates!$I$1:CX$1,0))="","",INDEX(Templates!$I$2:$CN$95,ROW()-ROW(T$21)+1, MATCH(T$17,Templates!$I$1:CX$1,0)))</f>
        <v>Office Lighting</v>
      </c>
      <c r="U40" s="157" t="str" cm="1">
        <f t="array" ref="U40">IF(INDEX(Templates!$I$2:$CN$95,ROW()-ROW(U$21)+1, MATCH(U$17,Templates!$I$1:CY$1,0))="","",INDEX(Templates!$I$2:$CN$95,ROW()-ROW(U$21)+1, MATCH(U$17,Templates!$I$1:CY$1,0)))</f>
        <v>Office Lighting</v>
      </c>
      <c r="V40" s="157" t="str" cm="1">
        <f t="array" ref="V40">IF(INDEX(Templates!$I$2:$CN$95,ROW()-ROW(V$21)+1, MATCH(V$17,Templates!$I$1:CZ$1,0))="","",INDEX(Templates!$I$2:$CN$95,ROW()-ROW(V$21)+1, MATCH(V$17,Templates!$I$1:CZ$1,0)))</f>
        <v>Office Lighting</v>
      </c>
      <c r="W40" s="157" t="str" cm="1">
        <f t="array" ref="W40">IF(INDEX(Templates!$I$2:$CN$95,ROW()-ROW(W$21)+1, MATCH(W$17,Templates!$I$1:DA$1,0))="","",INDEX(Templates!$I$2:$CN$95,ROW()-ROW(W$21)+1, MATCH(W$17,Templates!$I$1:DA$1,0)))</f>
        <v>Office Lighting</v>
      </c>
      <c r="X40" s="157" t="str" cm="1">
        <f t="array" ref="X40">IF(INDEX(Templates!$I$2:$CN$95,ROW()-ROW(X$21)+1, MATCH(X$17,Templates!$I$1:DB$1,0))="","",INDEX(Templates!$I$2:$CN$95,ROW()-ROW(X$21)+1, MATCH(X$17,Templates!$I$1:DB$1,0)))</f>
        <v>Office Lighting</v>
      </c>
      <c r="Y40" s="157" t="str" cm="1">
        <f t="array" ref="Y40">IF(INDEX(Templates!$I$2:$CN$95,ROW()-ROW(Y$21)+1, MATCH(Y$17,Templates!$I$1:DC$1,0))="","",INDEX(Templates!$I$2:$CN$95,ROW()-ROW(Y$21)+1, MATCH(Y$17,Templates!$I$1:DC$1,0)))</f>
        <v>Reading Area Lighting</v>
      </c>
      <c r="Z40" s="157" t="str" cm="1">
        <f t="array" ref="Z40">IF(INDEX(Templates!$I$2:$CN$95,ROW()-ROW(Z$21)+1, MATCH(Z$17,Templates!$I$1:DD$1,0))="","",INDEX(Templates!$I$2:$CN$95,ROW()-ROW(Z$21)+1, MATCH(Z$17,Templates!$I$1:DD$1,0)))</f>
        <v/>
      </c>
      <c r="AA40" s="157" t="str" cm="1">
        <f t="array" ref="AA40">IF(INDEX(Templates!$I$2:$CN$95,ROW()-ROW(AA$21)+1, MATCH(AA$17,Templates!$I$1:DE$1,0))="","",INDEX(Templates!$I$2:$CN$95,ROW()-ROW(AA$21)+1, MATCH(AA$17,Templates!$I$1:DE$1,0)))</f>
        <v/>
      </c>
      <c r="AB40" s="157" t="str" cm="1">
        <f t="array" ref="AB40">IF(INDEX(Templates!$I$2:$CN$95,ROW()-ROW(AB$21)+1, MATCH(AB$17,Templates!$I$1:DF$1,0))="","",INDEX(Templates!$I$2:$CN$95,ROW()-ROW(AB$21)+1, MATCH(AB$17,Templates!$I$1:DF$1,0)))</f>
        <v/>
      </c>
      <c r="AC40" s="157" t="str" cm="1">
        <f t="array" ref="AC40">IF(INDEX(Templates!$I$2:$CN$95,ROW()-ROW(AC$21)+1, MATCH(AC$17,Templates!$I$1:DG$1,0))="","",INDEX(Templates!$I$2:$CN$95,ROW()-ROW(AC$21)+1, MATCH(AC$17,Templates!$I$1:DG$1,0)))</f>
        <v>Lighting 1</v>
      </c>
      <c r="AD40" s="157" t="str" cm="1">
        <f t="array" ref="AD40">IF(INDEX(Templates!$I$2:$CN$95,ROW()-ROW(AD$21)+1, MATCH(AD$17,Templates!$I$1:DH$1,0))="","",INDEX(Templates!$I$2:$CN$95,ROW()-ROW(AD$21)+1, MATCH(AD$17,Templates!$I$1:DH$1,0)))</f>
        <v>Lighting 1</v>
      </c>
      <c r="AE40" s="157" t="str" cm="1">
        <f t="array" ref="AE40">IF(INDEX(Templates!$I$2:$CN$95,ROW()-ROW(AE$21)+1, MATCH(AE$17,Templates!$I$1:DI$1,0))="","",INDEX(Templates!$I$2:$CN$95,ROW()-ROW(AE$21)+1, MATCH(AE$17,Templates!$I$1:DI$1,0)))</f>
        <v>Lighting 1</v>
      </c>
      <c r="AF40" s="157" t="str" cm="1">
        <f t="array" ref="AF40">IF(INDEX(Templates!$I$2:$CN$95,ROW()-ROW(AF$21)+1, MATCH(AF$17,Templates!$I$1:DJ$1,0))="","",INDEX(Templates!$I$2:$CN$95,ROW()-ROW(AF$21)+1, MATCH(AF$17,Templates!$I$1:DJ$1,0)))</f>
        <v>Lighting 1</v>
      </c>
      <c r="AG40" s="157" t="str" cm="1">
        <f t="array" ref="AG40">IF(INDEX(Templates!$I$2:$CN$95,ROW()-ROW(AG$21)+1, MATCH(AG$17,Templates!$I$1:DK$1,0))="","",INDEX(Templates!$I$2:$CN$95,ROW()-ROW(AG$21)+1, MATCH(AG$17,Templates!$I$1:DK$1,0)))</f>
        <v>Lighting 1</v>
      </c>
      <c r="AH40" s="157" t="str" cm="1">
        <f t="array" ref="AH40">IF(INDEX(Templates!$I$2:$CN$95,ROW()-ROW(AH$21)+1, MATCH(AH$17,Templates!$I$1:DL$1,0))="","",INDEX(Templates!$I$2:$CN$95,ROW()-ROW(AH$21)+1, MATCH(AH$17,Templates!$I$1:DL$1,0)))</f>
        <v>Lighting 1</v>
      </c>
      <c r="AI40" s="157" t="str" cm="1">
        <f t="array" ref="AI40">IF(INDEX(Templates!$I$2:$CN$95,ROW()-ROW(AI$21)+1, MATCH(AI$17,Templates!$I$1:DM$1,0))="","",INDEX(Templates!$I$2:$CN$95,ROW()-ROW(AI$21)+1, MATCH(AI$17,Templates!$I$1:DM$1,0)))</f>
        <v>Lighting 1</v>
      </c>
      <c r="AJ40" s="157" t="str" cm="1">
        <f t="array" ref="AJ40">IF(INDEX(Templates!$I$2:$CN$95,ROW()-ROW(AJ$21)+1, MATCH(AJ$17,Templates!$I$1:DN$1,0))="","",INDEX(Templates!$I$2:$CN$95,ROW()-ROW(AJ$21)+1, MATCH(AJ$17,Templates!$I$1:DN$1,0)))</f>
        <v>Lighting 1</v>
      </c>
      <c r="AK40" s="157" t="str" cm="1">
        <f t="array" ref="AK40">IF(INDEX(Templates!$I$2:$CN$95,ROW()-ROW(AK$21)+1, MATCH(AK$17,Templates!$I$1:DO$1,0))="","",INDEX(Templates!$I$2:$CN$95,ROW()-ROW(AK$21)+1, MATCH(AK$17,Templates!$I$1:DO$1,0)))</f>
        <v>Lighting 1</v>
      </c>
      <c r="AL40" s="157" t="str" cm="1">
        <f t="array" ref="AL40">IF(INDEX(Templates!$I$2:$CN$95,ROW()-ROW(AL$21)+1, MATCH(AL$17,Templates!$I$1:DP$1,0))="","",INDEX(Templates!$I$2:$CN$95,ROW()-ROW(AL$21)+1, MATCH(AL$17,Templates!$I$1:DP$1,0)))</f>
        <v>Lighting 1</v>
      </c>
      <c r="AM40" s="157" t="str" cm="1">
        <f t="array" ref="AM40">IF(INDEX(Templates!$I$2:$CN$95,ROW()-ROW(AM$21)+1, MATCH(AM$17,Templates!$I$1:DQ$1,0))="","",INDEX(Templates!$I$2:$CN$95,ROW()-ROW(AM$21)+1, MATCH(AM$17,Templates!$I$1:DQ$1,0)))</f>
        <v>Lighting 1</v>
      </c>
      <c r="AN40" s="157" t="str" cm="1">
        <f t="array" ref="AN40">IF(INDEX(Templates!$I$2:$CN$95,ROW()-ROW(AN$21)+1, MATCH(AN$17,Templates!$I$1:DR$1,0))="","",INDEX(Templates!$I$2:$CN$95,ROW()-ROW(AN$21)+1, MATCH(AN$17,Templates!$I$1:DR$1,0)))</f>
        <v>Lighting 1</v>
      </c>
      <c r="AO40" s="157" t="str" cm="1">
        <f t="array" ref="AO40">IF(INDEX(Templates!$I$2:$CN$95,ROW()-ROW(AO$21)+1, MATCH(AO$17,Templates!$I$1:DS$1,0))="","",INDEX(Templates!$I$2:$CN$95,ROW()-ROW(AO$21)+1, MATCH(AO$17,Templates!$I$1:DS$1,0)))</f>
        <v>Lighting 1</v>
      </c>
      <c r="AP40" s="157" t="str" cm="1">
        <f t="array" ref="AP40">IF(INDEX(Templates!$I$2:$CN$95,ROW()-ROW(AP$21)+1, MATCH(AP$17,Templates!$I$1:DT$1,0))="","",INDEX(Templates!$I$2:$CN$95,ROW()-ROW(AP$21)+1, MATCH(AP$17,Templates!$I$1:DT$1,0)))</f>
        <v>Lighting 1</v>
      </c>
      <c r="AQ40" s="157" t="str" cm="1">
        <f t="array" ref="AQ40">IF(INDEX(Templates!$I$2:$CN$95,ROW()-ROW(AQ$21)+1, MATCH(AQ$17,Templates!$I$1:DU$1,0))="","",INDEX(Templates!$I$2:$CN$95,ROW()-ROW(AQ$21)+1, MATCH(AQ$17,Templates!$I$1:DU$1,0)))</f>
        <v>Lighting 1</v>
      </c>
    </row>
    <row r="41" spans="1:43" s="119" customFormat="1" x14ac:dyDescent="0.25">
      <c r="A41" s="91" t="s">
        <v>43</v>
      </c>
      <c r="B41" s="92" t="s">
        <v>485</v>
      </c>
      <c r="C41" s="125" t="str" cm="1">
        <f t="array" ref="C41">IF(INDEX(Templates!A$2:A$96,ROW()-ROW($21:$21)+1)="","",INDEX(Templates!A$2:A$96,ROW()-ROW($21:$21)+1))</f>
        <v>JSON_PATH: spaces[0]</v>
      </c>
      <c r="D41" s="125" t="str" cm="1">
        <f t="array" ref="D41">IF(INDEX(Templates!B$2:B$96,ROW()-ROW($21:$21)+1)="","",INDEX(Templates!B$2:B$96,ROW()-ROW($21:$21)+1))</f>
        <v>interior_lighting[0]</v>
      </c>
      <c r="E41" s="125" t="str" cm="1">
        <f t="array" ref="E41">IF(INDEX(Templates!C$2:C$96,ROW()-ROW($21:$21)+1)="","",INDEX(Templates!C$2:C$96,ROW()-ROW($21:$21)+1))</f>
        <v>power_per_area</v>
      </c>
      <c r="F41" s="126" t="str" cm="1">
        <f t="array" ref="F41">IF(INDEX(Templates!E$2:E$96,ROW()-ROW($21:$21)+1)="","",INDEX(Templates!E$2:E$96,ROW()-ROW($21:$21)+1))</f>
        <v>InteriorLighting</v>
      </c>
      <c r="G41" s="127" t="str" cm="1">
        <f t="array" ref="G41">IF(INDEX(Templates!F$2:F$96,ROW()-ROW($21:$21)+1)="","",INDEX(Templates!F$2:F$96,ROW()-ROW($21:$21)+1))</f>
        <v>Power/Area</v>
      </c>
      <c r="H41" s="128" t="str" cm="1">
        <f t="array" ref="H41">IF(INDEX(Templates!G$2:G$96,ROW()-ROW($21:$21)+1)="","",INDEX(Templates!G$2:G$96,ROW()-ROW($21:$21)+1))</f>
        <v>power_density</v>
      </c>
      <c r="I41" s="128" t="str" cm="1">
        <f t="array" ref="I41">IF(INDEX(Templates!H$2:H$96,ROW()-ROW($21:$21)+1)="","",INDEX(Templates!H$2:H$96,ROW()-ROW($21:$21)+1))</f>
        <v>W/ft2</v>
      </c>
      <c r="J41" s="157" cm="1">
        <f t="array" ref="J41">IF(INDEX(Templates!$I$2:$CN$95,ROW()-ROW(J$21)+1, MATCH(J$17,Templates!$I$1:CN$1,0))="","",INDEX(Templates!$I$2:$CN$95,ROW()-ROW(J$21)+1, MATCH(J$17,Templates!$I$1:CN$1,0)))</f>
        <v>0.41</v>
      </c>
      <c r="K41" s="157" t="str" cm="1">
        <f t="array" ref="K41">IF(INDEX(Templates!$I$2:$CN$95,ROW()-ROW(K$21)+1, MATCH(K$17,Templates!$I$1:CO$1,0))="","",INDEX(Templates!$I$2:$CN$95,ROW()-ROW(K$21)+1, MATCH(K$17,Templates!$I$1:CO$1,0)))</f>
        <v/>
      </c>
      <c r="L41" s="157" cm="1">
        <f t="array" ref="L41">IF(INDEX(Templates!$I$2:$CN$95,ROW()-ROW(L$21)+1, MATCH(L$17,Templates!$I$1:CP$1,0))="","",INDEX(Templates!$I$2:$CN$95,ROW()-ROW(L$21)+1, MATCH(L$17,Templates!$I$1:CP$1,0)))</f>
        <v>0.41</v>
      </c>
      <c r="M41" s="157" t="str" cm="1">
        <f t="array" ref="M41">IF(INDEX(Templates!$I$2:$CN$95,ROW()-ROW(M$21)+1, MATCH(M$17,Templates!$I$1:CQ$1,0))="","",INDEX(Templates!$I$2:$CN$95,ROW()-ROW(M$21)+1, MATCH(M$17,Templates!$I$1:CQ$1,0)))</f>
        <v/>
      </c>
      <c r="N41" s="157" cm="1">
        <f t="array" ref="N41">IF(INDEX(Templates!$I$2:$CN$95,ROW()-ROW(N$21)+1, MATCH(N$17,Templates!$I$1:CR$1,0))="","",INDEX(Templates!$I$2:$CN$95,ROW()-ROW(N$21)+1, MATCH(N$17,Templates!$I$1:CR$1,0)))</f>
        <v>0.3</v>
      </c>
      <c r="O41" s="157" cm="1">
        <f t="array" ref="O41">IF(INDEX(Templates!$I$2:$CN$95,ROW()-ROW(O$21)+1, MATCH(O$17,Templates!$I$1:CS$1,0))="","",INDEX(Templates!$I$2:$CN$95,ROW()-ROW(O$21)+1, MATCH(O$17,Templates!$I$1:CS$1,0)))</f>
        <v>0.1</v>
      </c>
      <c r="P41" s="157" cm="1">
        <f t="array" ref="P41">IF(INDEX(Templates!$I$2:$CN$95,ROW()-ROW(P$21)+1, MATCH(P$17,Templates!$I$1:CT$1,0))="","",INDEX(Templates!$I$2:$CN$95,ROW()-ROW(P$21)+1, MATCH(P$17,Templates!$I$1:CT$1,0)))</f>
        <v>0.5</v>
      </c>
      <c r="Q41" s="157" cm="1">
        <f t="array" ref="Q41">IF(INDEX(Templates!$I$2:$CN$95,ROW()-ROW(Q$21)+1, MATCH(Q$17,Templates!$I$1:CU$1,0))="","",INDEX(Templates!$I$2:$CN$95,ROW()-ROW(Q$21)+1, MATCH(Q$17,Templates!$I$1:CU$1,0)))</f>
        <v>0.5</v>
      </c>
      <c r="R41" s="157" cm="1">
        <f t="array" ref="R41">IF(INDEX(Templates!$I$2:$CN$95,ROW()-ROW(R$21)+1, MATCH(R$17,Templates!$I$1:CV$1,0))="","",INDEX(Templates!$I$2:$CN$95,ROW()-ROW(R$21)+1, MATCH(R$17,Templates!$I$1:CV$1,0)))</f>
        <v>0.6</v>
      </c>
      <c r="S41" s="157" cm="1">
        <f t="array" ref="S41">IF(INDEX(Templates!$I$2:$CN$95,ROW()-ROW(S$21)+1, MATCH(S$17,Templates!$I$1:CW$1,0))="","",INDEX(Templates!$I$2:$CN$95,ROW()-ROW(S$21)+1, MATCH(S$17,Templates!$I$1:CW$1,0)))</f>
        <v>0.6</v>
      </c>
      <c r="T41" s="157" cm="1">
        <f t="array" ref="T41">IF(INDEX(Templates!$I$2:$CN$95,ROW()-ROW(T$21)+1, MATCH(T$17,Templates!$I$1:CX$1,0))="","",INDEX(Templates!$I$2:$CN$95,ROW()-ROW(T$21)+1, MATCH(T$17,Templates!$I$1:CX$1,0)))</f>
        <v>0.64</v>
      </c>
      <c r="U41" s="157" cm="1">
        <f t="array" ref="U41">IF(INDEX(Templates!$I$2:$CN$95,ROW()-ROW(U$21)+1, MATCH(U$17,Templates!$I$1:CY$1,0))="","",INDEX(Templates!$I$2:$CN$95,ROW()-ROW(U$21)+1, MATCH(U$17,Templates!$I$1:CY$1,0)))</f>
        <v>0.54</v>
      </c>
      <c r="V41" s="157" t="str" cm="1">
        <f t="array" ref="V41">IF(INDEX(Templates!$I$2:$CN$95,ROW()-ROW(V$21)+1, MATCH(V$17,Templates!$I$1:CZ$1,0))="","",INDEX(Templates!$I$2:$CN$95,ROW()-ROW(V$21)+1, MATCH(V$17,Templates!$I$1:CZ$1,0)))</f>
        <v>1</v>
      </c>
      <c r="W41" s="157" cm="1">
        <f t="array" ref="W41">IF(INDEX(Templates!$I$2:$CN$95,ROW()-ROW(W$21)+1, MATCH(W$17,Templates!$I$1:DA$1,0))="","",INDEX(Templates!$I$2:$CN$95,ROW()-ROW(W$21)+1, MATCH(W$17,Templates!$I$1:DA$1,0)))</f>
        <v>1.1399999999999999</v>
      </c>
      <c r="X41" s="157" cm="1">
        <f t="array" ref="X41">IF(INDEX(Templates!$I$2:$CN$95,ROW()-ROW(X$21)+1, MATCH(X$17,Templates!$I$1:DB$1,0))="","",INDEX(Templates!$I$2:$CN$95,ROW()-ROW(X$21)+1, MATCH(X$17,Templates!$I$1:DB$1,0)))</f>
        <v>1.1000000000000001</v>
      </c>
      <c r="Y41" s="157" cm="1">
        <f t="array" ref="Y41">IF(INDEX(Templates!$I$2:$CN$95,ROW()-ROW(Y$21)+1, MATCH(Y$17,Templates!$I$1:DC$1,0))="","",INDEX(Templates!$I$2:$CN$95,ROW()-ROW(Y$21)+1, MATCH(Y$17,Templates!$I$1:DC$1,0)))</f>
        <v>1.2</v>
      </c>
      <c r="Z41" s="157" t="str" cm="1">
        <f t="array" ref="Z41">IF(INDEX(Templates!$I$2:$CN$95,ROW()-ROW(Z$21)+1, MATCH(Z$17,Templates!$I$1:DD$1,0))="","",INDEX(Templates!$I$2:$CN$95,ROW()-ROW(Z$21)+1, MATCH(Z$17,Templates!$I$1:DD$1,0)))</f>
        <v/>
      </c>
      <c r="AA41" s="157" t="str" cm="1">
        <f t="array" ref="AA41">IF(INDEX(Templates!$I$2:$CN$95,ROW()-ROW(AA$21)+1, MATCH(AA$17,Templates!$I$1:DE$1,0))="","",INDEX(Templates!$I$2:$CN$95,ROW()-ROW(AA$21)+1, MATCH(AA$17,Templates!$I$1:DE$1,0)))</f>
        <v/>
      </c>
      <c r="AB41" s="157" t="str" cm="1">
        <f t="array" ref="AB41">IF(INDEX(Templates!$I$2:$CN$95,ROW()-ROW(AB$21)+1, MATCH(AB$17,Templates!$I$1:DF$1,0))="","",INDEX(Templates!$I$2:$CN$95,ROW()-ROW(AB$21)+1, MATCH(AB$17,Templates!$I$1:DF$1,0)))</f>
        <v/>
      </c>
      <c r="AC41" s="157" t="str" cm="1">
        <f t="array" ref="AC41">IF(INDEX(Templates!$I$2:$CN$95,ROW()-ROW(AC$21)+1, MATCH(AC$17,Templates!$I$1:DG$1,0))="","",INDEX(Templates!$I$2:$CN$95,ROW()-ROW(AC$21)+1, MATCH(AC$17,Templates!$I$1:DG$1,0)))</f>
        <v/>
      </c>
      <c r="AD41" s="157" t="str" cm="1">
        <f t="array" ref="AD41">IF(INDEX(Templates!$I$2:$CN$95,ROW()-ROW(AD$21)+1, MATCH(AD$17,Templates!$I$1:DH$1,0))="","",INDEX(Templates!$I$2:$CN$95,ROW()-ROW(AD$21)+1, MATCH(AD$17,Templates!$I$1:DH$1,0)))</f>
        <v/>
      </c>
      <c r="AE41" s="157" t="str" cm="1">
        <f t="array" ref="AE41">IF(INDEX(Templates!$I$2:$CN$95,ROW()-ROW(AE$21)+1, MATCH(AE$17,Templates!$I$1:DI$1,0))="","",INDEX(Templates!$I$2:$CN$95,ROW()-ROW(AE$21)+1, MATCH(AE$17,Templates!$I$1:DI$1,0)))</f>
        <v/>
      </c>
      <c r="AF41" s="157" t="str" cm="1">
        <f t="array" ref="AF41">IF(INDEX(Templates!$I$2:$CN$95,ROW()-ROW(AF$21)+1, MATCH(AF$17,Templates!$I$1:DJ$1,0))="","",INDEX(Templates!$I$2:$CN$95,ROW()-ROW(AF$21)+1, MATCH(AF$17,Templates!$I$1:DJ$1,0)))</f>
        <v/>
      </c>
      <c r="AG41" s="157" t="str" cm="1">
        <f t="array" ref="AG41">IF(INDEX(Templates!$I$2:$CN$95,ROW()-ROW(AG$21)+1, MATCH(AG$17,Templates!$I$1:DK$1,0))="","",INDEX(Templates!$I$2:$CN$95,ROW()-ROW(AG$21)+1, MATCH(AG$17,Templates!$I$1:DK$1,0)))</f>
        <v/>
      </c>
      <c r="AH41" s="157" t="str" cm="1">
        <f t="array" ref="AH41">IF(INDEX(Templates!$I$2:$CN$95,ROW()-ROW(AH$21)+1, MATCH(AH$17,Templates!$I$1:DL$1,0))="","",INDEX(Templates!$I$2:$CN$95,ROW()-ROW(AH$21)+1, MATCH(AH$17,Templates!$I$1:DL$1,0)))</f>
        <v/>
      </c>
      <c r="AI41" s="157" t="str" cm="1">
        <f t="array" ref="AI41">IF(INDEX(Templates!$I$2:$CN$95,ROW()-ROW(AI$21)+1, MATCH(AI$17,Templates!$I$1:DM$1,0))="","",INDEX(Templates!$I$2:$CN$95,ROW()-ROW(AI$21)+1, MATCH(AI$17,Templates!$I$1:DM$1,0)))</f>
        <v/>
      </c>
      <c r="AJ41" s="157" t="str" cm="1">
        <f t="array" ref="AJ41">IF(INDEX(Templates!$I$2:$CN$95,ROW()-ROW(AJ$21)+1, MATCH(AJ$17,Templates!$I$1:DN$1,0))="","",INDEX(Templates!$I$2:$CN$95,ROW()-ROW(AJ$21)+1, MATCH(AJ$17,Templates!$I$1:DN$1,0)))</f>
        <v/>
      </c>
      <c r="AK41" s="157" t="str" cm="1">
        <f t="array" ref="AK41">IF(INDEX(Templates!$I$2:$CN$95,ROW()-ROW(AK$21)+1, MATCH(AK$17,Templates!$I$1:DO$1,0))="","",INDEX(Templates!$I$2:$CN$95,ROW()-ROW(AK$21)+1, MATCH(AK$17,Templates!$I$1:DO$1,0)))</f>
        <v/>
      </c>
      <c r="AL41" s="157" t="str" cm="1">
        <f t="array" ref="AL41">IF(INDEX(Templates!$I$2:$CN$95,ROW()-ROW(AL$21)+1, MATCH(AL$17,Templates!$I$1:DP$1,0))="","",INDEX(Templates!$I$2:$CN$95,ROW()-ROW(AL$21)+1, MATCH(AL$17,Templates!$I$1:DP$1,0)))</f>
        <v/>
      </c>
      <c r="AM41" s="157" t="str" cm="1">
        <f t="array" ref="AM41">IF(INDEX(Templates!$I$2:$CN$95,ROW()-ROW(AM$21)+1, MATCH(AM$17,Templates!$I$1:DQ$1,0))="","",INDEX(Templates!$I$2:$CN$95,ROW()-ROW(AM$21)+1, MATCH(AM$17,Templates!$I$1:DQ$1,0)))</f>
        <v/>
      </c>
      <c r="AN41" s="157" t="str" cm="1">
        <f t="array" ref="AN41">IF(INDEX(Templates!$I$2:$CN$95,ROW()-ROW(AN$21)+1, MATCH(AN$17,Templates!$I$1:DR$1,0))="","",INDEX(Templates!$I$2:$CN$95,ROW()-ROW(AN$21)+1, MATCH(AN$17,Templates!$I$1:DR$1,0)))</f>
        <v/>
      </c>
      <c r="AO41" s="157" t="str" cm="1">
        <f t="array" ref="AO41">IF(INDEX(Templates!$I$2:$CN$95,ROW()-ROW(AO$21)+1, MATCH(AO$17,Templates!$I$1:DS$1,0))="","",INDEX(Templates!$I$2:$CN$95,ROW()-ROW(AO$21)+1, MATCH(AO$17,Templates!$I$1:DS$1,0)))</f>
        <v/>
      </c>
      <c r="AP41" s="157" t="str" cm="1">
        <f t="array" ref="AP41">IF(INDEX(Templates!$I$2:$CN$95,ROW()-ROW(AP$21)+1, MATCH(AP$17,Templates!$I$1:DT$1,0))="","",INDEX(Templates!$I$2:$CN$95,ROW()-ROW(AP$21)+1, MATCH(AP$17,Templates!$I$1:DT$1,0)))</f>
        <v/>
      </c>
      <c r="AQ41" s="157" t="str" cm="1">
        <f t="array" ref="AQ41">IF(INDEX(Templates!$I$2:$CN$95,ROW()-ROW(AQ$21)+1, MATCH(AQ$17,Templates!$I$1:DU$1,0))="","",INDEX(Templates!$I$2:$CN$95,ROW()-ROW(AQ$21)+1, MATCH(AQ$17,Templates!$I$1:DU$1,0)))</f>
        <v/>
      </c>
    </row>
    <row r="42" spans="1:43" s="119" customFormat="1" x14ac:dyDescent="0.25">
      <c r="A42" s="91" t="s">
        <v>43</v>
      </c>
      <c r="B42" s="92" t="s">
        <v>485</v>
      </c>
      <c r="C42" s="125" t="str" cm="1">
        <f t="array" ref="C42">IF(INDEX(Templates!A$2:A$96,ROW()-ROW($21:$21)+1)="","",INDEX(Templates!A$2:A$96,ROW()-ROW($21:$21)+1))</f>
        <v>JSON_PATH: spaces[0]</v>
      </c>
      <c r="D42" s="125" t="str" cm="1">
        <f t="array" ref="D42">IF(INDEX(Templates!B$2:B$96,ROW()-ROW($21:$21)+1)="","",INDEX(Templates!B$2:B$96,ROW()-ROW($21:$21)+1))</f>
        <v>interior_lighting[0]</v>
      </c>
      <c r="E42" s="125" t="str" cm="1">
        <f t="array" ref="E42">IF(INDEX(Templates!C$2:C$96,ROW()-ROW($21:$21)+1)="","",INDEX(Templates!C$2:C$96,ROW()-ROW($21:$21)+1))</f>
        <v>daylighting_control_type</v>
      </c>
      <c r="F42" s="126" t="str" cm="1">
        <f t="array" ref="F42">IF(INDEX(Templates!E$2:E$96,ROW()-ROW($21:$21)+1)="","",INDEX(Templates!E$2:E$96,ROW()-ROW($21:$21)+1))</f>
        <v>InteriorLighting</v>
      </c>
      <c r="G42" s="127" t="str" cm="1">
        <f t="array" ref="G42">IF(INDEX(Templates!F$2:F$96,ROW()-ROW($21:$21)+1)="","",INDEX(Templates!F$2:F$96,ROW()-ROW($21:$21)+1))</f>
        <v>daylighting_control</v>
      </c>
      <c r="H42" s="128" t="str" cm="1">
        <f t="array" ref="H42">IF(INDEX(Templates!G$2:G$96,ROW()-ROW($21:$21)+1)="","",INDEX(Templates!G$2:G$96,ROW()-ROW($21:$21)+1))</f>
        <v/>
      </c>
      <c r="I42" s="128" t="str" cm="1">
        <f t="array" ref="I42">IF(INDEX(Templates!H$2:H$96,ROW()-ROW($21:$21)+1)="","",INDEX(Templates!H$2:H$96,ROW()-ROW($21:$21)+1))</f>
        <v/>
      </c>
      <c r="J42" s="157" t="str" cm="1">
        <f t="array" ref="J42">IF(INDEX(Templates!$I$2:$CN$95,ROW()-ROW(J$21)+1, MATCH(J$17,Templates!$I$1:CN$1,0))="","",INDEX(Templates!$I$2:$CN$95,ROW()-ROW(J$21)+1, MATCH(J$17,Templates!$I$1:CN$1,0)))</f>
        <v/>
      </c>
      <c r="K42" s="157" t="str" cm="1">
        <f t="array" ref="K42">IF(INDEX(Templates!$I$2:$CN$95,ROW()-ROW(K$21)+1, MATCH(K$17,Templates!$I$1:CO$1,0))="","",INDEX(Templates!$I$2:$CN$95,ROW()-ROW(K$21)+1, MATCH(K$17,Templates!$I$1:CO$1,0)))</f>
        <v/>
      </c>
      <c r="L42" s="157" t="str" cm="1">
        <f t="array" ref="L42">IF(INDEX(Templates!$I$2:$CN$95,ROW()-ROW(L$21)+1, MATCH(L$17,Templates!$I$1:CP$1,0))="","",INDEX(Templates!$I$2:$CN$95,ROW()-ROW(L$21)+1, MATCH(L$17,Templates!$I$1:CP$1,0)))</f>
        <v/>
      </c>
      <c r="M42" s="157" t="str" cm="1">
        <f t="array" ref="M42">IF(INDEX(Templates!$I$2:$CN$95,ROW()-ROW(M$21)+1, MATCH(M$17,Templates!$I$1:CQ$1,0))="","",INDEX(Templates!$I$2:$CN$95,ROW()-ROW(M$21)+1, MATCH(M$17,Templates!$I$1:CQ$1,0)))</f>
        <v/>
      </c>
      <c r="N42" s="157" t="str" cm="1">
        <f t="array" ref="N42">IF(INDEX(Templates!$I$2:$CN$95,ROW()-ROW(N$21)+1, MATCH(N$17,Templates!$I$1:CR$1,0))="","",INDEX(Templates!$I$2:$CN$95,ROW()-ROW(N$21)+1, MATCH(N$17,Templates!$I$1:CR$1,0)))</f>
        <v/>
      </c>
      <c r="O42" s="157" t="str" cm="1">
        <f t="array" ref="O42">IF(INDEX(Templates!$I$2:$CN$95,ROW()-ROW(O$21)+1, MATCH(O$17,Templates!$I$1:CS$1,0))="","",INDEX(Templates!$I$2:$CN$95,ROW()-ROW(O$21)+1, MATCH(O$17,Templates!$I$1:CS$1,0)))</f>
        <v/>
      </c>
      <c r="P42" s="157" t="str" cm="1">
        <f t="array" ref="P42">IF(INDEX(Templates!$I$2:$CN$95,ROW()-ROW(P$21)+1, MATCH(P$17,Templates!$I$1:CT$1,0))="","",INDEX(Templates!$I$2:$CN$95,ROW()-ROW(P$21)+1, MATCH(P$17,Templates!$I$1:CT$1,0)))</f>
        <v/>
      </c>
      <c r="Q42" s="157" t="str" cm="1">
        <f t="array" ref="Q42">IF(INDEX(Templates!$I$2:$CN$95,ROW()-ROW(Q$21)+1, MATCH(Q$17,Templates!$I$1:CU$1,0))="","",INDEX(Templates!$I$2:$CN$95,ROW()-ROW(Q$21)+1, MATCH(Q$17,Templates!$I$1:CU$1,0)))</f>
        <v/>
      </c>
      <c r="R42" s="157" t="str" cm="1">
        <f t="array" ref="R42">IF(INDEX(Templates!$I$2:$CN$95,ROW()-ROW(R$21)+1, MATCH(R$17,Templates!$I$1:CV$1,0))="","",INDEX(Templates!$I$2:$CN$95,ROW()-ROW(R$21)+1, MATCH(R$17,Templates!$I$1:CV$1,0)))</f>
        <v/>
      </c>
      <c r="S42" s="157" t="str" cm="1">
        <f t="array" ref="S42">IF(INDEX(Templates!$I$2:$CN$95,ROW()-ROW(S$21)+1, MATCH(S$17,Templates!$I$1:CW$1,0))="","",INDEX(Templates!$I$2:$CN$95,ROW()-ROW(S$21)+1, MATCH(S$17,Templates!$I$1:CW$1,0)))</f>
        <v/>
      </c>
      <c r="T42" s="157" t="str" cm="1">
        <f t="array" ref="T42">IF(INDEX(Templates!$I$2:$CN$95,ROW()-ROW(T$21)+1, MATCH(T$17,Templates!$I$1:CX$1,0))="","",INDEX(Templates!$I$2:$CN$95,ROW()-ROW(T$21)+1, MATCH(T$17,Templates!$I$1:CX$1,0)))</f>
        <v/>
      </c>
      <c r="U42" s="157" t="str" cm="1">
        <f t="array" ref="U42">IF(INDEX(Templates!$I$2:$CN$95,ROW()-ROW(U$21)+1, MATCH(U$17,Templates!$I$1:CY$1,0))="","",INDEX(Templates!$I$2:$CN$95,ROW()-ROW(U$21)+1, MATCH(U$17,Templates!$I$1:CY$1,0)))</f>
        <v/>
      </c>
      <c r="V42" s="157" t="str" cm="1">
        <f t="array" ref="V42">IF(INDEX(Templates!$I$2:$CN$95,ROW()-ROW(V$21)+1, MATCH(V$17,Templates!$I$1:CZ$1,0))="","",INDEX(Templates!$I$2:$CN$95,ROW()-ROW(V$21)+1, MATCH(V$17,Templates!$I$1:CZ$1,0)))</f>
        <v/>
      </c>
      <c r="W42" s="157" t="str" cm="1">
        <f t="array" ref="W42">IF(INDEX(Templates!$I$2:$CN$95,ROW()-ROW(W$21)+1, MATCH(W$17,Templates!$I$1:DA$1,0))="","",INDEX(Templates!$I$2:$CN$95,ROW()-ROW(W$21)+1, MATCH(W$17,Templates!$I$1:DA$1,0)))</f>
        <v/>
      </c>
      <c r="X42" s="157" t="str" cm="1">
        <f t="array" ref="X42">IF(INDEX(Templates!$I$2:$CN$95,ROW()-ROW(X$21)+1, MATCH(X$17,Templates!$I$1:DB$1,0))="","",INDEX(Templates!$I$2:$CN$95,ROW()-ROW(X$21)+1, MATCH(X$17,Templates!$I$1:DB$1,0)))</f>
        <v/>
      </c>
      <c r="Y42" s="157" t="str" cm="1">
        <f t="array" ref="Y42">IF(INDEX(Templates!$I$2:$CN$95,ROW()-ROW(Y$21)+1, MATCH(Y$17,Templates!$I$1:DC$1,0))="","",INDEX(Templates!$I$2:$CN$95,ROW()-ROW(Y$21)+1, MATCH(Y$17,Templates!$I$1:DC$1,0)))</f>
        <v/>
      </c>
      <c r="Z42" s="157" t="str" cm="1">
        <f t="array" ref="Z42">IF(INDEX(Templates!$I$2:$CN$95,ROW()-ROW(Z$21)+1, MATCH(Z$17,Templates!$I$1:DD$1,0))="","",INDEX(Templates!$I$2:$CN$95,ROW()-ROW(Z$21)+1, MATCH(Z$17,Templates!$I$1:DD$1,0)))</f>
        <v/>
      </c>
      <c r="AA42" s="157" t="str" cm="1">
        <f t="array" ref="AA42">IF(INDEX(Templates!$I$2:$CN$95,ROW()-ROW(AA$21)+1, MATCH(AA$17,Templates!$I$1:DE$1,0))="","",INDEX(Templates!$I$2:$CN$95,ROW()-ROW(AA$21)+1, MATCH(AA$17,Templates!$I$1:DE$1,0)))</f>
        <v/>
      </c>
      <c r="AB42" s="157" t="str" cm="1">
        <f t="array" ref="AB42">IF(INDEX(Templates!$I$2:$CN$95,ROW()-ROW(AB$21)+1, MATCH(AB$17,Templates!$I$1:DF$1,0))="","",INDEX(Templates!$I$2:$CN$95,ROW()-ROW(AB$21)+1, MATCH(AB$17,Templates!$I$1:DF$1,0)))</f>
        <v/>
      </c>
      <c r="AC42" s="157" t="str" cm="1">
        <f t="array" ref="AC42">IF(INDEX(Templates!$I$2:$CN$95,ROW()-ROW(AC$21)+1, MATCH(AC$17,Templates!$I$1:DG$1,0))="","",INDEX(Templates!$I$2:$CN$95,ROW()-ROW(AC$21)+1, MATCH(AC$17,Templates!$I$1:DG$1,0)))</f>
        <v>NONE</v>
      </c>
      <c r="AD42" s="157" t="str" cm="1">
        <f t="array" ref="AD42">IF(INDEX(Templates!$I$2:$CN$95,ROW()-ROW(AD$21)+1, MATCH(AD$17,Templates!$I$1:DH$1,0))="","",INDEX(Templates!$I$2:$CN$95,ROW()-ROW(AD$21)+1, MATCH(AD$17,Templates!$I$1:DH$1,0)))</f>
        <v>STEPPED</v>
      </c>
      <c r="AE42" s="157" t="str" cm="1">
        <f t="array" ref="AE42">IF(INDEX(Templates!$I$2:$CN$95,ROW()-ROW(AE$21)+1, MATCH(AE$17,Templates!$I$1:DI$1,0))="","",INDEX(Templates!$I$2:$CN$95,ROW()-ROW(AE$21)+1, MATCH(AE$17,Templates!$I$1:DI$1,0)))</f>
        <v>NONE</v>
      </c>
      <c r="AF42" s="157" t="str" cm="1">
        <f t="array" ref="AF42">IF(INDEX(Templates!$I$2:$CN$95,ROW()-ROW(AF$21)+1, MATCH(AF$17,Templates!$I$1:DJ$1,0))="","",INDEX(Templates!$I$2:$CN$95,ROW()-ROW(AF$21)+1, MATCH(AF$17,Templates!$I$1:DJ$1,0)))</f>
        <v>STEPPED</v>
      </c>
      <c r="AG42" s="157" t="str" cm="1">
        <f t="array" ref="AG42">IF(INDEX(Templates!$I$2:$CN$95,ROW()-ROW(AG$21)+1, MATCH(AG$17,Templates!$I$1:DK$1,0))="","",INDEX(Templates!$I$2:$CN$95,ROW()-ROW(AG$21)+1, MATCH(AG$17,Templates!$I$1:DK$1,0)))</f>
        <v>NONE</v>
      </c>
      <c r="AH42" s="157" t="str" cm="1">
        <f t="array" ref="AH42">IF(INDEX(Templates!$I$2:$CN$95,ROW()-ROW(AH$21)+1, MATCH(AH$17,Templates!$I$1:DL$1,0))="","",INDEX(Templates!$I$2:$CN$95,ROW()-ROW(AH$21)+1, MATCH(AH$17,Templates!$I$1:DL$1,0)))</f>
        <v>NONE</v>
      </c>
      <c r="AI42" s="157" t="str" cm="1">
        <f t="array" ref="AI42">IF(INDEX(Templates!$I$2:$CN$95,ROW()-ROW(AI$21)+1, MATCH(AI$17,Templates!$I$1:DM$1,0))="","",INDEX(Templates!$I$2:$CN$95,ROW()-ROW(AI$21)+1, MATCH(AI$17,Templates!$I$1:DM$1,0)))</f>
        <v>STEPPED</v>
      </c>
      <c r="AJ42" s="157" t="str" cm="1">
        <f t="array" ref="AJ42">IF(INDEX(Templates!$I$2:$CN$95,ROW()-ROW(AJ$21)+1, MATCH(AJ$17,Templates!$I$1:DN$1,0))="","",INDEX(Templates!$I$2:$CN$95,ROW()-ROW(AJ$21)+1, MATCH(AJ$17,Templates!$I$1:DN$1,0)))</f>
        <v/>
      </c>
      <c r="AK42" s="157" t="str" cm="1">
        <f t="array" ref="AK42">IF(INDEX(Templates!$I$2:$CN$95,ROW()-ROW(AK$21)+1, MATCH(AK$17,Templates!$I$1:DO$1,0))="","",INDEX(Templates!$I$2:$CN$95,ROW()-ROW(AK$21)+1, MATCH(AK$17,Templates!$I$1:DO$1,0)))</f>
        <v/>
      </c>
      <c r="AL42" s="157" t="str" cm="1">
        <f t="array" ref="AL42">IF(INDEX(Templates!$I$2:$CN$95,ROW()-ROW(AL$21)+1, MATCH(AL$17,Templates!$I$1:DP$1,0))="","",INDEX(Templates!$I$2:$CN$95,ROW()-ROW(AL$21)+1, MATCH(AL$17,Templates!$I$1:DP$1,0)))</f>
        <v/>
      </c>
      <c r="AM42" s="157" t="str" cm="1">
        <f t="array" ref="AM42">IF(INDEX(Templates!$I$2:$CN$95,ROW()-ROW(AM$21)+1, MATCH(AM$17,Templates!$I$1:DQ$1,0))="","",INDEX(Templates!$I$2:$CN$95,ROW()-ROW(AM$21)+1, MATCH(AM$17,Templates!$I$1:DQ$1,0)))</f>
        <v/>
      </c>
      <c r="AN42" s="157" t="str" cm="1">
        <f t="array" ref="AN42">IF(INDEX(Templates!$I$2:$CN$95,ROW()-ROW(AN$21)+1, MATCH(AN$17,Templates!$I$1:DR$1,0))="","",INDEX(Templates!$I$2:$CN$95,ROW()-ROW(AN$21)+1, MATCH(AN$17,Templates!$I$1:DR$1,0)))</f>
        <v/>
      </c>
      <c r="AO42" s="157" t="str" cm="1">
        <f t="array" ref="AO42">IF(INDEX(Templates!$I$2:$CN$95,ROW()-ROW(AO$21)+1, MATCH(AO$17,Templates!$I$1:DS$1,0))="","",INDEX(Templates!$I$2:$CN$95,ROW()-ROW(AO$21)+1, MATCH(AO$17,Templates!$I$1:DS$1,0)))</f>
        <v/>
      </c>
      <c r="AP42" s="157" t="str" cm="1">
        <f t="array" ref="AP42">IF(INDEX(Templates!$I$2:$CN$95,ROW()-ROW(AP$21)+1, MATCH(AP$17,Templates!$I$1:DT$1,0))="","",INDEX(Templates!$I$2:$CN$95,ROW()-ROW(AP$21)+1, MATCH(AP$17,Templates!$I$1:DT$1,0)))</f>
        <v/>
      </c>
      <c r="AQ42" s="157" t="str" cm="1">
        <f t="array" ref="AQ42">IF(INDEX(Templates!$I$2:$CN$95,ROW()-ROW(AQ$21)+1, MATCH(AQ$17,Templates!$I$1:DU$1,0))="","",INDEX(Templates!$I$2:$CN$95,ROW()-ROW(AQ$21)+1, MATCH(AQ$17,Templates!$I$1:DU$1,0)))</f>
        <v/>
      </c>
    </row>
    <row r="43" spans="1:43" s="119" customFormat="1" x14ac:dyDescent="0.25">
      <c r="A43" s="91" t="s">
        <v>43</v>
      </c>
      <c r="B43" s="92" t="s">
        <v>485</v>
      </c>
      <c r="C43" s="125" t="str" cm="1">
        <f t="array" ref="C43">IF(INDEX(Templates!A$2:A$96,ROW()-ROW($21:$21)+1)="","",INDEX(Templates!A$2:A$96,ROW()-ROW($21:$21)+1))</f>
        <v>JSON_PATH: spaces[0]</v>
      </c>
      <c r="D43" s="125" t="str" cm="1">
        <f t="array" ref="D43">IF(INDEX(Templates!B$2:B$96,ROW()-ROW($21:$21)+1)="","",INDEX(Templates!B$2:B$96,ROW()-ROW($21:$21)+1))</f>
        <v>interior_lighting[0]</v>
      </c>
      <c r="E43" s="125" t="str" cm="1">
        <f t="array" ref="E43">IF(INDEX(Templates!C$2:C$96,ROW()-ROW($21:$21)+1)="","",INDEX(Templates!C$2:C$96,ROW()-ROW($21:$21)+1))</f>
        <v>occupancy_control_type</v>
      </c>
      <c r="F43" s="126" t="str" cm="1">
        <f t="array" ref="F43">IF(INDEX(Templates!E$2:E$96,ROW()-ROW($21:$21)+1)="","",INDEX(Templates!E$2:E$96,ROW()-ROW($21:$21)+1))</f>
        <v>InteriorLighting</v>
      </c>
      <c r="G43" s="127" t="str" cm="1">
        <f t="array" ref="G43">IF(INDEX(Templates!F$2:F$96,ROW()-ROW($21:$21)+1)="","",INDEX(Templates!F$2:F$96,ROW()-ROW($21:$21)+1))</f>
        <v>occupancy_control</v>
      </c>
      <c r="H43" s="128" t="str" cm="1">
        <f t="array" ref="H43">IF(INDEX(Templates!G$2:G$96,ROW()-ROW($21:$21)+1)="","",INDEX(Templates!G$2:G$96,ROW()-ROW($21:$21)+1))</f>
        <v/>
      </c>
      <c r="I43" s="128" t="str" cm="1">
        <f t="array" ref="I43">IF(INDEX(Templates!H$2:H$96,ROW()-ROW($21:$21)+1)="","",INDEX(Templates!H$2:H$96,ROW()-ROW($21:$21)+1))</f>
        <v/>
      </c>
      <c r="J43" s="157" t="str" cm="1">
        <f t="array" ref="J43">IF(INDEX(Templates!$I$2:$CN$95,ROW()-ROW(J$21)+1, MATCH(J$17,Templates!$I$1:CN$1,0))="","",INDEX(Templates!$I$2:$CN$95,ROW()-ROW(J$21)+1, MATCH(J$17,Templates!$I$1:CN$1,0)))</f>
        <v/>
      </c>
      <c r="K43" s="157" t="str" cm="1">
        <f t="array" ref="K43">IF(INDEX(Templates!$I$2:$CN$95,ROW()-ROW(K$21)+1, MATCH(K$17,Templates!$I$1:CO$1,0))="","",INDEX(Templates!$I$2:$CN$95,ROW()-ROW(K$21)+1, MATCH(K$17,Templates!$I$1:CO$1,0)))</f>
        <v/>
      </c>
      <c r="L43" s="157" t="str" cm="1">
        <f t="array" ref="L43">IF(INDEX(Templates!$I$2:$CN$95,ROW()-ROW(L$21)+1, MATCH(L$17,Templates!$I$1:CP$1,0))="","",INDEX(Templates!$I$2:$CN$95,ROW()-ROW(L$21)+1, MATCH(L$17,Templates!$I$1:CP$1,0)))</f>
        <v/>
      </c>
      <c r="M43" s="157" t="str" cm="1">
        <f t="array" ref="M43">IF(INDEX(Templates!$I$2:$CN$95,ROW()-ROW(M$21)+1, MATCH(M$17,Templates!$I$1:CQ$1,0))="","",INDEX(Templates!$I$2:$CN$95,ROW()-ROW(M$21)+1, MATCH(M$17,Templates!$I$1:CQ$1,0)))</f>
        <v/>
      </c>
      <c r="N43" s="157" t="str" cm="1">
        <f t="array" ref="N43">IF(INDEX(Templates!$I$2:$CN$95,ROW()-ROW(N$21)+1, MATCH(N$17,Templates!$I$1:CR$1,0))="","",INDEX(Templates!$I$2:$CN$95,ROW()-ROW(N$21)+1, MATCH(N$17,Templates!$I$1:CR$1,0)))</f>
        <v/>
      </c>
      <c r="O43" s="157" t="str" cm="1">
        <f t="array" ref="O43">IF(INDEX(Templates!$I$2:$CN$95,ROW()-ROW(O$21)+1, MATCH(O$17,Templates!$I$1:CS$1,0))="","",INDEX(Templates!$I$2:$CN$95,ROW()-ROW(O$21)+1, MATCH(O$17,Templates!$I$1:CS$1,0)))</f>
        <v/>
      </c>
      <c r="P43" s="157" t="str" cm="1">
        <f t="array" ref="P43">IF(INDEX(Templates!$I$2:$CN$95,ROW()-ROW(P$21)+1, MATCH(P$17,Templates!$I$1:CT$1,0))="","",INDEX(Templates!$I$2:$CN$95,ROW()-ROW(P$21)+1, MATCH(P$17,Templates!$I$1:CT$1,0)))</f>
        <v/>
      </c>
      <c r="Q43" s="157" t="str" cm="1">
        <f t="array" ref="Q43">IF(INDEX(Templates!$I$2:$CN$95,ROW()-ROW(Q$21)+1, MATCH(Q$17,Templates!$I$1:CU$1,0))="","",INDEX(Templates!$I$2:$CN$95,ROW()-ROW(Q$21)+1, MATCH(Q$17,Templates!$I$1:CU$1,0)))</f>
        <v/>
      </c>
      <c r="R43" s="157" t="str" cm="1">
        <f t="array" ref="R43">IF(INDEX(Templates!$I$2:$CN$95,ROW()-ROW(R$21)+1, MATCH(R$17,Templates!$I$1:CV$1,0))="","",INDEX(Templates!$I$2:$CN$95,ROW()-ROW(R$21)+1, MATCH(R$17,Templates!$I$1:CV$1,0)))</f>
        <v/>
      </c>
      <c r="S43" s="157" t="str" cm="1">
        <f t="array" ref="S43">IF(INDEX(Templates!$I$2:$CN$95,ROW()-ROW(S$21)+1, MATCH(S$17,Templates!$I$1:CW$1,0))="","",INDEX(Templates!$I$2:$CN$95,ROW()-ROW(S$21)+1, MATCH(S$17,Templates!$I$1:CW$1,0)))</f>
        <v/>
      </c>
      <c r="T43" s="157" t="str" cm="1">
        <f t="array" ref="T43">IF(INDEX(Templates!$I$2:$CN$95,ROW()-ROW(T$21)+1, MATCH(T$17,Templates!$I$1:CX$1,0))="","",INDEX(Templates!$I$2:$CN$95,ROW()-ROW(T$21)+1, MATCH(T$17,Templates!$I$1:CX$1,0)))</f>
        <v/>
      </c>
      <c r="U43" s="157" t="str" cm="1">
        <f t="array" ref="U43">IF(INDEX(Templates!$I$2:$CN$95,ROW()-ROW(U$21)+1, MATCH(U$17,Templates!$I$1:CY$1,0))="","",INDEX(Templates!$I$2:$CN$95,ROW()-ROW(U$21)+1, MATCH(U$17,Templates!$I$1:CY$1,0)))</f>
        <v/>
      </c>
      <c r="V43" s="157" t="str" cm="1">
        <f t="array" ref="V43">IF(INDEX(Templates!$I$2:$CN$95,ROW()-ROW(V$21)+1, MATCH(V$17,Templates!$I$1:CZ$1,0))="","",INDEX(Templates!$I$2:$CN$95,ROW()-ROW(V$21)+1, MATCH(V$17,Templates!$I$1:CZ$1,0)))</f>
        <v/>
      </c>
      <c r="W43" s="157" t="str" cm="1">
        <f t="array" ref="W43">IF(INDEX(Templates!$I$2:$CN$95,ROW()-ROW(W$21)+1, MATCH(W$17,Templates!$I$1:DA$1,0))="","",INDEX(Templates!$I$2:$CN$95,ROW()-ROW(W$21)+1, MATCH(W$17,Templates!$I$1:DA$1,0)))</f>
        <v/>
      </c>
      <c r="X43" s="157" t="str" cm="1">
        <f t="array" ref="X43">IF(INDEX(Templates!$I$2:$CN$95,ROW()-ROW(X$21)+1, MATCH(X$17,Templates!$I$1:DB$1,0))="","",INDEX(Templates!$I$2:$CN$95,ROW()-ROW(X$21)+1, MATCH(X$17,Templates!$I$1:DB$1,0)))</f>
        <v/>
      </c>
      <c r="Y43" s="157" t="str" cm="1">
        <f t="array" ref="Y43">IF(INDEX(Templates!$I$2:$CN$95,ROW()-ROW(Y$21)+1, MATCH(Y$17,Templates!$I$1:DC$1,0))="","",INDEX(Templates!$I$2:$CN$95,ROW()-ROW(Y$21)+1, MATCH(Y$17,Templates!$I$1:DC$1,0)))</f>
        <v/>
      </c>
      <c r="Z43" s="157" t="str" cm="1">
        <f t="array" ref="Z43">IF(INDEX(Templates!$I$2:$CN$95,ROW()-ROW(Z$21)+1, MATCH(Z$17,Templates!$I$1:DD$1,0))="","",INDEX(Templates!$I$2:$CN$95,ROW()-ROW(Z$21)+1, MATCH(Z$17,Templates!$I$1:DD$1,0)))</f>
        <v/>
      </c>
      <c r="AA43" s="157" t="str" cm="1">
        <f t="array" ref="AA43">IF(INDEX(Templates!$I$2:$CN$95,ROW()-ROW(AA$21)+1, MATCH(AA$17,Templates!$I$1:DE$1,0))="","",INDEX(Templates!$I$2:$CN$95,ROW()-ROW(AA$21)+1, MATCH(AA$17,Templates!$I$1:DE$1,0)))</f>
        <v/>
      </c>
      <c r="AB43" s="157" t="str" cm="1">
        <f t="array" ref="AB43">IF(INDEX(Templates!$I$2:$CN$95,ROW()-ROW(AB$21)+1, MATCH(AB$17,Templates!$I$1:DF$1,0))="","",INDEX(Templates!$I$2:$CN$95,ROW()-ROW(AB$21)+1, MATCH(AB$17,Templates!$I$1:DF$1,0)))</f>
        <v/>
      </c>
      <c r="AC43" s="157" t="str" cm="1">
        <f t="array" ref="AC43">IF(INDEX(Templates!$I$2:$CN$95,ROW()-ROW(AC$21)+1, MATCH(AC$17,Templates!$I$1:DG$1,0))="","",INDEX(Templates!$I$2:$CN$95,ROW()-ROW(AC$21)+1, MATCH(AC$17,Templates!$I$1:DG$1,0)))</f>
        <v/>
      </c>
      <c r="AD43" s="157" t="str" cm="1">
        <f t="array" ref="AD43">IF(INDEX(Templates!$I$2:$CN$95,ROW()-ROW(AD$21)+1, MATCH(AD$17,Templates!$I$1:DH$1,0))="","",INDEX(Templates!$I$2:$CN$95,ROW()-ROW(AD$21)+1, MATCH(AD$17,Templates!$I$1:DH$1,0)))</f>
        <v/>
      </c>
      <c r="AE43" s="157" t="str" cm="1">
        <f t="array" ref="AE43">IF(INDEX(Templates!$I$2:$CN$95,ROW()-ROW(AE$21)+1, MATCH(AE$17,Templates!$I$1:DI$1,0))="","",INDEX(Templates!$I$2:$CN$95,ROW()-ROW(AE$21)+1, MATCH(AE$17,Templates!$I$1:DI$1,0)))</f>
        <v/>
      </c>
      <c r="AF43" s="157" t="str" cm="1">
        <f t="array" ref="AF43">IF(INDEX(Templates!$I$2:$CN$95,ROW()-ROW(AF$21)+1, MATCH(AF$17,Templates!$I$1:DJ$1,0))="","",INDEX(Templates!$I$2:$CN$95,ROW()-ROW(AF$21)+1, MATCH(AF$17,Templates!$I$1:DJ$1,0)))</f>
        <v/>
      </c>
      <c r="AG43" s="157" t="str" cm="1">
        <f t="array" ref="AG43">IF(INDEX(Templates!$I$2:$CN$95,ROW()-ROW(AG$21)+1, MATCH(AG$17,Templates!$I$1:DK$1,0))="","",INDEX(Templates!$I$2:$CN$95,ROW()-ROW(AG$21)+1, MATCH(AG$17,Templates!$I$1:DK$1,0)))</f>
        <v/>
      </c>
      <c r="AH43" s="157" t="str" cm="1">
        <f t="array" ref="AH43">IF(INDEX(Templates!$I$2:$CN$95,ROW()-ROW(AH$21)+1, MATCH(AH$17,Templates!$I$1:DL$1,0))="","",INDEX(Templates!$I$2:$CN$95,ROW()-ROW(AH$21)+1, MATCH(AH$17,Templates!$I$1:DL$1,0)))</f>
        <v/>
      </c>
      <c r="AI43" s="157" t="str" cm="1">
        <f t="array" ref="AI43">IF(INDEX(Templates!$I$2:$CN$95,ROW()-ROW(AI$21)+1, MATCH(AI$17,Templates!$I$1:DM$1,0))="","",INDEX(Templates!$I$2:$CN$95,ROW()-ROW(AI$21)+1, MATCH(AI$17,Templates!$I$1:DM$1,0)))</f>
        <v/>
      </c>
      <c r="AJ43" s="157" t="str" cm="1">
        <f t="array" ref="AJ43">IF(INDEX(Templates!$I$2:$CN$95,ROW()-ROW(AJ$21)+1, MATCH(AJ$17,Templates!$I$1:DN$1,0))="","",INDEX(Templates!$I$2:$CN$95,ROW()-ROW(AJ$21)+1, MATCH(AJ$17,Templates!$I$1:DN$1,0)))</f>
        <v>FULL_AUTO_ON</v>
      </c>
      <c r="AK43" s="157" t="str" cm="1">
        <f t="array" ref="AK43">IF(INDEX(Templates!$I$2:$CN$95,ROW()-ROW(AK$21)+1, MATCH(AK$17,Templates!$I$1:DO$1,0))="","",INDEX(Templates!$I$2:$CN$95,ROW()-ROW(AK$21)+1, MATCH(AK$17,Templates!$I$1:DO$1,0)))</f>
        <v>FULL_AUTO_ON</v>
      </c>
      <c r="AL43" s="157" t="str" cm="1">
        <f t="array" ref="AL43">IF(INDEX(Templates!$I$2:$CN$95,ROW()-ROW(AL$21)+1, MATCH(AL$17,Templates!$I$1:DP$1,0))="","",INDEX(Templates!$I$2:$CN$95,ROW()-ROW(AL$21)+1, MATCH(AL$17,Templates!$I$1:DP$1,0)))</f>
        <v>FULL_AUTO_ON</v>
      </c>
      <c r="AM43" s="157" t="str" cm="1">
        <f t="array" ref="AM43">IF(INDEX(Templates!$I$2:$CN$95,ROW()-ROW(AM$21)+1, MATCH(AM$17,Templates!$I$1:DQ$1,0))="","",INDEX(Templates!$I$2:$CN$95,ROW()-ROW(AM$21)+1, MATCH(AM$17,Templates!$I$1:DQ$1,0)))</f>
        <v>FULL_AUTO_ON</v>
      </c>
      <c r="AN43" s="157" t="str" cm="1">
        <f t="array" ref="AN43">IF(INDEX(Templates!$I$2:$CN$95,ROW()-ROW(AN$21)+1, MATCH(AN$17,Templates!$I$1:DR$1,0))="","",INDEX(Templates!$I$2:$CN$95,ROW()-ROW(AN$21)+1, MATCH(AN$17,Templates!$I$1:DR$1,0)))</f>
        <v/>
      </c>
      <c r="AO43" s="157" t="str" cm="1">
        <f t="array" ref="AO43">IF(INDEX(Templates!$I$2:$CN$95,ROW()-ROW(AO$21)+1, MATCH(AO$17,Templates!$I$1:DS$1,0))="","",INDEX(Templates!$I$2:$CN$95,ROW()-ROW(AO$21)+1, MATCH(AO$17,Templates!$I$1:DS$1,0)))</f>
        <v/>
      </c>
      <c r="AP43" s="157" t="str" cm="1">
        <f t="array" ref="AP43">IF(INDEX(Templates!$I$2:$CN$95,ROW()-ROW(AP$21)+1, MATCH(AP$17,Templates!$I$1:DT$1,0))="","",INDEX(Templates!$I$2:$CN$95,ROW()-ROW(AP$21)+1, MATCH(AP$17,Templates!$I$1:DT$1,0)))</f>
        <v/>
      </c>
      <c r="AQ43" s="157" t="str" cm="1">
        <f t="array" ref="AQ43">IF(INDEX(Templates!$I$2:$CN$95,ROW()-ROW(AQ$21)+1, MATCH(AQ$17,Templates!$I$1:DU$1,0))="","",INDEX(Templates!$I$2:$CN$95,ROW()-ROW(AQ$21)+1, MATCH(AQ$17,Templates!$I$1:DU$1,0)))</f>
        <v/>
      </c>
    </row>
    <row r="44" spans="1:43" s="119" customFormat="1" x14ac:dyDescent="0.25">
      <c r="A44" s="91" t="s">
        <v>43</v>
      </c>
      <c r="B44" s="92" t="s">
        <v>485</v>
      </c>
      <c r="C44" s="125" t="str" cm="1">
        <f t="array" ref="C44">IF(INDEX(Templates!A$2:A$96,ROW()-ROW($21:$21)+1)="","",INDEX(Templates!A$2:A$96,ROW()-ROW($21:$21)+1))</f>
        <v>JSON_PATH: spaces[0]</v>
      </c>
      <c r="D44" s="125" t="str" cm="1">
        <f t="array" ref="D44">IF(INDEX(Templates!B$2:B$96,ROW()-ROW($21:$21)+1)="","",INDEX(Templates!B$2:B$96,ROW()-ROW($21:$21)+1))</f>
        <v>interior_lighting[0]</v>
      </c>
      <c r="E44" s="125" t="str" cm="1">
        <f t="array" ref="E44">IF(INDEX(Templates!C$2:C$96,ROW()-ROW($21:$21)+1)="","",INDEX(Templates!C$2:C$96,ROW()-ROW($21:$21)+1))</f>
        <v>lighting_multiplier_schedule</v>
      </c>
      <c r="F44" s="126" t="str" cm="1">
        <f t="array" ref="F44">IF(INDEX(Templates!E$2:E$96,ROW()-ROW($21:$21)+1)="","",INDEX(Templates!E$2:E$96,ROW()-ROW($21:$21)+1))</f>
        <v>InteriorLighting</v>
      </c>
      <c r="G44" s="127" t="str" cm="1">
        <f t="array" ref="G44">IF(INDEX(Templates!F$2:F$96,ROW()-ROW($21:$21)+1)="","",INDEX(Templates!F$2:F$96,ROW()-ROW($21:$21)+1))</f>
        <v>lighting_multiplier_schedule</v>
      </c>
      <c r="H44" s="128" t="str" cm="1">
        <f t="array" ref="H44">IF(INDEX(Templates!G$2:G$96,ROW()-ROW($21:$21)+1)="","",INDEX(Templates!G$2:G$96,ROW()-ROW($21:$21)+1))</f>
        <v/>
      </c>
      <c r="I44" s="128" t="str" cm="1">
        <f t="array" ref="I44">IF(INDEX(Templates!H$2:H$96,ROW()-ROW($21:$21)+1)="","",INDEX(Templates!H$2:H$96,ROW()-ROW($21:$21)+1))</f>
        <v/>
      </c>
      <c r="J44" s="157" t="str" cm="1">
        <f t="array" ref="J44">IF(INDEX(Templates!$I$2:$CN$95,ROW()-ROW(J$21)+1, MATCH(J$17,Templates!$I$1:CN$1,0))="","",INDEX(Templates!$I$2:$CN$95,ROW()-ROW(J$21)+1, MATCH(J$17,Templates!$I$1:CN$1,0)))</f>
        <v>Required Schedule 1</v>
      </c>
      <c r="K44" s="157" t="str" cm="1">
        <f t="array" ref="K44">IF(INDEX(Templates!$I$2:$CN$95,ROW()-ROW(K$21)+1, MATCH(K$17,Templates!$I$1:CO$1,0))="","",INDEX(Templates!$I$2:$CN$95,ROW()-ROW(K$21)+1, MATCH(K$17,Templates!$I$1:CO$1,0)))</f>
        <v>Required Schedule 1</v>
      </c>
      <c r="L44" s="157" t="str" cm="1">
        <f t="array" ref="L44">IF(INDEX(Templates!$I$2:$CN$95,ROW()-ROW(L$21)+1, MATCH(L$17,Templates!$I$1:CP$1,0))="","",INDEX(Templates!$I$2:$CN$95,ROW()-ROW(L$21)+1, MATCH(L$17,Templates!$I$1:CP$1,0)))</f>
        <v>Required Schedule 1</v>
      </c>
      <c r="M44" s="157" t="str" cm="1">
        <f t="array" ref="M44">IF(INDEX(Templates!$I$2:$CN$95,ROW()-ROW(M$21)+1, MATCH(M$17,Templates!$I$1:CQ$1,0))="","",INDEX(Templates!$I$2:$CN$95,ROW()-ROW(M$21)+1, MATCH(M$17,Templates!$I$1:CQ$1,0)))</f>
        <v>Required Schedule 1</v>
      </c>
      <c r="N44" s="157" t="str" cm="1">
        <f t="array" ref="N44">IF(INDEX(Templates!$I$2:$CN$95,ROW()-ROW(N$21)+1, MATCH(N$17,Templates!$I$1:CR$1,0))="","",INDEX(Templates!$I$2:$CN$95,ROW()-ROW(N$21)+1, MATCH(N$17,Templates!$I$1:CR$1,0)))</f>
        <v>Required Schedule 1</v>
      </c>
      <c r="O44" s="157" t="str" cm="1">
        <f t="array" ref="O44">IF(INDEX(Templates!$I$2:$CN$95,ROW()-ROW(O$21)+1, MATCH(O$17,Templates!$I$1:CS$1,0))="","",INDEX(Templates!$I$2:$CN$95,ROW()-ROW(O$21)+1, MATCH(O$17,Templates!$I$1:CS$1,0)))</f>
        <v>Required Schedule 1</v>
      </c>
      <c r="P44" s="157" t="str" cm="1">
        <f t="array" ref="P44">IF(INDEX(Templates!$I$2:$CN$95,ROW()-ROW(P$21)+1, MATCH(P$17,Templates!$I$1:CT$1,0))="","",INDEX(Templates!$I$2:$CN$95,ROW()-ROW(P$21)+1, MATCH(P$17,Templates!$I$1:CT$1,0)))</f>
        <v>Required Schedule 1</v>
      </c>
      <c r="Q44" s="157" t="str" cm="1">
        <f t="array" ref="Q44">IF(INDEX(Templates!$I$2:$CN$95,ROW()-ROW(Q$21)+1, MATCH(Q$17,Templates!$I$1:CU$1,0))="","",INDEX(Templates!$I$2:$CN$95,ROW()-ROW(Q$21)+1, MATCH(Q$17,Templates!$I$1:CU$1,0)))</f>
        <v>Required Schedule 1</v>
      </c>
      <c r="R44" s="157" t="str" cm="1">
        <f t="array" ref="R44">IF(INDEX(Templates!$I$2:$CN$95,ROW()-ROW(R$21)+1, MATCH(R$17,Templates!$I$1:CV$1,0))="","",INDEX(Templates!$I$2:$CN$95,ROW()-ROW(R$21)+1, MATCH(R$17,Templates!$I$1:CV$1,0)))</f>
        <v>Required Schedule 1</v>
      </c>
      <c r="S44" s="157" t="str" cm="1">
        <f t="array" ref="S44">IF(INDEX(Templates!$I$2:$CN$95,ROW()-ROW(S$21)+1, MATCH(S$17,Templates!$I$1:CW$1,0))="","",INDEX(Templates!$I$2:$CN$95,ROW()-ROW(S$21)+1, MATCH(S$17,Templates!$I$1:CW$1,0)))</f>
        <v>Required Schedule 1</v>
      </c>
      <c r="T44" s="157" t="str" cm="1">
        <f t="array" ref="T44">IF(INDEX(Templates!$I$2:$CN$95,ROW()-ROW(T$21)+1, MATCH(T$17,Templates!$I$1:CX$1,0))="","",INDEX(Templates!$I$2:$CN$95,ROW()-ROW(T$21)+1, MATCH(T$17,Templates!$I$1:CX$1,0)))</f>
        <v>Required Schedule 1</v>
      </c>
      <c r="U44" s="157" t="str" cm="1">
        <f t="array" ref="U44">IF(INDEX(Templates!$I$2:$CN$95,ROW()-ROW(U$21)+1, MATCH(U$17,Templates!$I$1:CY$1,0))="","",INDEX(Templates!$I$2:$CN$95,ROW()-ROW(U$21)+1, MATCH(U$17,Templates!$I$1:CY$1,0)))</f>
        <v>Required Schedule 1</v>
      </c>
      <c r="V44" s="157" t="str" cm="1">
        <f t="array" ref="V44">IF(INDEX(Templates!$I$2:$CN$95,ROW()-ROW(V$21)+1, MATCH(V$17,Templates!$I$1:CZ$1,0))="","",INDEX(Templates!$I$2:$CN$95,ROW()-ROW(V$21)+1, MATCH(V$17,Templates!$I$1:CZ$1,0)))</f>
        <v>Required Schedule 1</v>
      </c>
      <c r="W44" s="157" t="str" cm="1">
        <f t="array" ref="W44">IF(INDEX(Templates!$I$2:$CN$95,ROW()-ROW(W$21)+1, MATCH(W$17,Templates!$I$1:DA$1,0))="","",INDEX(Templates!$I$2:$CN$95,ROW()-ROW(W$21)+1, MATCH(W$17,Templates!$I$1:DA$1,0)))</f>
        <v>Required Schedule 1</v>
      </c>
      <c r="X44" s="157" t="str" cm="1">
        <f t="array" ref="X44">IF(INDEX(Templates!$I$2:$CN$95,ROW()-ROW(X$21)+1, MATCH(X$17,Templates!$I$1:DB$1,0))="","",INDEX(Templates!$I$2:$CN$95,ROW()-ROW(X$21)+1, MATCH(X$17,Templates!$I$1:DB$1,0)))</f>
        <v>Required Schedule 1</v>
      </c>
      <c r="Y44" s="157" t="str" cm="1">
        <f t="array" ref="Y44">IF(INDEX(Templates!$I$2:$CN$95,ROW()-ROW(Y$21)+1, MATCH(Y$17,Templates!$I$1:DC$1,0))="","",INDEX(Templates!$I$2:$CN$95,ROW()-ROW(Y$21)+1, MATCH(Y$17,Templates!$I$1:DC$1,0)))</f>
        <v>Required Schedule 1</v>
      </c>
      <c r="Z44" s="157" t="str" cm="1">
        <f t="array" ref="Z44">IF(INDEX(Templates!$I$2:$CN$95,ROW()-ROW(Z$21)+1, MATCH(Z$17,Templates!$I$1:DD$1,0))="","",INDEX(Templates!$I$2:$CN$95,ROW()-ROW(Z$21)+1, MATCH(Z$17,Templates!$I$1:DD$1,0)))</f>
        <v/>
      </c>
      <c r="AA44" s="157" t="str" cm="1">
        <f t="array" ref="AA44">IF(INDEX(Templates!$I$2:$CN$95,ROW()-ROW(AA$21)+1, MATCH(AA$17,Templates!$I$1:DE$1,0))="","",INDEX(Templates!$I$2:$CN$95,ROW()-ROW(AA$21)+1, MATCH(AA$17,Templates!$I$1:DE$1,0)))</f>
        <v/>
      </c>
      <c r="AB44" s="157" t="str" cm="1">
        <f t="array" ref="AB44">IF(INDEX(Templates!$I$2:$CN$95,ROW()-ROW(AB$21)+1, MATCH(AB$17,Templates!$I$1:DF$1,0))="","",INDEX(Templates!$I$2:$CN$95,ROW()-ROW(AB$21)+1, MATCH(AB$17,Templates!$I$1:DF$1,0)))</f>
        <v/>
      </c>
      <c r="AC44" s="157" t="str" cm="1">
        <f t="array" ref="AC44">IF(INDEX(Templates!$I$2:$CN$95,ROW()-ROW(AC$21)+1, MATCH(AC$17,Templates!$I$1:DG$1,0))="","",INDEX(Templates!$I$2:$CN$95,ROW()-ROW(AC$21)+1, MATCH(AC$17,Templates!$I$1:DG$1,0)))</f>
        <v>Required Schedule 1</v>
      </c>
      <c r="AD44" s="157" t="str" cm="1">
        <f t="array" ref="AD44">IF(INDEX(Templates!$I$2:$CN$95,ROW()-ROW(AD$21)+1, MATCH(AD$17,Templates!$I$1:DH$1,0))="","",INDEX(Templates!$I$2:$CN$95,ROW()-ROW(AD$21)+1, MATCH(AD$17,Templates!$I$1:DH$1,0)))</f>
        <v>Required Schedule 1</v>
      </c>
      <c r="AE44" s="157" t="str" cm="1">
        <f t="array" ref="AE44">IF(INDEX(Templates!$I$2:$CN$95,ROW()-ROW(AE$21)+1, MATCH(AE$17,Templates!$I$1:DI$1,0))="","",INDEX(Templates!$I$2:$CN$95,ROW()-ROW(AE$21)+1, MATCH(AE$17,Templates!$I$1:DI$1,0)))</f>
        <v>Required Schedule 1</v>
      </c>
      <c r="AF44" s="157" t="str" cm="1">
        <f t="array" ref="AF44">IF(INDEX(Templates!$I$2:$CN$95,ROW()-ROW(AF$21)+1, MATCH(AF$17,Templates!$I$1:DJ$1,0))="","",INDEX(Templates!$I$2:$CN$95,ROW()-ROW(AF$21)+1, MATCH(AF$17,Templates!$I$1:DJ$1,0)))</f>
        <v>Required Schedule 1</v>
      </c>
      <c r="AG44" s="157" t="str" cm="1">
        <f t="array" ref="AG44">IF(INDEX(Templates!$I$2:$CN$95,ROW()-ROW(AG$21)+1, MATCH(AG$17,Templates!$I$1:DK$1,0))="","",INDEX(Templates!$I$2:$CN$95,ROW()-ROW(AG$21)+1, MATCH(AG$17,Templates!$I$1:DK$1,0)))</f>
        <v>Required Schedule 1</v>
      </c>
      <c r="AH44" s="157" t="str" cm="1">
        <f t="array" ref="AH44">IF(INDEX(Templates!$I$2:$CN$95,ROW()-ROW(AH$21)+1, MATCH(AH$17,Templates!$I$1:DL$1,0))="","",INDEX(Templates!$I$2:$CN$95,ROW()-ROW(AH$21)+1, MATCH(AH$17,Templates!$I$1:DL$1,0)))</f>
        <v>Required Schedule 1</v>
      </c>
      <c r="AI44" s="157" t="str" cm="1">
        <f t="array" ref="AI44">IF(INDEX(Templates!$I$2:$CN$95,ROW()-ROW(AI$21)+1, MATCH(AI$17,Templates!$I$1:DM$1,0))="","",INDEX(Templates!$I$2:$CN$95,ROW()-ROW(AI$21)+1, MATCH(AI$17,Templates!$I$1:DM$1,0)))</f>
        <v>Required Schedule 1</v>
      </c>
      <c r="AJ44" s="157" t="str" cm="1">
        <f t="array" ref="AJ44">IF(INDEX(Templates!$I$2:$CN$95,ROW()-ROW(AJ$21)+1, MATCH(AJ$17,Templates!$I$1:DN$1,0))="","",INDEX(Templates!$I$2:$CN$95,ROW()-ROW(AJ$21)+1, MATCH(AJ$17,Templates!$I$1:DN$1,0)))</f>
        <v>Lighting Schedule</v>
      </c>
      <c r="AK44" s="157" t="str" cm="1">
        <f t="array" ref="AK44">IF(INDEX(Templates!$I$2:$CN$95,ROW()-ROW(AK$21)+1, MATCH(AK$17,Templates!$I$1:DO$1,0))="","",INDEX(Templates!$I$2:$CN$95,ROW()-ROW(AK$21)+1, MATCH(AK$17,Templates!$I$1:DO$1,0)))</f>
        <v>Lighting Schedule</v>
      </c>
      <c r="AL44" s="157" t="str" cm="1">
        <f t="array" ref="AL44">IF(INDEX(Templates!$I$2:$CN$95,ROW()-ROW(AL$21)+1, MATCH(AL$17,Templates!$I$1:DP$1,0))="","",INDEX(Templates!$I$2:$CN$95,ROW()-ROW(AL$21)+1, MATCH(AL$17,Templates!$I$1:DP$1,0)))</f>
        <v>Lighting Schedule</v>
      </c>
      <c r="AM44" s="157" t="str" cm="1">
        <f t="array" ref="AM44">IF(INDEX(Templates!$I$2:$CN$95,ROW()-ROW(AM$21)+1, MATCH(AM$17,Templates!$I$1:DQ$1,0))="","",INDEX(Templates!$I$2:$CN$95,ROW()-ROW(AM$21)+1, MATCH(AM$17,Templates!$I$1:DQ$1,0)))</f>
        <v>Lighting Schedule</v>
      </c>
      <c r="AN44" s="157" t="str" cm="1">
        <f t="array" ref="AN44">IF(INDEX(Templates!$I$2:$CN$95,ROW()-ROW(AN$21)+1, MATCH(AN$17,Templates!$I$1:DR$1,0))="","",INDEX(Templates!$I$2:$CN$95,ROW()-ROW(AN$21)+1, MATCH(AN$17,Templates!$I$1:DR$1,0)))</f>
        <v>Lighting Schedule</v>
      </c>
      <c r="AO44" s="157" t="str" cm="1">
        <f t="array" ref="AO44">IF(INDEX(Templates!$I$2:$CN$95,ROW()-ROW(AO$21)+1, MATCH(AO$17,Templates!$I$1:DS$1,0))="","",INDEX(Templates!$I$2:$CN$95,ROW()-ROW(AO$21)+1, MATCH(AO$17,Templates!$I$1:DS$1,0)))</f>
        <v>Lighting Schedule</v>
      </c>
      <c r="AP44" s="157" t="str" cm="1">
        <f t="array" ref="AP44">IF(INDEX(Templates!$I$2:$CN$95,ROW()-ROW(AP$21)+1, MATCH(AP$17,Templates!$I$1:DT$1,0))="","",INDEX(Templates!$I$2:$CN$95,ROW()-ROW(AP$21)+1, MATCH(AP$17,Templates!$I$1:DT$1,0)))</f>
        <v>Lighting Schedule</v>
      </c>
      <c r="AQ44" s="157" t="str" cm="1">
        <f t="array" ref="AQ44">IF(INDEX(Templates!$I$2:$CN$95,ROW()-ROW(AQ$21)+1, MATCH(AQ$17,Templates!$I$1:DU$1,0))="","",INDEX(Templates!$I$2:$CN$95,ROW()-ROW(AQ$21)+1, MATCH(AQ$17,Templates!$I$1:DU$1,0)))</f>
        <v>Lighting Schedule</v>
      </c>
    </row>
    <row r="45" spans="1:43" s="119" customFormat="1" x14ac:dyDescent="0.25">
      <c r="A45" s="91" t="s">
        <v>43</v>
      </c>
      <c r="B45" s="92" t="s">
        <v>485</v>
      </c>
      <c r="C45" s="125" t="str" cm="1">
        <f t="array" ref="C45">IF(INDEX(Templates!A$2:A$96,ROW()-ROW($21:$21)+1)="","",INDEX(Templates!A$2:A$96,ROW()-ROW($21:$21)+1))</f>
        <v>JSON_PATH: spaces[0]</v>
      </c>
      <c r="D45" s="125" t="str" cm="1">
        <f t="array" ref="D45">IF(INDEX(Templates!B$2:B$96,ROW()-ROW($21:$21)+1)="","",INDEX(Templates!B$2:B$96,ROW()-ROW($21:$21)+1))</f>
        <v>interior_lighting[1]</v>
      </c>
      <c r="E45" s="125" t="str" cm="1">
        <f t="array" ref="E45">IF(INDEX(Templates!C$2:C$96,ROW()-ROW($21:$21)+1)="","",INDEX(Templates!C$2:C$96,ROW()-ROW($21:$21)+1))</f>
        <v>id</v>
      </c>
      <c r="F45" s="126" t="str" cm="1">
        <f t="array" ref="F45">IF(INDEX(Templates!E$2:E$96,ROW()-ROW($21:$21)+1)="","",INDEX(Templates!E$2:E$96,ROW()-ROW($21:$21)+1))</f>
        <v>InteriorLighting</v>
      </c>
      <c r="G45" s="127" t="str" cm="1">
        <f t="array" ref="G45">IF(INDEX(Templates!F$2:F$96,ROW()-ROW($21:$21)+1)="","",INDEX(Templates!F$2:F$96,ROW()-ROW($21:$21)+1))</f>
        <v>ID</v>
      </c>
      <c r="H45" s="128" t="str" cm="1">
        <f t="array" ref="H45">IF(INDEX(Templates!G$2:G$96,ROW()-ROW($21:$21)+1)="","",INDEX(Templates!G$2:G$96,ROW()-ROW($21:$21)+1))</f>
        <v/>
      </c>
      <c r="I45" s="128" t="str" cm="1">
        <f t="array" ref="I45">IF(INDEX(Templates!H$2:H$96,ROW()-ROW($21:$21)+1)="","",INDEX(Templates!H$2:H$96,ROW()-ROW($21:$21)+1))</f>
        <v/>
      </c>
      <c r="J45" s="157" t="str" cm="1">
        <f t="array" ref="J45">IF(INDEX(Templates!$I$2:$CN$95,ROW()-ROW(J$21)+1, MATCH(J$17,Templates!$I$1:CN$1,0))="","",INDEX(Templates!$I$2:$CN$95,ROW()-ROW(J$21)+1, MATCH(J$17,Templates!$I$1:CN$1,0)))</f>
        <v/>
      </c>
      <c r="K45" s="157" t="str" cm="1">
        <f t="array" ref="K45">IF(INDEX(Templates!$I$2:$CN$95,ROW()-ROW(K$21)+1, MATCH(K$17,Templates!$I$1:CO$1,0))="","",INDEX(Templates!$I$2:$CN$95,ROW()-ROW(K$21)+1, MATCH(K$17,Templates!$I$1:CO$1,0)))</f>
        <v/>
      </c>
      <c r="L45" s="157" t="str" cm="1">
        <f t="array" ref="L45">IF(INDEX(Templates!$I$2:$CN$95,ROW()-ROW(L$21)+1, MATCH(L$17,Templates!$I$1:CP$1,0))="","",INDEX(Templates!$I$2:$CN$95,ROW()-ROW(L$21)+1, MATCH(L$17,Templates!$I$1:CP$1,0)))</f>
        <v/>
      </c>
      <c r="M45" s="157" t="str" cm="1">
        <f t="array" ref="M45">IF(INDEX(Templates!$I$2:$CN$95,ROW()-ROW(M$21)+1, MATCH(M$17,Templates!$I$1:CQ$1,0))="","",INDEX(Templates!$I$2:$CN$95,ROW()-ROW(M$21)+1, MATCH(M$17,Templates!$I$1:CQ$1,0)))</f>
        <v/>
      </c>
      <c r="N45" s="157" t="str" cm="1">
        <f t="array" ref="N45">IF(INDEX(Templates!$I$2:$CN$95,ROW()-ROW(N$21)+1, MATCH(N$17,Templates!$I$1:CR$1,0))="","",INDEX(Templates!$I$2:$CN$95,ROW()-ROW(N$21)+1, MATCH(N$17,Templates!$I$1:CR$1,0)))</f>
        <v>Guest Room Lighting 2</v>
      </c>
      <c r="O45" s="157" t="str" cm="1">
        <f t="array" ref="O45">IF(INDEX(Templates!$I$2:$CN$95,ROW()-ROW(O$21)+1, MATCH(O$17,Templates!$I$1:CS$1,0))="","",INDEX(Templates!$I$2:$CN$95,ROW()-ROW(O$21)+1, MATCH(O$17,Templates!$I$1:CS$1,0)))</f>
        <v>Guest Room Lighting 2</v>
      </c>
      <c r="P45" s="157" t="str" cm="1">
        <f t="array" ref="P45">IF(INDEX(Templates!$I$2:$CN$95,ROW()-ROW(P$21)+1, MATCH(P$17,Templates!$I$1:CT$1,0))="","",INDEX(Templates!$I$2:$CN$95,ROW()-ROW(P$21)+1, MATCH(P$17,Templates!$I$1:CT$1,0)))</f>
        <v>Guest Room Lighting 2</v>
      </c>
      <c r="Q45" s="157" t="str" cm="1">
        <f t="array" ref="Q45">IF(INDEX(Templates!$I$2:$CN$95,ROW()-ROW(Q$21)+1, MATCH(Q$17,Templates!$I$1:CU$1,0))="","",INDEX(Templates!$I$2:$CN$95,ROW()-ROW(Q$21)+1, MATCH(Q$17,Templates!$I$1:CU$1,0)))</f>
        <v>Guest Room Lighting 2</v>
      </c>
      <c r="R45" s="157" t="str" cm="1">
        <f t="array" ref="R45">IF(INDEX(Templates!$I$2:$CN$95,ROW()-ROW(R$21)+1, MATCH(R$17,Templates!$I$1:CV$1,0))="","",INDEX(Templates!$I$2:$CN$95,ROW()-ROW(R$21)+1, MATCH(R$17,Templates!$I$1:CV$1,0)))</f>
        <v>Dining Area Lighting 2</v>
      </c>
      <c r="S45" s="157" t="str" cm="1">
        <f t="array" ref="S45">IF(INDEX(Templates!$I$2:$CN$95,ROW()-ROW(S$21)+1, MATCH(S$17,Templates!$I$1:CW$1,0))="","",INDEX(Templates!$I$2:$CN$95,ROW()-ROW(S$21)+1, MATCH(S$17,Templates!$I$1:CW$1,0)))</f>
        <v>Dining Area Lighting 2</v>
      </c>
      <c r="T45" s="157" t="str" cm="1">
        <f t="array" ref="T45">IF(INDEX(Templates!$I$2:$CN$95,ROW()-ROW(T$21)+1, MATCH(T$17,Templates!$I$1:CX$1,0))="","",INDEX(Templates!$I$2:$CN$95,ROW()-ROW(T$21)+1, MATCH(T$17,Templates!$I$1:CX$1,0)))</f>
        <v/>
      </c>
      <c r="U45" s="157" t="str" cm="1">
        <f t="array" ref="U45">IF(INDEX(Templates!$I$2:$CN$95,ROW()-ROW(U$21)+1, MATCH(U$17,Templates!$I$1:CY$1,0))="","",INDEX(Templates!$I$2:$CN$95,ROW()-ROW(U$21)+1, MATCH(U$17,Templates!$I$1:CY$1,0)))</f>
        <v/>
      </c>
      <c r="V45" s="157" t="str" cm="1">
        <f t="array" ref="V45">IF(INDEX(Templates!$I$2:$CN$95,ROW()-ROW(V$21)+1, MATCH(V$17,Templates!$I$1:CZ$1,0))="","",INDEX(Templates!$I$2:$CN$95,ROW()-ROW(V$21)+1, MATCH(V$17,Templates!$I$1:CZ$1,0)))</f>
        <v/>
      </c>
      <c r="W45" s="157" t="str" cm="1">
        <f t="array" ref="W45">IF(INDEX(Templates!$I$2:$CN$95,ROW()-ROW(W$21)+1, MATCH(W$17,Templates!$I$1:DA$1,0))="","",INDEX(Templates!$I$2:$CN$95,ROW()-ROW(W$21)+1, MATCH(W$17,Templates!$I$1:DA$1,0)))</f>
        <v/>
      </c>
      <c r="X45" s="157" t="str" cm="1">
        <f t="array" ref="X45">IF(INDEX(Templates!$I$2:$CN$95,ROW()-ROW(X$21)+1, MATCH(X$17,Templates!$I$1:DB$1,0))="","",INDEX(Templates!$I$2:$CN$95,ROW()-ROW(X$21)+1, MATCH(X$17,Templates!$I$1:DB$1,0)))</f>
        <v/>
      </c>
      <c r="Y45" s="157" t="str" cm="1">
        <f t="array" ref="Y45">IF(INDEX(Templates!$I$2:$CN$95,ROW()-ROW(Y$21)+1, MATCH(Y$17,Templates!$I$1:DC$1,0))="","",INDEX(Templates!$I$2:$CN$95,ROW()-ROW(Y$21)+1, MATCH(Y$17,Templates!$I$1:DC$1,0)))</f>
        <v/>
      </c>
      <c r="Z45" s="157" t="str" cm="1">
        <f t="array" ref="Z45">IF(INDEX(Templates!$I$2:$CN$95,ROW()-ROW(Z$21)+1, MATCH(Z$17,Templates!$I$1:DD$1,0))="","",INDEX(Templates!$I$2:$CN$95,ROW()-ROW(Z$21)+1, MATCH(Z$17,Templates!$I$1:DD$1,0)))</f>
        <v/>
      </c>
      <c r="AA45" s="157" t="str" cm="1">
        <f t="array" ref="AA45">IF(INDEX(Templates!$I$2:$CN$95,ROW()-ROW(AA$21)+1, MATCH(AA$17,Templates!$I$1:DE$1,0))="","",INDEX(Templates!$I$2:$CN$95,ROW()-ROW(AA$21)+1, MATCH(AA$17,Templates!$I$1:DE$1,0)))</f>
        <v/>
      </c>
      <c r="AB45" s="157" t="str" cm="1">
        <f t="array" ref="AB45">IF(INDEX(Templates!$I$2:$CN$95,ROW()-ROW(AB$21)+1, MATCH(AB$17,Templates!$I$1:DF$1,0))="","",INDEX(Templates!$I$2:$CN$95,ROW()-ROW(AB$21)+1, MATCH(AB$17,Templates!$I$1:DF$1,0)))</f>
        <v/>
      </c>
      <c r="AC45" s="157" t="str" cm="1">
        <f t="array" ref="AC45">IF(INDEX(Templates!$I$2:$CN$95,ROW()-ROW(AC$21)+1, MATCH(AC$17,Templates!$I$1:DG$1,0))="","",INDEX(Templates!$I$2:$CN$95,ROW()-ROW(AC$21)+1, MATCH(AC$17,Templates!$I$1:DG$1,0)))</f>
        <v/>
      </c>
      <c r="AD45" s="157" t="str" cm="1">
        <f t="array" ref="AD45">IF(INDEX(Templates!$I$2:$CN$95,ROW()-ROW(AD$21)+1, MATCH(AD$17,Templates!$I$1:DH$1,0))="","",INDEX(Templates!$I$2:$CN$95,ROW()-ROW(AD$21)+1, MATCH(AD$17,Templates!$I$1:DH$1,0)))</f>
        <v/>
      </c>
      <c r="AE45" s="157" t="str" cm="1">
        <f t="array" ref="AE45">IF(INDEX(Templates!$I$2:$CN$95,ROW()-ROW(AE$21)+1, MATCH(AE$17,Templates!$I$1:DI$1,0))="","",INDEX(Templates!$I$2:$CN$95,ROW()-ROW(AE$21)+1, MATCH(AE$17,Templates!$I$1:DI$1,0)))</f>
        <v/>
      </c>
      <c r="AF45" s="157" t="str" cm="1">
        <f t="array" ref="AF45">IF(INDEX(Templates!$I$2:$CN$95,ROW()-ROW(AF$21)+1, MATCH(AF$17,Templates!$I$1:DJ$1,0))="","",INDEX(Templates!$I$2:$CN$95,ROW()-ROW(AF$21)+1, MATCH(AF$17,Templates!$I$1:DJ$1,0)))</f>
        <v/>
      </c>
      <c r="AG45" s="157" t="str" cm="1">
        <f t="array" ref="AG45">IF(INDEX(Templates!$I$2:$CN$95,ROW()-ROW(AG$21)+1, MATCH(AG$17,Templates!$I$1:DK$1,0))="","",INDEX(Templates!$I$2:$CN$95,ROW()-ROW(AG$21)+1, MATCH(AG$17,Templates!$I$1:DK$1,0)))</f>
        <v/>
      </c>
      <c r="AH45" s="157" t="str" cm="1">
        <f t="array" ref="AH45">IF(INDEX(Templates!$I$2:$CN$95,ROW()-ROW(AH$21)+1, MATCH(AH$17,Templates!$I$1:DL$1,0))="","",INDEX(Templates!$I$2:$CN$95,ROW()-ROW(AH$21)+1, MATCH(AH$17,Templates!$I$1:DL$1,0)))</f>
        <v/>
      </c>
      <c r="AI45" s="157" t="str" cm="1">
        <f t="array" ref="AI45">IF(INDEX(Templates!$I$2:$CN$95,ROW()-ROW(AI$21)+1, MATCH(AI$17,Templates!$I$1:DM$1,0))="","",INDEX(Templates!$I$2:$CN$95,ROW()-ROW(AI$21)+1, MATCH(AI$17,Templates!$I$1:DM$1,0)))</f>
        <v/>
      </c>
      <c r="AJ45" s="157" t="str" cm="1">
        <f t="array" ref="AJ45">IF(INDEX(Templates!$I$2:$CN$95,ROW()-ROW(AJ$21)+1, MATCH(AJ$17,Templates!$I$1:DN$1,0))="","",INDEX(Templates!$I$2:$CN$95,ROW()-ROW(AJ$21)+1, MATCH(AJ$17,Templates!$I$1:DN$1,0)))</f>
        <v/>
      </c>
      <c r="AK45" s="157" t="str" cm="1">
        <f t="array" ref="AK45">IF(INDEX(Templates!$I$2:$CN$95,ROW()-ROW(AK$21)+1, MATCH(AK$17,Templates!$I$1:DO$1,0))="","",INDEX(Templates!$I$2:$CN$95,ROW()-ROW(AK$21)+1, MATCH(AK$17,Templates!$I$1:DO$1,0)))</f>
        <v/>
      </c>
      <c r="AL45" s="157" t="str" cm="1">
        <f t="array" ref="AL45">IF(INDEX(Templates!$I$2:$CN$95,ROW()-ROW(AL$21)+1, MATCH(AL$17,Templates!$I$1:DP$1,0))="","",INDEX(Templates!$I$2:$CN$95,ROW()-ROW(AL$21)+1, MATCH(AL$17,Templates!$I$1:DP$1,0)))</f>
        <v/>
      </c>
      <c r="AM45" s="157" t="str" cm="1">
        <f t="array" ref="AM45">IF(INDEX(Templates!$I$2:$CN$95,ROW()-ROW(AM$21)+1, MATCH(AM$17,Templates!$I$1:DQ$1,0))="","",INDEX(Templates!$I$2:$CN$95,ROW()-ROW(AM$21)+1, MATCH(AM$17,Templates!$I$1:DQ$1,0)))</f>
        <v/>
      </c>
      <c r="AN45" s="157" t="str" cm="1">
        <f t="array" ref="AN45">IF(INDEX(Templates!$I$2:$CN$95,ROW()-ROW(AN$21)+1, MATCH(AN$17,Templates!$I$1:DR$1,0))="","",INDEX(Templates!$I$2:$CN$95,ROW()-ROW(AN$21)+1, MATCH(AN$17,Templates!$I$1:DR$1,0)))</f>
        <v/>
      </c>
      <c r="AO45" s="157" t="str" cm="1">
        <f t="array" ref="AO45">IF(INDEX(Templates!$I$2:$CN$95,ROW()-ROW(AO$21)+1, MATCH(AO$17,Templates!$I$1:DS$1,0))="","",INDEX(Templates!$I$2:$CN$95,ROW()-ROW(AO$21)+1, MATCH(AO$17,Templates!$I$1:DS$1,0)))</f>
        <v/>
      </c>
      <c r="AP45" s="157" t="str" cm="1">
        <f t="array" ref="AP45">IF(INDEX(Templates!$I$2:$CN$95,ROW()-ROW(AP$21)+1, MATCH(AP$17,Templates!$I$1:DT$1,0))="","",INDEX(Templates!$I$2:$CN$95,ROW()-ROW(AP$21)+1, MATCH(AP$17,Templates!$I$1:DT$1,0)))</f>
        <v/>
      </c>
      <c r="AQ45" s="157" t="str" cm="1">
        <f t="array" ref="AQ45">IF(INDEX(Templates!$I$2:$CN$95,ROW()-ROW(AQ$21)+1, MATCH(AQ$17,Templates!$I$1:DU$1,0))="","",INDEX(Templates!$I$2:$CN$95,ROW()-ROW(AQ$21)+1, MATCH(AQ$17,Templates!$I$1:DU$1,0)))</f>
        <v/>
      </c>
    </row>
    <row r="46" spans="1:43" s="119" customFormat="1" x14ac:dyDescent="0.25">
      <c r="A46" s="91" t="s">
        <v>43</v>
      </c>
      <c r="B46" s="92" t="s">
        <v>485</v>
      </c>
      <c r="C46" s="125" t="str" cm="1">
        <f t="array" ref="C46">IF(INDEX(Templates!A$2:A$96,ROW()-ROW($21:$21)+1)="","",INDEX(Templates!A$2:A$96,ROW()-ROW($21:$21)+1))</f>
        <v>JSON_PATH: spaces[0]</v>
      </c>
      <c r="D46" s="125" t="str" cm="1">
        <f t="array" ref="D46">IF(INDEX(Templates!B$2:B$96,ROW()-ROW($21:$21)+1)="","",INDEX(Templates!B$2:B$96,ROW()-ROW($21:$21)+1))</f>
        <v>interior_lighting[1]</v>
      </c>
      <c r="E46" s="125" t="str" cm="1">
        <f t="array" ref="E46">IF(INDEX(Templates!C$2:C$96,ROW()-ROW($21:$21)+1)="","",INDEX(Templates!C$2:C$96,ROW()-ROW($21:$21)+1))</f>
        <v>power_per_area</v>
      </c>
      <c r="F46" s="126" t="str" cm="1">
        <f t="array" ref="F46">IF(INDEX(Templates!E$2:E$96,ROW()-ROW($21:$21)+1)="","",INDEX(Templates!E$2:E$96,ROW()-ROW($21:$21)+1))</f>
        <v>InteriorLighting</v>
      </c>
      <c r="G46" s="127" t="str" cm="1">
        <f t="array" ref="G46">IF(INDEX(Templates!F$2:F$96,ROW()-ROW($21:$21)+1)="","",INDEX(Templates!F$2:F$96,ROW()-ROW($21:$21)+1))</f>
        <v>Power/Area</v>
      </c>
      <c r="H46" s="128" t="str" cm="1">
        <f t="array" ref="H46">IF(INDEX(Templates!G$2:G$96,ROW()-ROW($21:$21)+1)="","",INDEX(Templates!G$2:G$96,ROW()-ROW($21:$21)+1))</f>
        <v>power_density</v>
      </c>
      <c r="I46" s="128" t="str" cm="1">
        <f t="array" ref="I46">IF(INDEX(Templates!H$2:H$96,ROW()-ROW($21:$21)+1)="","",INDEX(Templates!H$2:H$96,ROW()-ROW($21:$21)+1))</f>
        <v>W/ft2</v>
      </c>
      <c r="J46" s="157" t="str" cm="1">
        <f t="array" ref="J46">IF(INDEX(Templates!$I$2:$CN$95,ROW()-ROW(J$21)+1, MATCH(J$17,Templates!$I$1:CN$1,0))="","",INDEX(Templates!$I$2:$CN$95,ROW()-ROW(J$21)+1, MATCH(J$17,Templates!$I$1:CN$1,0)))</f>
        <v/>
      </c>
      <c r="K46" s="157" t="str" cm="1">
        <f t="array" ref="K46">IF(INDEX(Templates!$I$2:$CN$95,ROW()-ROW(K$21)+1, MATCH(K$17,Templates!$I$1:CO$1,0))="","",INDEX(Templates!$I$2:$CN$95,ROW()-ROW(K$21)+1, MATCH(K$17,Templates!$I$1:CO$1,0)))</f>
        <v/>
      </c>
      <c r="L46" s="157" t="str" cm="1">
        <f t="array" ref="L46">IF(INDEX(Templates!$I$2:$CN$95,ROW()-ROW(L$21)+1, MATCH(L$17,Templates!$I$1:CP$1,0))="","",INDEX(Templates!$I$2:$CN$95,ROW()-ROW(L$21)+1, MATCH(L$17,Templates!$I$1:CP$1,0)))</f>
        <v/>
      </c>
      <c r="M46" s="157" t="str" cm="1">
        <f t="array" ref="M46">IF(INDEX(Templates!$I$2:$CN$95,ROW()-ROW(M$21)+1, MATCH(M$17,Templates!$I$1:CQ$1,0))="","",INDEX(Templates!$I$2:$CN$95,ROW()-ROW(M$21)+1, MATCH(M$17,Templates!$I$1:CQ$1,0)))</f>
        <v/>
      </c>
      <c r="N46" s="157" cm="1">
        <f t="array" ref="N46">IF(INDEX(Templates!$I$2:$CN$95,ROW()-ROW(N$21)+1, MATCH(N$17,Templates!$I$1:CR$1,0))="","",INDEX(Templates!$I$2:$CN$95,ROW()-ROW(N$21)+1, MATCH(N$17,Templates!$I$1:CR$1,0)))</f>
        <v>0.35</v>
      </c>
      <c r="O46" s="157" cm="1">
        <f t="array" ref="O46">IF(INDEX(Templates!$I$2:$CN$95,ROW()-ROW(O$21)+1, MATCH(O$17,Templates!$I$1:CS$1,0))="","",INDEX(Templates!$I$2:$CN$95,ROW()-ROW(O$21)+1, MATCH(O$17,Templates!$I$1:CS$1,0)))</f>
        <v>0.2</v>
      </c>
      <c r="P46" s="157" cm="1">
        <f t="array" ref="P46">IF(INDEX(Templates!$I$2:$CN$95,ROW()-ROW(P$21)+1, MATCH(P$17,Templates!$I$1:CT$1,0))="","",INDEX(Templates!$I$2:$CN$95,ROW()-ROW(P$21)+1, MATCH(P$17,Templates!$I$1:CT$1,0)))</f>
        <v>0.5</v>
      </c>
      <c r="Q46" s="157" cm="1">
        <f t="array" ref="Q46">IF(INDEX(Templates!$I$2:$CN$95,ROW()-ROW(Q$21)+1, MATCH(Q$17,Templates!$I$1:CU$1,0))="","",INDEX(Templates!$I$2:$CN$95,ROW()-ROW(Q$21)+1, MATCH(Q$17,Templates!$I$1:CU$1,0)))</f>
        <v>0.4</v>
      </c>
      <c r="R46" s="157" cm="1">
        <f t="array" ref="R46">IF(INDEX(Templates!$I$2:$CN$95,ROW()-ROW(R$21)+1, MATCH(R$17,Templates!$I$1:CV$1,0))="","",INDEX(Templates!$I$2:$CN$95,ROW()-ROW(R$21)+1, MATCH(R$17,Templates!$I$1:CV$1,0)))</f>
        <v>0.32</v>
      </c>
      <c r="S46" s="157" cm="1">
        <f t="array" ref="S46">IF(INDEX(Templates!$I$2:$CN$95,ROW()-ROW(S$21)+1, MATCH(S$17,Templates!$I$1:CW$1,0))="","",INDEX(Templates!$I$2:$CN$95,ROW()-ROW(S$21)+1, MATCH(S$17,Templates!$I$1:CW$1,0)))</f>
        <v>0.32</v>
      </c>
      <c r="T46" s="157" t="str" cm="1">
        <f t="array" ref="T46">IF(INDEX(Templates!$I$2:$CN$95,ROW()-ROW(T$21)+1, MATCH(T$17,Templates!$I$1:CX$1,0))="","",INDEX(Templates!$I$2:$CN$95,ROW()-ROW(T$21)+1, MATCH(T$17,Templates!$I$1:CX$1,0)))</f>
        <v/>
      </c>
      <c r="U46" s="157" t="str" cm="1">
        <f t="array" ref="U46">IF(INDEX(Templates!$I$2:$CN$95,ROW()-ROW(U$21)+1, MATCH(U$17,Templates!$I$1:CY$1,0))="","",INDEX(Templates!$I$2:$CN$95,ROW()-ROW(U$21)+1, MATCH(U$17,Templates!$I$1:CY$1,0)))</f>
        <v/>
      </c>
      <c r="V46" s="157" t="str" cm="1">
        <f t="array" ref="V46">IF(INDEX(Templates!$I$2:$CN$95,ROW()-ROW(V$21)+1, MATCH(V$17,Templates!$I$1:CZ$1,0))="","",INDEX(Templates!$I$2:$CN$95,ROW()-ROW(V$21)+1, MATCH(V$17,Templates!$I$1:CZ$1,0)))</f>
        <v/>
      </c>
      <c r="W46" s="157" t="str" cm="1">
        <f t="array" ref="W46">IF(INDEX(Templates!$I$2:$CN$95,ROW()-ROW(W$21)+1, MATCH(W$17,Templates!$I$1:DA$1,0))="","",INDEX(Templates!$I$2:$CN$95,ROW()-ROW(W$21)+1, MATCH(W$17,Templates!$I$1:DA$1,0)))</f>
        <v/>
      </c>
      <c r="X46" s="157" t="str" cm="1">
        <f t="array" ref="X46">IF(INDEX(Templates!$I$2:$CN$95,ROW()-ROW(X$21)+1, MATCH(X$17,Templates!$I$1:DB$1,0))="","",INDEX(Templates!$I$2:$CN$95,ROW()-ROW(X$21)+1, MATCH(X$17,Templates!$I$1:DB$1,0)))</f>
        <v/>
      </c>
      <c r="Y46" s="157" t="str" cm="1">
        <f t="array" ref="Y46">IF(INDEX(Templates!$I$2:$CN$95,ROW()-ROW(Y$21)+1, MATCH(Y$17,Templates!$I$1:DC$1,0))="","",INDEX(Templates!$I$2:$CN$95,ROW()-ROW(Y$21)+1, MATCH(Y$17,Templates!$I$1:DC$1,0)))</f>
        <v/>
      </c>
      <c r="Z46" s="157" t="str" cm="1">
        <f t="array" ref="Z46">IF(INDEX(Templates!$I$2:$CN$95,ROW()-ROW(Z$21)+1, MATCH(Z$17,Templates!$I$1:DD$1,0))="","",INDEX(Templates!$I$2:$CN$95,ROW()-ROW(Z$21)+1, MATCH(Z$17,Templates!$I$1:DD$1,0)))</f>
        <v/>
      </c>
      <c r="AA46" s="157" t="str" cm="1">
        <f t="array" ref="AA46">IF(INDEX(Templates!$I$2:$CN$95,ROW()-ROW(AA$21)+1, MATCH(AA$17,Templates!$I$1:DE$1,0))="","",INDEX(Templates!$I$2:$CN$95,ROW()-ROW(AA$21)+1, MATCH(AA$17,Templates!$I$1:DE$1,0)))</f>
        <v/>
      </c>
      <c r="AB46" s="157" t="str" cm="1">
        <f t="array" ref="AB46">IF(INDEX(Templates!$I$2:$CN$95,ROW()-ROW(AB$21)+1, MATCH(AB$17,Templates!$I$1:DF$1,0))="","",INDEX(Templates!$I$2:$CN$95,ROW()-ROW(AB$21)+1, MATCH(AB$17,Templates!$I$1:DF$1,0)))</f>
        <v/>
      </c>
      <c r="AC46" s="157" t="str" cm="1">
        <f t="array" ref="AC46">IF(INDEX(Templates!$I$2:$CN$95,ROW()-ROW(AC$21)+1, MATCH(AC$17,Templates!$I$1:DG$1,0))="","",INDEX(Templates!$I$2:$CN$95,ROW()-ROW(AC$21)+1, MATCH(AC$17,Templates!$I$1:DG$1,0)))</f>
        <v/>
      </c>
      <c r="AD46" s="157" t="str" cm="1">
        <f t="array" ref="AD46">IF(INDEX(Templates!$I$2:$CN$95,ROW()-ROW(AD$21)+1, MATCH(AD$17,Templates!$I$1:DH$1,0))="","",INDEX(Templates!$I$2:$CN$95,ROW()-ROW(AD$21)+1, MATCH(AD$17,Templates!$I$1:DH$1,0)))</f>
        <v/>
      </c>
      <c r="AE46" s="157" t="str" cm="1">
        <f t="array" ref="AE46">IF(INDEX(Templates!$I$2:$CN$95,ROW()-ROW(AE$21)+1, MATCH(AE$17,Templates!$I$1:DI$1,0))="","",INDEX(Templates!$I$2:$CN$95,ROW()-ROW(AE$21)+1, MATCH(AE$17,Templates!$I$1:DI$1,0)))</f>
        <v/>
      </c>
      <c r="AF46" s="157" t="str" cm="1">
        <f t="array" ref="AF46">IF(INDEX(Templates!$I$2:$CN$95,ROW()-ROW(AF$21)+1, MATCH(AF$17,Templates!$I$1:DJ$1,0))="","",INDEX(Templates!$I$2:$CN$95,ROW()-ROW(AF$21)+1, MATCH(AF$17,Templates!$I$1:DJ$1,0)))</f>
        <v/>
      </c>
      <c r="AG46" s="157" t="str" cm="1">
        <f t="array" ref="AG46">IF(INDEX(Templates!$I$2:$CN$95,ROW()-ROW(AG$21)+1, MATCH(AG$17,Templates!$I$1:DK$1,0))="","",INDEX(Templates!$I$2:$CN$95,ROW()-ROW(AG$21)+1, MATCH(AG$17,Templates!$I$1:DK$1,0)))</f>
        <v/>
      </c>
      <c r="AH46" s="157" t="str" cm="1">
        <f t="array" ref="AH46">IF(INDEX(Templates!$I$2:$CN$95,ROW()-ROW(AH$21)+1, MATCH(AH$17,Templates!$I$1:DL$1,0))="","",INDEX(Templates!$I$2:$CN$95,ROW()-ROW(AH$21)+1, MATCH(AH$17,Templates!$I$1:DL$1,0)))</f>
        <v/>
      </c>
      <c r="AI46" s="157" t="str" cm="1">
        <f t="array" ref="AI46">IF(INDEX(Templates!$I$2:$CN$95,ROW()-ROW(AI$21)+1, MATCH(AI$17,Templates!$I$1:DM$1,0))="","",INDEX(Templates!$I$2:$CN$95,ROW()-ROW(AI$21)+1, MATCH(AI$17,Templates!$I$1:DM$1,0)))</f>
        <v/>
      </c>
      <c r="AJ46" s="157" t="str" cm="1">
        <f t="array" ref="AJ46">IF(INDEX(Templates!$I$2:$CN$95,ROW()-ROW(AJ$21)+1, MATCH(AJ$17,Templates!$I$1:DN$1,0))="","",INDEX(Templates!$I$2:$CN$95,ROW()-ROW(AJ$21)+1, MATCH(AJ$17,Templates!$I$1:DN$1,0)))</f>
        <v/>
      </c>
      <c r="AK46" s="157" t="str" cm="1">
        <f t="array" ref="AK46">IF(INDEX(Templates!$I$2:$CN$95,ROW()-ROW(AK$21)+1, MATCH(AK$17,Templates!$I$1:DO$1,0))="","",INDEX(Templates!$I$2:$CN$95,ROW()-ROW(AK$21)+1, MATCH(AK$17,Templates!$I$1:DO$1,0)))</f>
        <v/>
      </c>
      <c r="AL46" s="157" t="str" cm="1">
        <f t="array" ref="AL46">IF(INDEX(Templates!$I$2:$CN$95,ROW()-ROW(AL$21)+1, MATCH(AL$17,Templates!$I$1:DP$1,0))="","",INDEX(Templates!$I$2:$CN$95,ROW()-ROW(AL$21)+1, MATCH(AL$17,Templates!$I$1:DP$1,0)))</f>
        <v/>
      </c>
      <c r="AM46" s="157" t="str" cm="1">
        <f t="array" ref="AM46">IF(INDEX(Templates!$I$2:$CN$95,ROW()-ROW(AM$21)+1, MATCH(AM$17,Templates!$I$1:DQ$1,0))="","",INDEX(Templates!$I$2:$CN$95,ROW()-ROW(AM$21)+1, MATCH(AM$17,Templates!$I$1:DQ$1,0)))</f>
        <v/>
      </c>
      <c r="AN46" s="157" t="str" cm="1">
        <f t="array" ref="AN46">IF(INDEX(Templates!$I$2:$CN$95,ROW()-ROW(AN$21)+1, MATCH(AN$17,Templates!$I$1:DR$1,0))="","",INDEX(Templates!$I$2:$CN$95,ROW()-ROW(AN$21)+1, MATCH(AN$17,Templates!$I$1:DR$1,0)))</f>
        <v/>
      </c>
      <c r="AO46" s="157" t="str" cm="1">
        <f t="array" ref="AO46">IF(INDEX(Templates!$I$2:$CN$95,ROW()-ROW(AO$21)+1, MATCH(AO$17,Templates!$I$1:DS$1,0))="","",INDEX(Templates!$I$2:$CN$95,ROW()-ROW(AO$21)+1, MATCH(AO$17,Templates!$I$1:DS$1,0)))</f>
        <v/>
      </c>
      <c r="AP46" s="157" t="str" cm="1">
        <f t="array" ref="AP46">IF(INDEX(Templates!$I$2:$CN$95,ROW()-ROW(AP$21)+1, MATCH(AP$17,Templates!$I$1:DT$1,0))="","",INDEX(Templates!$I$2:$CN$95,ROW()-ROW(AP$21)+1, MATCH(AP$17,Templates!$I$1:DT$1,0)))</f>
        <v/>
      </c>
      <c r="AQ46" s="157" t="str" cm="1">
        <f t="array" ref="AQ46">IF(INDEX(Templates!$I$2:$CN$95,ROW()-ROW(AQ$21)+1, MATCH(AQ$17,Templates!$I$1:DU$1,0))="","",INDEX(Templates!$I$2:$CN$95,ROW()-ROW(AQ$21)+1, MATCH(AQ$17,Templates!$I$1:DU$1,0)))</f>
        <v/>
      </c>
    </row>
    <row r="47" spans="1:43" s="119" customFormat="1" x14ac:dyDescent="0.25">
      <c r="A47" s="91" t="s">
        <v>43</v>
      </c>
      <c r="B47" s="92" t="s">
        <v>485</v>
      </c>
      <c r="C47" s="125" t="str" cm="1">
        <f t="array" ref="C47">IF(INDEX(Templates!A$2:A$96,ROW()-ROW($21:$21)+1)="","",INDEX(Templates!A$2:A$96,ROW()-ROW($21:$21)+1))</f>
        <v>JSON_PATH: spaces[0]</v>
      </c>
      <c r="D47" s="125" t="str" cm="1">
        <f t="array" ref="D47">IF(INDEX(Templates!B$2:B$96,ROW()-ROW($21:$21)+1)="","",INDEX(Templates!B$2:B$96,ROW()-ROW($21:$21)+1))</f>
        <v>interior_lighting[1]</v>
      </c>
      <c r="E47" s="125" t="str" cm="1">
        <f t="array" ref="E47">IF(INDEX(Templates!C$2:C$96,ROW()-ROW($21:$21)+1)="","",INDEX(Templates!C$2:C$96,ROW()-ROW($21:$21)+1))</f>
        <v>lighting_multiplier_schedule</v>
      </c>
      <c r="F47" s="126" t="str" cm="1">
        <f t="array" ref="F47">IF(INDEX(Templates!E$2:E$96,ROW()-ROW($21:$21)+1)="","",INDEX(Templates!E$2:E$96,ROW()-ROW($21:$21)+1))</f>
        <v/>
      </c>
      <c r="G47" s="127" t="str" cm="1">
        <f t="array" ref="G47">IF(INDEX(Templates!F$2:F$96,ROW()-ROW($21:$21)+1)="","",INDEX(Templates!F$2:F$96,ROW()-ROW($21:$21)+1))</f>
        <v/>
      </c>
      <c r="H47" s="128" t="str" cm="1">
        <f t="array" ref="H47">IF(INDEX(Templates!G$2:G$96,ROW()-ROW($21:$21)+1)="","",INDEX(Templates!G$2:G$96,ROW()-ROW($21:$21)+1))</f>
        <v/>
      </c>
      <c r="I47" s="128" t="str" cm="1">
        <f t="array" ref="I47">IF(INDEX(Templates!H$2:H$96,ROW()-ROW($21:$21)+1)="","",INDEX(Templates!H$2:H$96,ROW()-ROW($21:$21)+1))</f>
        <v/>
      </c>
      <c r="J47" s="157" t="str" cm="1">
        <f t="array" ref="J47">IF(INDEX(Templates!$I$2:$CN$95,ROW()-ROW(J$21)+1, MATCH(J$17,Templates!$I$1:CN$1,0))="","",INDEX(Templates!$I$2:$CN$95,ROW()-ROW(J$21)+1, MATCH(J$17,Templates!$I$1:CN$1,0)))</f>
        <v/>
      </c>
      <c r="K47" s="157" t="str" cm="1">
        <f t="array" ref="K47">IF(INDEX(Templates!$I$2:$CN$95,ROW()-ROW(K$21)+1, MATCH(K$17,Templates!$I$1:CO$1,0))="","",INDEX(Templates!$I$2:$CN$95,ROW()-ROW(K$21)+1, MATCH(K$17,Templates!$I$1:CO$1,0)))</f>
        <v/>
      </c>
      <c r="L47" s="157" t="str" cm="1">
        <f t="array" ref="L47">IF(INDEX(Templates!$I$2:$CN$95,ROW()-ROW(L$21)+1, MATCH(L$17,Templates!$I$1:CP$1,0))="","",INDEX(Templates!$I$2:$CN$95,ROW()-ROW(L$21)+1, MATCH(L$17,Templates!$I$1:CP$1,0)))</f>
        <v/>
      </c>
      <c r="M47" s="157" t="str" cm="1">
        <f t="array" ref="M47">IF(INDEX(Templates!$I$2:$CN$95,ROW()-ROW(M$21)+1, MATCH(M$17,Templates!$I$1:CQ$1,0))="","",INDEX(Templates!$I$2:$CN$95,ROW()-ROW(M$21)+1, MATCH(M$17,Templates!$I$1:CQ$1,0)))</f>
        <v/>
      </c>
      <c r="N47" s="157" t="str" cm="1">
        <f t="array" ref="N47">IF(INDEX(Templates!$I$2:$CN$95,ROW()-ROW(N$21)+1, MATCH(N$17,Templates!$I$1:CR$1,0))="","",INDEX(Templates!$I$2:$CN$95,ROW()-ROW(N$21)+1, MATCH(N$17,Templates!$I$1:CR$1,0)))</f>
        <v>Required Schedule 1</v>
      </c>
      <c r="O47" s="157" t="str" cm="1">
        <f t="array" ref="O47">IF(INDEX(Templates!$I$2:$CN$95,ROW()-ROW(O$21)+1, MATCH(O$17,Templates!$I$1:CS$1,0))="","",INDEX(Templates!$I$2:$CN$95,ROW()-ROW(O$21)+1, MATCH(O$17,Templates!$I$1:CS$1,0)))</f>
        <v>Required Schedule 1</v>
      </c>
      <c r="P47" s="157" t="str" cm="1">
        <f t="array" ref="P47">IF(INDEX(Templates!$I$2:$CN$95,ROW()-ROW(P$21)+1, MATCH(P$17,Templates!$I$1:CT$1,0))="","",INDEX(Templates!$I$2:$CN$95,ROW()-ROW(P$21)+1, MATCH(P$17,Templates!$I$1:CT$1,0)))</f>
        <v>Required Schedule 1</v>
      </c>
      <c r="Q47" s="157" t="str" cm="1">
        <f t="array" ref="Q47">IF(INDEX(Templates!$I$2:$CN$95,ROW()-ROW(Q$21)+1, MATCH(Q$17,Templates!$I$1:CU$1,0))="","",INDEX(Templates!$I$2:$CN$95,ROW()-ROW(Q$21)+1, MATCH(Q$17,Templates!$I$1:CU$1,0)))</f>
        <v>Required Schedule 1</v>
      </c>
      <c r="R47" s="157" t="str" cm="1">
        <f t="array" ref="R47">IF(INDEX(Templates!$I$2:$CN$95,ROW()-ROW(R$21)+1, MATCH(R$17,Templates!$I$1:CV$1,0))="","",INDEX(Templates!$I$2:$CN$95,ROW()-ROW(R$21)+1, MATCH(R$17,Templates!$I$1:CV$1,0)))</f>
        <v>Required Schedule 1</v>
      </c>
      <c r="S47" s="157" t="str" cm="1">
        <f t="array" ref="S47">IF(INDEX(Templates!$I$2:$CN$95,ROW()-ROW(S$21)+1, MATCH(S$17,Templates!$I$1:CW$1,0))="","",INDEX(Templates!$I$2:$CN$95,ROW()-ROW(S$21)+1, MATCH(S$17,Templates!$I$1:CW$1,0)))</f>
        <v>Required Schedule 1</v>
      </c>
      <c r="T47" s="157" t="str" cm="1">
        <f t="array" ref="T47">IF(INDEX(Templates!$I$2:$CN$95,ROW()-ROW(T$21)+1, MATCH(T$17,Templates!$I$1:CX$1,0))="","",INDEX(Templates!$I$2:$CN$95,ROW()-ROW(T$21)+1, MATCH(T$17,Templates!$I$1:CX$1,0)))</f>
        <v/>
      </c>
      <c r="U47" s="157" t="str" cm="1">
        <f t="array" ref="U47">IF(INDEX(Templates!$I$2:$CN$95,ROW()-ROW(U$21)+1, MATCH(U$17,Templates!$I$1:CY$1,0))="","",INDEX(Templates!$I$2:$CN$95,ROW()-ROW(U$21)+1, MATCH(U$17,Templates!$I$1:CY$1,0)))</f>
        <v/>
      </c>
      <c r="V47" s="157" t="str" cm="1">
        <f t="array" ref="V47">IF(INDEX(Templates!$I$2:$CN$95,ROW()-ROW(V$21)+1, MATCH(V$17,Templates!$I$1:CZ$1,0))="","",INDEX(Templates!$I$2:$CN$95,ROW()-ROW(V$21)+1, MATCH(V$17,Templates!$I$1:CZ$1,0)))</f>
        <v/>
      </c>
      <c r="W47" s="157" t="str" cm="1">
        <f t="array" ref="W47">IF(INDEX(Templates!$I$2:$CN$95,ROW()-ROW(W$21)+1, MATCH(W$17,Templates!$I$1:DA$1,0))="","",INDEX(Templates!$I$2:$CN$95,ROW()-ROW(W$21)+1, MATCH(W$17,Templates!$I$1:DA$1,0)))</f>
        <v/>
      </c>
      <c r="X47" s="157" t="str" cm="1">
        <f t="array" ref="X47">IF(INDEX(Templates!$I$2:$CN$95,ROW()-ROW(X$21)+1, MATCH(X$17,Templates!$I$1:DB$1,0))="","",INDEX(Templates!$I$2:$CN$95,ROW()-ROW(X$21)+1, MATCH(X$17,Templates!$I$1:DB$1,0)))</f>
        <v/>
      </c>
      <c r="Y47" s="157" t="str" cm="1">
        <f t="array" ref="Y47">IF(INDEX(Templates!$I$2:$CN$95,ROW()-ROW(Y$21)+1, MATCH(Y$17,Templates!$I$1:DC$1,0))="","",INDEX(Templates!$I$2:$CN$95,ROW()-ROW(Y$21)+1, MATCH(Y$17,Templates!$I$1:DC$1,0)))</f>
        <v/>
      </c>
      <c r="Z47" s="157" t="str" cm="1">
        <f t="array" ref="Z47">IF(INDEX(Templates!$I$2:$CN$95,ROW()-ROW(Z$21)+1, MATCH(Z$17,Templates!$I$1:DD$1,0))="","",INDEX(Templates!$I$2:$CN$95,ROW()-ROW(Z$21)+1, MATCH(Z$17,Templates!$I$1:DD$1,0)))</f>
        <v/>
      </c>
      <c r="AA47" s="157" t="str" cm="1">
        <f t="array" ref="AA47">IF(INDEX(Templates!$I$2:$CN$95,ROW()-ROW(AA$21)+1, MATCH(AA$17,Templates!$I$1:DE$1,0))="","",INDEX(Templates!$I$2:$CN$95,ROW()-ROW(AA$21)+1, MATCH(AA$17,Templates!$I$1:DE$1,0)))</f>
        <v/>
      </c>
      <c r="AB47" s="157" t="str" cm="1">
        <f t="array" ref="AB47">IF(INDEX(Templates!$I$2:$CN$95,ROW()-ROW(AB$21)+1, MATCH(AB$17,Templates!$I$1:DF$1,0))="","",INDEX(Templates!$I$2:$CN$95,ROW()-ROW(AB$21)+1, MATCH(AB$17,Templates!$I$1:DF$1,0)))</f>
        <v/>
      </c>
      <c r="AC47" s="157" t="str" cm="1">
        <f t="array" ref="AC47">IF(INDEX(Templates!$I$2:$CN$95,ROW()-ROW(AC$21)+1, MATCH(AC$17,Templates!$I$1:DG$1,0))="","",INDEX(Templates!$I$2:$CN$95,ROW()-ROW(AC$21)+1, MATCH(AC$17,Templates!$I$1:DG$1,0)))</f>
        <v/>
      </c>
      <c r="AD47" s="157" t="str" cm="1">
        <f t="array" ref="AD47">IF(INDEX(Templates!$I$2:$CN$95,ROW()-ROW(AD$21)+1, MATCH(AD$17,Templates!$I$1:DH$1,0))="","",INDEX(Templates!$I$2:$CN$95,ROW()-ROW(AD$21)+1, MATCH(AD$17,Templates!$I$1:DH$1,0)))</f>
        <v/>
      </c>
      <c r="AE47" s="157" t="str" cm="1">
        <f t="array" ref="AE47">IF(INDEX(Templates!$I$2:$CN$95,ROW()-ROW(AE$21)+1, MATCH(AE$17,Templates!$I$1:DI$1,0))="","",INDEX(Templates!$I$2:$CN$95,ROW()-ROW(AE$21)+1, MATCH(AE$17,Templates!$I$1:DI$1,0)))</f>
        <v/>
      </c>
      <c r="AF47" s="157" t="str" cm="1">
        <f t="array" ref="AF47">IF(INDEX(Templates!$I$2:$CN$95,ROW()-ROW(AF$21)+1, MATCH(AF$17,Templates!$I$1:DJ$1,0))="","",INDEX(Templates!$I$2:$CN$95,ROW()-ROW(AF$21)+1, MATCH(AF$17,Templates!$I$1:DJ$1,0)))</f>
        <v/>
      </c>
      <c r="AG47" s="157" t="str" cm="1">
        <f t="array" ref="AG47">IF(INDEX(Templates!$I$2:$CN$95,ROW()-ROW(AG$21)+1, MATCH(AG$17,Templates!$I$1:DK$1,0))="","",INDEX(Templates!$I$2:$CN$95,ROW()-ROW(AG$21)+1, MATCH(AG$17,Templates!$I$1:DK$1,0)))</f>
        <v/>
      </c>
      <c r="AH47" s="157" t="str" cm="1">
        <f t="array" ref="AH47">IF(INDEX(Templates!$I$2:$CN$95,ROW()-ROW(AH$21)+1, MATCH(AH$17,Templates!$I$1:DL$1,0))="","",INDEX(Templates!$I$2:$CN$95,ROW()-ROW(AH$21)+1, MATCH(AH$17,Templates!$I$1:DL$1,0)))</f>
        <v/>
      </c>
      <c r="AI47" s="157" t="str" cm="1">
        <f t="array" ref="AI47">IF(INDEX(Templates!$I$2:$CN$95,ROW()-ROW(AI$21)+1, MATCH(AI$17,Templates!$I$1:DM$1,0))="","",INDEX(Templates!$I$2:$CN$95,ROW()-ROW(AI$21)+1, MATCH(AI$17,Templates!$I$1:DM$1,0)))</f>
        <v/>
      </c>
      <c r="AJ47" s="157" t="str" cm="1">
        <f t="array" ref="AJ47">IF(INDEX(Templates!$I$2:$CN$95,ROW()-ROW(AJ$21)+1, MATCH(AJ$17,Templates!$I$1:DN$1,0))="","",INDEX(Templates!$I$2:$CN$95,ROW()-ROW(AJ$21)+1, MATCH(AJ$17,Templates!$I$1:DN$1,0)))</f>
        <v/>
      </c>
      <c r="AK47" s="157" t="str" cm="1">
        <f t="array" ref="AK47">IF(INDEX(Templates!$I$2:$CN$95,ROW()-ROW(AK$21)+1, MATCH(AK$17,Templates!$I$1:DO$1,0))="","",INDEX(Templates!$I$2:$CN$95,ROW()-ROW(AK$21)+1, MATCH(AK$17,Templates!$I$1:DO$1,0)))</f>
        <v/>
      </c>
      <c r="AL47" s="157" t="str" cm="1">
        <f t="array" ref="AL47">IF(INDEX(Templates!$I$2:$CN$95,ROW()-ROW(AL$21)+1, MATCH(AL$17,Templates!$I$1:DP$1,0))="","",INDEX(Templates!$I$2:$CN$95,ROW()-ROW(AL$21)+1, MATCH(AL$17,Templates!$I$1:DP$1,0)))</f>
        <v/>
      </c>
      <c r="AM47" s="157" t="str" cm="1">
        <f t="array" ref="AM47">IF(INDEX(Templates!$I$2:$CN$95,ROW()-ROW(AM$21)+1, MATCH(AM$17,Templates!$I$1:DQ$1,0))="","",INDEX(Templates!$I$2:$CN$95,ROW()-ROW(AM$21)+1, MATCH(AM$17,Templates!$I$1:DQ$1,0)))</f>
        <v/>
      </c>
      <c r="AN47" s="157" t="str" cm="1">
        <f t="array" ref="AN47">IF(INDEX(Templates!$I$2:$CN$95,ROW()-ROW(AN$21)+1, MATCH(AN$17,Templates!$I$1:DR$1,0))="","",INDEX(Templates!$I$2:$CN$95,ROW()-ROW(AN$21)+1, MATCH(AN$17,Templates!$I$1:DR$1,0)))</f>
        <v/>
      </c>
      <c r="AO47" s="157" t="str" cm="1">
        <f t="array" ref="AO47">IF(INDEX(Templates!$I$2:$CN$95,ROW()-ROW(AO$21)+1, MATCH(AO$17,Templates!$I$1:DS$1,0))="","",INDEX(Templates!$I$2:$CN$95,ROW()-ROW(AO$21)+1, MATCH(AO$17,Templates!$I$1:DS$1,0)))</f>
        <v/>
      </c>
      <c r="AP47" s="157" t="str" cm="1">
        <f t="array" ref="AP47">IF(INDEX(Templates!$I$2:$CN$95,ROW()-ROW(AP$21)+1, MATCH(AP$17,Templates!$I$1:DT$1,0))="","",INDEX(Templates!$I$2:$CN$95,ROW()-ROW(AP$21)+1, MATCH(AP$17,Templates!$I$1:DT$1,0)))</f>
        <v/>
      </c>
      <c r="AQ47" s="157" t="str" cm="1">
        <f t="array" ref="AQ47">IF(INDEX(Templates!$I$2:$CN$95,ROW()-ROW(AQ$21)+1, MATCH(AQ$17,Templates!$I$1:DU$1,0))="","",INDEX(Templates!$I$2:$CN$95,ROW()-ROW(AQ$21)+1, MATCH(AQ$17,Templates!$I$1:DU$1,0)))</f>
        <v/>
      </c>
    </row>
    <row r="48" spans="1:43" s="119" customFormat="1" x14ac:dyDescent="0.25">
      <c r="A48" s="91" t="s">
        <v>43</v>
      </c>
      <c r="B48" s="92" t="s">
        <v>485</v>
      </c>
      <c r="C48" s="125" t="str" cm="1">
        <f t="array" ref="C48">IF(INDEX(Templates!A$2:A$96,ROW()-ROW($21:$21)+1)="","",INDEX(Templates!A$2:A$96,ROW()-ROW($21:$21)+1))</f>
        <v>JSON_PATH: spaces[1]</v>
      </c>
      <c r="D48" s="125" t="str" cm="1">
        <f t="array" ref="D48">IF(INDEX(Templates!B$2:B$96,ROW()-ROW($21:$21)+1)="","",INDEX(Templates!B$2:B$96,ROW()-ROW($21:$21)+1))</f>
        <v>interior_lighting[0]</v>
      </c>
      <c r="E48" s="125" t="str" cm="1">
        <f t="array" ref="E48">IF(INDEX(Templates!C$2:C$96,ROW()-ROW($21:$21)+1)="","",INDEX(Templates!C$2:C$96,ROW()-ROW($21:$21)+1))</f>
        <v>id</v>
      </c>
      <c r="F48" s="126" t="str" cm="1">
        <f t="array" ref="F48">IF(INDEX(Templates!E$2:E$96,ROW()-ROW($21:$21)+1)="","",INDEX(Templates!E$2:E$96,ROW()-ROW($21:$21)+1))</f>
        <v>InteriorLighting</v>
      </c>
      <c r="G48" s="127" t="str" cm="1">
        <f t="array" ref="G48">IF(INDEX(Templates!F$2:F$96,ROW()-ROW($21:$21)+1)="","",INDEX(Templates!F$2:F$96,ROW()-ROW($21:$21)+1))</f>
        <v>ID</v>
      </c>
      <c r="H48" s="128" t="str" cm="1">
        <f t="array" ref="H48">IF(INDEX(Templates!G$2:G$96,ROW()-ROW($21:$21)+1)="","",INDEX(Templates!G$2:G$96,ROW()-ROW($21:$21)+1))</f>
        <v/>
      </c>
      <c r="I48" s="128" t="str" cm="1">
        <f t="array" ref="I48">IF(INDEX(Templates!H$2:H$96,ROW()-ROW($21:$21)+1)="","",INDEX(Templates!H$2:H$96,ROW()-ROW($21:$21)+1))</f>
        <v/>
      </c>
      <c r="J48" s="157" t="str" cm="1">
        <f t="array" ref="J48">IF(INDEX(Templates!$I$2:$CN$95,ROW()-ROW(J$21)+1, MATCH(J$17,Templates!$I$1:CN$1,0))="","",INDEX(Templates!$I$2:$CN$95,ROW()-ROW(J$21)+1, MATCH(J$17,Templates!$I$1:CN$1,0)))</f>
        <v>Hotel Lobby Lighting</v>
      </c>
      <c r="K48" s="157" t="str" cm="1">
        <f t="array" ref="K48">IF(INDEX(Templates!$I$2:$CN$95,ROW()-ROW(K$21)+1, MATCH(K$17,Templates!$I$1:CO$1,0))="","",INDEX(Templates!$I$2:$CN$95,ROW()-ROW(K$21)+1, MATCH(K$17,Templates!$I$1:CO$1,0)))</f>
        <v>Hotel Lobby Lighting</v>
      </c>
      <c r="L48" s="157" t="str" cm="1">
        <f t="array" ref="L48">IF(INDEX(Templates!$I$2:$CN$95,ROW()-ROW(L$21)+1, MATCH(L$17,Templates!$I$1:CP$1,0))="","",INDEX(Templates!$I$2:$CN$95,ROW()-ROW(L$21)+1, MATCH(L$17,Templates!$I$1:CP$1,0)))</f>
        <v>Hotel Lobby Lighting</v>
      </c>
      <c r="M48" s="157" t="str" cm="1">
        <f t="array" ref="M48">IF(INDEX(Templates!$I$2:$CN$95,ROW()-ROW(M$21)+1, MATCH(M$17,Templates!$I$1:CQ$1,0))="","",INDEX(Templates!$I$2:$CN$95,ROW()-ROW(M$21)+1, MATCH(M$17,Templates!$I$1:CQ$1,0)))</f>
        <v>Hotel Lobby Lighting</v>
      </c>
      <c r="N48" s="157" t="str" cm="1">
        <f t="array" ref="N48">IF(INDEX(Templates!$I$2:$CN$95,ROW()-ROW(N$21)+1, MATCH(N$17,Templates!$I$1:CR$1,0))="","",INDEX(Templates!$I$2:$CN$95,ROW()-ROW(N$21)+1, MATCH(N$17,Templates!$I$1:CR$1,0)))</f>
        <v/>
      </c>
      <c r="O48" s="157" t="str" cm="1">
        <f t="array" ref="O48">IF(INDEX(Templates!$I$2:$CN$95,ROW()-ROW(O$21)+1, MATCH(O$17,Templates!$I$1:CS$1,0))="","",INDEX(Templates!$I$2:$CN$95,ROW()-ROW(O$21)+1, MATCH(O$17,Templates!$I$1:CS$1,0)))</f>
        <v/>
      </c>
      <c r="P48" s="157" t="str" cm="1">
        <f t="array" ref="P48">IF(INDEX(Templates!$I$2:$CN$95,ROW()-ROW(P$21)+1, MATCH(P$17,Templates!$I$1:CT$1,0))="","",INDEX(Templates!$I$2:$CN$95,ROW()-ROW(P$21)+1, MATCH(P$17,Templates!$I$1:CT$1,0)))</f>
        <v/>
      </c>
      <c r="Q48" s="157" t="str" cm="1">
        <f t="array" ref="Q48">IF(INDEX(Templates!$I$2:$CN$95,ROW()-ROW(Q$21)+1, MATCH(Q$17,Templates!$I$1:CU$1,0))="","",INDEX(Templates!$I$2:$CN$95,ROW()-ROW(Q$21)+1, MATCH(Q$17,Templates!$I$1:CU$1,0)))</f>
        <v/>
      </c>
      <c r="R48" s="157" t="str" cm="1">
        <f t="array" ref="R48">IF(INDEX(Templates!$I$2:$CN$95,ROW()-ROW(R$21)+1, MATCH(R$17,Templates!$I$1:CV$1,0))="","",INDEX(Templates!$I$2:$CN$95,ROW()-ROW(R$21)+1, MATCH(R$17,Templates!$I$1:CV$1,0)))</f>
        <v/>
      </c>
      <c r="S48" s="157" t="str" cm="1">
        <f t="array" ref="S48">IF(INDEX(Templates!$I$2:$CN$95,ROW()-ROW(S$21)+1, MATCH(S$17,Templates!$I$1:CW$1,0))="","",INDEX(Templates!$I$2:$CN$95,ROW()-ROW(S$21)+1, MATCH(S$17,Templates!$I$1:CW$1,0)))</f>
        <v/>
      </c>
      <c r="T48" s="157" t="str" cm="1">
        <f t="array" ref="T48">IF(INDEX(Templates!$I$2:$CN$95,ROW()-ROW(T$21)+1, MATCH(T$17,Templates!$I$1:CX$1,0))="","",INDEX(Templates!$I$2:$CN$95,ROW()-ROW(T$21)+1, MATCH(T$17,Templates!$I$1:CX$1,0)))</f>
        <v/>
      </c>
      <c r="U48" s="157" t="str" cm="1">
        <f t="array" ref="U48">IF(INDEX(Templates!$I$2:$CN$95,ROW()-ROW(U$21)+1, MATCH(U$17,Templates!$I$1:CY$1,0))="","",INDEX(Templates!$I$2:$CN$95,ROW()-ROW(U$21)+1, MATCH(U$17,Templates!$I$1:CY$1,0)))</f>
        <v/>
      </c>
      <c r="V48" s="157" t="str" cm="1">
        <f t="array" ref="V48">IF(INDEX(Templates!$I$2:$CN$95,ROW()-ROW(V$21)+1, MATCH(V$17,Templates!$I$1:CZ$1,0))="","",INDEX(Templates!$I$2:$CN$95,ROW()-ROW(V$21)+1, MATCH(V$17,Templates!$I$1:CZ$1,0)))</f>
        <v/>
      </c>
      <c r="W48" s="157" t="str" cm="1">
        <f t="array" ref="W48">IF(INDEX(Templates!$I$2:$CN$95,ROW()-ROW(W$21)+1, MATCH(W$17,Templates!$I$1:DA$1,0))="","",INDEX(Templates!$I$2:$CN$95,ROW()-ROW(W$21)+1, MATCH(W$17,Templates!$I$1:DA$1,0)))</f>
        <v/>
      </c>
      <c r="X48" s="157" t="str" cm="1">
        <f t="array" ref="X48">IF(INDEX(Templates!$I$2:$CN$95,ROW()-ROW(X$21)+1, MATCH(X$17,Templates!$I$1:DB$1,0))="","",INDEX(Templates!$I$2:$CN$95,ROW()-ROW(X$21)+1, MATCH(X$17,Templates!$I$1:DB$1,0)))</f>
        <v/>
      </c>
      <c r="Y48" s="157" t="str" cm="1">
        <f t="array" ref="Y48">IF(INDEX(Templates!$I$2:$CN$95,ROW()-ROW(Y$21)+1, MATCH(Y$17,Templates!$I$1:DC$1,0))="","",INDEX(Templates!$I$2:$CN$95,ROW()-ROW(Y$21)+1, MATCH(Y$17,Templates!$I$1:DC$1,0)))</f>
        <v/>
      </c>
      <c r="Z48" s="157" t="str" cm="1">
        <f t="array" ref="Z48">IF(INDEX(Templates!$I$2:$CN$95,ROW()-ROW(Z$21)+1, MATCH(Z$17,Templates!$I$1:DD$1,0))="","",INDEX(Templates!$I$2:$CN$95,ROW()-ROW(Z$21)+1, MATCH(Z$17,Templates!$I$1:DD$1,0)))</f>
        <v/>
      </c>
      <c r="AA48" s="157" t="str" cm="1">
        <f t="array" ref="AA48">IF(INDEX(Templates!$I$2:$CN$95,ROW()-ROW(AA$21)+1, MATCH(AA$17,Templates!$I$1:DE$1,0))="","",INDEX(Templates!$I$2:$CN$95,ROW()-ROW(AA$21)+1, MATCH(AA$17,Templates!$I$1:DE$1,0)))</f>
        <v/>
      </c>
      <c r="AB48" s="157" t="str" cm="1">
        <f t="array" ref="AB48">IF(INDEX(Templates!$I$2:$CN$95,ROW()-ROW(AB$21)+1, MATCH(AB$17,Templates!$I$1:DF$1,0))="","",INDEX(Templates!$I$2:$CN$95,ROW()-ROW(AB$21)+1, MATCH(AB$17,Templates!$I$1:DF$1,0)))</f>
        <v/>
      </c>
      <c r="AC48" s="157" t="str" cm="1">
        <f t="array" ref="AC48">IF(INDEX(Templates!$I$2:$CN$95,ROW()-ROW(AC$21)+1, MATCH(AC$17,Templates!$I$1:DG$1,0))="","",INDEX(Templates!$I$2:$CN$95,ROW()-ROW(AC$21)+1, MATCH(AC$17,Templates!$I$1:DG$1,0)))</f>
        <v/>
      </c>
      <c r="AD48" s="157" t="str" cm="1">
        <f t="array" ref="AD48">IF(INDEX(Templates!$I$2:$CN$95,ROW()-ROW(AD$21)+1, MATCH(AD$17,Templates!$I$1:DH$1,0))="","",INDEX(Templates!$I$2:$CN$95,ROW()-ROW(AD$21)+1, MATCH(AD$17,Templates!$I$1:DH$1,0)))</f>
        <v/>
      </c>
      <c r="AE48" s="157" t="str" cm="1">
        <f t="array" ref="AE48">IF(INDEX(Templates!$I$2:$CN$95,ROW()-ROW(AE$21)+1, MATCH(AE$17,Templates!$I$1:DI$1,0))="","",INDEX(Templates!$I$2:$CN$95,ROW()-ROW(AE$21)+1, MATCH(AE$17,Templates!$I$1:DI$1,0)))</f>
        <v/>
      </c>
      <c r="AF48" s="157" t="str" cm="1">
        <f t="array" ref="AF48">IF(INDEX(Templates!$I$2:$CN$95,ROW()-ROW(AF$21)+1, MATCH(AF$17,Templates!$I$1:DJ$1,0))="","",INDEX(Templates!$I$2:$CN$95,ROW()-ROW(AF$21)+1, MATCH(AF$17,Templates!$I$1:DJ$1,0)))</f>
        <v/>
      </c>
      <c r="AG48" s="157" t="str" cm="1">
        <f t="array" ref="AG48">IF(INDEX(Templates!$I$2:$CN$95,ROW()-ROW(AG$21)+1, MATCH(AG$17,Templates!$I$1:DK$1,0))="","",INDEX(Templates!$I$2:$CN$95,ROW()-ROW(AG$21)+1, MATCH(AG$17,Templates!$I$1:DK$1,0)))</f>
        <v/>
      </c>
      <c r="AH48" s="157" t="str" cm="1">
        <f t="array" ref="AH48">IF(INDEX(Templates!$I$2:$CN$95,ROW()-ROW(AH$21)+1, MATCH(AH$17,Templates!$I$1:DL$1,0))="","",INDEX(Templates!$I$2:$CN$95,ROW()-ROW(AH$21)+1, MATCH(AH$17,Templates!$I$1:DL$1,0)))</f>
        <v/>
      </c>
      <c r="AI48" s="157" t="str" cm="1">
        <f t="array" ref="AI48">IF(INDEX(Templates!$I$2:$CN$95,ROW()-ROW(AI$21)+1, MATCH(AI$17,Templates!$I$1:DM$1,0))="","",INDEX(Templates!$I$2:$CN$95,ROW()-ROW(AI$21)+1, MATCH(AI$17,Templates!$I$1:DM$1,0)))</f>
        <v/>
      </c>
      <c r="AJ48" s="157" t="str" cm="1">
        <f t="array" ref="AJ48">IF(INDEX(Templates!$I$2:$CN$95,ROW()-ROW(AJ$21)+1, MATCH(AJ$17,Templates!$I$1:DN$1,0))="","",INDEX(Templates!$I$2:$CN$95,ROW()-ROW(AJ$21)+1, MATCH(AJ$17,Templates!$I$1:DN$1,0)))</f>
        <v/>
      </c>
      <c r="AK48" s="157" t="str" cm="1">
        <f t="array" ref="AK48">IF(INDEX(Templates!$I$2:$CN$95,ROW()-ROW(AK$21)+1, MATCH(AK$17,Templates!$I$1:DO$1,0))="","",INDEX(Templates!$I$2:$CN$95,ROW()-ROW(AK$21)+1, MATCH(AK$17,Templates!$I$1:DO$1,0)))</f>
        <v/>
      </c>
      <c r="AL48" s="157" t="str" cm="1">
        <f t="array" ref="AL48">IF(INDEX(Templates!$I$2:$CN$95,ROW()-ROW(AL$21)+1, MATCH(AL$17,Templates!$I$1:DP$1,0))="","",INDEX(Templates!$I$2:$CN$95,ROW()-ROW(AL$21)+1, MATCH(AL$17,Templates!$I$1:DP$1,0)))</f>
        <v/>
      </c>
      <c r="AM48" s="157" t="str" cm="1">
        <f t="array" ref="AM48">IF(INDEX(Templates!$I$2:$CN$95,ROW()-ROW(AM$21)+1, MATCH(AM$17,Templates!$I$1:DQ$1,0))="","",INDEX(Templates!$I$2:$CN$95,ROW()-ROW(AM$21)+1, MATCH(AM$17,Templates!$I$1:DQ$1,0)))</f>
        <v/>
      </c>
      <c r="AN48" s="157" t="str" cm="1">
        <f t="array" ref="AN48">IF(INDEX(Templates!$I$2:$CN$95,ROW()-ROW(AN$21)+1, MATCH(AN$17,Templates!$I$1:DR$1,0))="","",INDEX(Templates!$I$2:$CN$95,ROW()-ROW(AN$21)+1, MATCH(AN$17,Templates!$I$1:DR$1,0)))</f>
        <v/>
      </c>
      <c r="AO48" s="157" t="str" cm="1">
        <f t="array" ref="AO48">IF(INDEX(Templates!$I$2:$CN$95,ROW()-ROW(AO$21)+1, MATCH(AO$17,Templates!$I$1:DS$1,0))="","",INDEX(Templates!$I$2:$CN$95,ROW()-ROW(AO$21)+1, MATCH(AO$17,Templates!$I$1:DS$1,0)))</f>
        <v/>
      </c>
      <c r="AP48" s="157" t="str" cm="1">
        <f t="array" ref="AP48">IF(INDEX(Templates!$I$2:$CN$95,ROW()-ROW(AP$21)+1, MATCH(AP$17,Templates!$I$1:DT$1,0))="","",INDEX(Templates!$I$2:$CN$95,ROW()-ROW(AP$21)+1, MATCH(AP$17,Templates!$I$1:DT$1,0)))</f>
        <v/>
      </c>
      <c r="AQ48" s="157" t="str" cm="1">
        <f t="array" ref="AQ48">IF(INDEX(Templates!$I$2:$CN$95,ROW()-ROW(AQ$21)+1, MATCH(AQ$17,Templates!$I$1:DU$1,0))="","",INDEX(Templates!$I$2:$CN$95,ROW()-ROW(AQ$21)+1, MATCH(AQ$17,Templates!$I$1:DU$1,0)))</f>
        <v/>
      </c>
    </row>
    <row r="49" spans="1:43" s="119" customFormat="1" x14ac:dyDescent="0.25">
      <c r="A49" s="91" t="s">
        <v>43</v>
      </c>
      <c r="B49" s="92" t="s">
        <v>485</v>
      </c>
      <c r="C49" s="125" t="str" cm="1">
        <f t="array" ref="C49">IF(INDEX(Templates!A$2:A$96,ROW()-ROW($21:$21)+1)="","",INDEX(Templates!A$2:A$96,ROW()-ROW($21:$21)+1))</f>
        <v>JSON_PATH: spaces[1]</v>
      </c>
      <c r="D49" s="125" t="str" cm="1">
        <f t="array" ref="D49">IF(INDEX(Templates!B$2:B$96,ROW()-ROW($21:$21)+1)="","",INDEX(Templates!B$2:B$96,ROW()-ROW($21:$21)+1))</f>
        <v>interior_lighting[0]</v>
      </c>
      <c r="E49" s="125" t="str" cm="1">
        <f t="array" ref="E49">IF(INDEX(Templates!C$2:C$96,ROW()-ROW($21:$21)+1)="","",INDEX(Templates!C$2:C$96,ROW()-ROW($21:$21)+1))</f>
        <v>power_per_area</v>
      </c>
      <c r="F49" s="126" t="str" cm="1">
        <f t="array" ref="F49">IF(INDEX(Templates!E$2:E$96,ROW()-ROW($21:$21)+1)="","",INDEX(Templates!E$2:E$96,ROW()-ROW($21:$21)+1))</f>
        <v>InteriorLighting</v>
      </c>
      <c r="G49" s="127" t="str" cm="1">
        <f t="array" ref="G49">IF(INDEX(Templates!F$2:F$96,ROW()-ROW($21:$21)+1)="","",INDEX(Templates!F$2:F$96,ROW()-ROW($21:$21)+1))</f>
        <v>Power/Area</v>
      </c>
      <c r="H49" s="128" t="str" cm="1">
        <f t="array" ref="H49">IF(INDEX(Templates!G$2:G$96,ROW()-ROW($21:$21)+1)="","",INDEX(Templates!G$2:G$96,ROW()-ROW($21:$21)+1))</f>
        <v>power_density</v>
      </c>
      <c r="I49" s="128" t="str" cm="1">
        <f t="array" ref="I49">IF(INDEX(Templates!H$2:H$96,ROW()-ROW($21:$21)+1)="","",INDEX(Templates!H$2:H$96,ROW()-ROW($21:$21)+1))</f>
        <v>W/ft2</v>
      </c>
      <c r="J49" s="157" cm="1">
        <f t="array" ref="J49">IF(INDEX(Templates!$I$2:$CN$95,ROW()-ROW(J$21)+1, MATCH(J$17,Templates!$I$1:CN$1,0))="","",INDEX(Templates!$I$2:$CN$95,ROW()-ROW(J$21)+1, MATCH(J$17,Templates!$I$1:CN$1,0)))</f>
        <v>1.1000000000000001</v>
      </c>
      <c r="K49" s="157" cm="1">
        <f t="array" ref="K49">IF(INDEX(Templates!$I$2:$CN$95,ROW()-ROW(K$21)+1, MATCH(K$17,Templates!$I$1:CO$1,0))="","",INDEX(Templates!$I$2:$CN$95,ROW()-ROW(K$21)+1, MATCH(K$17,Templates!$I$1:CO$1,0)))</f>
        <v>1.1000000000000001</v>
      </c>
      <c r="L49" s="157" cm="1">
        <f t="array" ref="L49">IF(INDEX(Templates!$I$2:$CN$95,ROW()-ROW(L$21)+1, MATCH(L$17,Templates!$I$1:CP$1,0))="","",INDEX(Templates!$I$2:$CN$95,ROW()-ROW(L$21)+1, MATCH(L$17,Templates!$I$1:CP$1,0)))</f>
        <v>1.1000000000000001</v>
      </c>
      <c r="M49" s="157" cm="1">
        <f t="array" ref="M49">IF(INDEX(Templates!$I$2:$CN$95,ROW()-ROW(M$21)+1, MATCH(M$17,Templates!$I$1:CQ$1,0))="","",INDEX(Templates!$I$2:$CN$95,ROW()-ROW(M$21)+1, MATCH(M$17,Templates!$I$1:CQ$1,0)))</f>
        <v>1.1000000000000001</v>
      </c>
      <c r="N49" s="157" t="str" cm="1">
        <f t="array" ref="N49">IF(INDEX(Templates!$I$2:$CN$95,ROW()-ROW(N$21)+1, MATCH(N$17,Templates!$I$1:CR$1,0))="","",INDEX(Templates!$I$2:$CN$95,ROW()-ROW(N$21)+1, MATCH(N$17,Templates!$I$1:CR$1,0)))</f>
        <v/>
      </c>
      <c r="O49" s="157" t="str" cm="1">
        <f t="array" ref="O49">IF(INDEX(Templates!$I$2:$CN$95,ROW()-ROW(O$21)+1, MATCH(O$17,Templates!$I$1:CS$1,0))="","",INDEX(Templates!$I$2:$CN$95,ROW()-ROW(O$21)+1, MATCH(O$17,Templates!$I$1:CS$1,0)))</f>
        <v/>
      </c>
      <c r="P49" s="157" t="str" cm="1">
        <f t="array" ref="P49">IF(INDEX(Templates!$I$2:$CN$95,ROW()-ROW(P$21)+1, MATCH(P$17,Templates!$I$1:CT$1,0))="","",INDEX(Templates!$I$2:$CN$95,ROW()-ROW(P$21)+1, MATCH(P$17,Templates!$I$1:CT$1,0)))</f>
        <v/>
      </c>
      <c r="Q49" s="157" t="str" cm="1">
        <f t="array" ref="Q49">IF(INDEX(Templates!$I$2:$CN$95,ROW()-ROW(Q$21)+1, MATCH(Q$17,Templates!$I$1:CU$1,0))="","",INDEX(Templates!$I$2:$CN$95,ROW()-ROW(Q$21)+1, MATCH(Q$17,Templates!$I$1:CU$1,0)))</f>
        <v/>
      </c>
      <c r="R49" s="157" t="str" cm="1">
        <f t="array" ref="R49">IF(INDEX(Templates!$I$2:$CN$95,ROW()-ROW(R$21)+1, MATCH(R$17,Templates!$I$1:CV$1,0))="","",INDEX(Templates!$I$2:$CN$95,ROW()-ROW(R$21)+1, MATCH(R$17,Templates!$I$1:CV$1,0)))</f>
        <v/>
      </c>
      <c r="S49" s="157" t="str" cm="1">
        <f t="array" ref="S49">IF(INDEX(Templates!$I$2:$CN$95,ROW()-ROW(S$21)+1, MATCH(S$17,Templates!$I$1:CW$1,0))="","",INDEX(Templates!$I$2:$CN$95,ROW()-ROW(S$21)+1, MATCH(S$17,Templates!$I$1:CW$1,0)))</f>
        <v/>
      </c>
      <c r="T49" s="157" t="str" cm="1">
        <f t="array" ref="T49">IF(INDEX(Templates!$I$2:$CN$95,ROW()-ROW(T$21)+1, MATCH(T$17,Templates!$I$1:CX$1,0))="","",INDEX(Templates!$I$2:$CN$95,ROW()-ROW(T$21)+1, MATCH(T$17,Templates!$I$1:CX$1,0)))</f>
        <v/>
      </c>
      <c r="U49" s="157" t="str" cm="1">
        <f t="array" ref="U49">IF(INDEX(Templates!$I$2:$CN$95,ROW()-ROW(U$21)+1, MATCH(U$17,Templates!$I$1:CY$1,0))="","",INDEX(Templates!$I$2:$CN$95,ROW()-ROW(U$21)+1, MATCH(U$17,Templates!$I$1:CY$1,0)))</f>
        <v/>
      </c>
      <c r="V49" s="157" t="str" cm="1">
        <f t="array" ref="V49">IF(INDEX(Templates!$I$2:$CN$95,ROW()-ROW(V$21)+1, MATCH(V$17,Templates!$I$1:CZ$1,0))="","",INDEX(Templates!$I$2:$CN$95,ROW()-ROW(V$21)+1, MATCH(V$17,Templates!$I$1:CZ$1,0)))</f>
        <v/>
      </c>
      <c r="W49" s="157" t="str" cm="1">
        <f t="array" ref="W49">IF(INDEX(Templates!$I$2:$CN$95,ROW()-ROW(W$21)+1, MATCH(W$17,Templates!$I$1:DA$1,0))="","",INDEX(Templates!$I$2:$CN$95,ROW()-ROW(W$21)+1, MATCH(W$17,Templates!$I$1:DA$1,0)))</f>
        <v/>
      </c>
      <c r="X49" s="157" t="str" cm="1">
        <f t="array" ref="X49">IF(INDEX(Templates!$I$2:$CN$95,ROW()-ROW(X$21)+1, MATCH(X$17,Templates!$I$1:DB$1,0))="","",INDEX(Templates!$I$2:$CN$95,ROW()-ROW(X$21)+1, MATCH(X$17,Templates!$I$1:DB$1,0)))</f>
        <v/>
      </c>
      <c r="Y49" s="157" t="str" cm="1">
        <f t="array" ref="Y49">IF(INDEX(Templates!$I$2:$CN$95,ROW()-ROW(Y$21)+1, MATCH(Y$17,Templates!$I$1:DC$1,0))="","",INDEX(Templates!$I$2:$CN$95,ROW()-ROW(Y$21)+1, MATCH(Y$17,Templates!$I$1:DC$1,0)))</f>
        <v/>
      </c>
      <c r="Z49" s="157" t="str" cm="1">
        <f t="array" ref="Z49">IF(INDEX(Templates!$I$2:$CN$95,ROW()-ROW(Z$21)+1, MATCH(Z$17,Templates!$I$1:DD$1,0))="","",INDEX(Templates!$I$2:$CN$95,ROW()-ROW(Z$21)+1, MATCH(Z$17,Templates!$I$1:DD$1,0)))</f>
        <v/>
      </c>
      <c r="AA49" s="157" t="str" cm="1">
        <f t="array" ref="AA49">IF(INDEX(Templates!$I$2:$CN$95,ROW()-ROW(AA$21)+1, MATCH(AA$17,Templates!$I$1:DE$1,0))="","",INDEX(Templates!$I$2:$CN$95,ROW()-ROW(AA$21)+1, MATCH(AA$17,Templates!$I$1:DE$1,0)))</f>
        <v/>
      </c>
      <c r="AB49" s="157" t="str" cm="1">
        <f t="array" ref="AB49">IF(INDEX(Templates!$I$2:$CN$95,ROW()-ROW(AB$21)+1, MATCH(AB$17,Templates!$I$1:DF$1,0))="","",INDEX(Templates!$I$2:$CN$95,ROW()-ROW(AB$21)+1, MATCH(AB$17,Templates!$I$1:DF$1,0)))</f>
        <v/>
      </c>
      <c r="AC49" s="157" t="str" cm="1">
        <f t="array" ref="AC49">IF(INDEX(Templates!$I$2:$CN$95,ROW()-ROW(AC$21)+1, MATCH(AC$17,Templates!$I$1:DG$1,0))="","",INDEX(Templates!$I$2:$CN$95,ROW()-ROW(AC$21)+1, MATCH(AC$17,Templates!$I$1:DG$1,0)))</f>
        <v/>
      </c>
      <c r="AD49" s="157" t="str" cm="1">
        <f t="array" ref="AD49">IF(INDEX(Templates!$I$2:$CN$95,ROW()-ROW(AD$21)+1, MATCH(AD$17,Templates!$I$1:DH$1,0))="","",INDEX(Templates!$I$2:$CN$95,ROW()-ROW(AD$21)+1, MATCH(AD$17,Templates!$I$1:DH$1,0)))</f>
        <v/>
      </c>
      <c r="AE49" s="157" t="str" cm="1">
        <f t="array" ref="AE49">IF(INDEX(Templates!$I$2:$CN$95,ROW()-ROW(AE$21)+1, MATCH(AE$17,Templates!$I$1:DI$1,0))="","",INDEX(Templates!$I$2:$CN$95,ROW()-ROW(AE$21)+1, MATCH(AE$17,Templates!$I$1:DI$1,0)))</f>
        <v/>
      </c>
      <c r="AF49" s="157" t="str" cm="1">
        <f t="array" ref="AF49">IF(INDEX(Templates!$I$2:$CN$95,ROW()-ROW(AF$21)+1, MATCH(AF$17,Templates!$I$1:DJ$1,0))="","",INDEX(Templates!$I$2:$CN$95,ROW()-ROW(AF$21)+1, MATCH(AF$17,Templates!$I$1:DJ$1,0)))</f>
        <v/>
      </c>
      <c r="AG49" s="157" t="str" cm="1">
        <f t="array" ref="AG49">IF(INDEX(Templates!$I$2:$CN$95,ROW()-ROW(AG$21)+1, MATCH(AG$17,Templates!$I$1:DK$1,0))="","",INDEX(Templates!$I$2:$CN$95,ROW()-ROW(AG$21)+1, MATCH(AG$17,Templates!$I$1:DK$1,0)))</f>
        <v/>
      </c>
      <c r="AH49" s="157" t="str" cm="1">
        <f t="array" ref="AH49">IF(INDEX(Templates!$I$2:$CN$95,ROW()-ROW(AH$21)+1, MATCH(AH$17,Templates!$I$1:DL$1,0))="","",INDEX(Templates!$I$2:$CN$95,ROW()-ROW(AH$21)+1, MATCH(AH$17,Templates!$I$1:DL$1,0)))</f>
        <v/>
      </c>
      <c r="AI49" s="157" t="str" cm="1">
        <f t="array" ref="AI49">IF(INDEX(Templates!$I$2:$CN$95,ROW()-ROW(AI$21)+1, MATCH(AI$17,Templates!$I$1:DM$1,0))="","",INDEX(Templates!$I$2:$CN$95,ROW()-ROW(AI$21)+1, MATCH(AI$17,Templates!$I$1:DM$1,0)))</f>
        <v/>
      </c>
      <c r="AJ49" s="157" t="str" cm="1">
        <f t="array" ref="AJ49">IF(INDEX(Templates!$I$2:$CN$95,ROW()-ROW(AJ$21)+1, MATCH(AJ$17,Templates!$I$1:DN$1,0))="","",INDEX(Templates!$I$2:$CN$95,ROW()-ROW(AJ$21)+1, MATCH(AJ$17,Templates!$I$1:DN$1,0)))</f>
        <v/>
      </c>
      <c r="AK49" s="157" t="str" cm="1">
        <f t="array" ref="AK49">IF(INDEX(Templates!$I$2:$CN$95,ROW()-ROW(AK$21)+1, MATCH(AK$17,Templates!$I$1:DO$1,0))="","",INDEX(Templates!$I$2:$CN$95,ROW()-ROW(AK$21)+1, MATCH(AK$17,Templates!$I$1:DO$1,0)))</f>
        <v/>
      </c>
      <c r="AL49" s="157" t="str" cm="1">
        <f t="array" ref="AL49">IF(INDEX(Templates!$I$2:$CN$95,ROW()-ROW(AL$21)+1, MATCH(AL$17,Templates!$I$1:DP$1,0))="","",INDEX(Templates!$I$2:$CN$95,ROW()-ROW(AL$21)+1, MATCH(AL$17,Templates!$I$1:DP$1,0)))</f>
        <v/>
      </c>
      <c r="AM49" s="157" t="str" cm="1">
        <f t="array" ref="AM49">IF(INDEX(Templates!$I$2:$CN$95,ROW()-ROW(AM$21)+1, MATCH(AM$17,Templates!$I$1:DQ$1,0))="","",INDEX(Templates!$I$2:$CN$95,ROW()-ROW(AM$21)+1, MATCH(AM$17,Templates!$I$1:DQ$1,0)))</f>
        <v/>
      </c>
      <c r="AN49" s="157" t="str" cm="1">
        <f t="array" ref="AN49">IF(INDEX(Templates!$I$2:$CN$95,ROW()-ROW(AN$21)+1, MATCH(AN$17,Templates!$I$1:DR$1,0))="","",INDEX(Templates!$I$2:$CN$95,ROW()-ROW(AN$21)+1, MATCH(AN$17,Templates!$I$1:DR$1,0)))</f>
        <v/>
      </c>
      <c r="AO49" s="157" t="str" cm="1">
        <f t="array" ref="AO49">IF(INDEX(Templates!$I$2:$CN$95,ROW()-ROW(AO$21)+1, MATCH(AO$17,Templates!$I$1:DS$1,0))="","",INDEX(Templates!$I$2:$CN$95,ROW()-ROW(AO$21)+1, MATCH(AO$17,Templates!$I$1:DS$1,0)))</f>
        <v/>
      </c>
      <c r="AP49" s="157" t="str" cm="1">
        <f t="array" ref="AP49">IF(INDEX(Templates!$I$2:$CN$95,ROW()-ROW(AP$21)+1, MATCH(AP$17,Templates!$I$1:DT$1,0))="","",INDEX(Templates!$I$2:$CN$95,ROW()-ROW(AP$21)+1, MATCH(AP$17,Templates!$I$1:DT$1,0)))</f>
        <v/>
      </c>
      <c r="AQ49" s="157" t="str" cm="1">
        <f t="array" ref="AQ49">IF(INDEX(Templates!$I$2:$CN$95,ROW()-ROW(AQ$21)+1, MATCH(AQ$17,Templates!$I$1:DU$1,0))="","",INDEX(Templates!$I$2:$CN$95,ROW()-ROW(AQ$21)+1, MATCH(AQ$17,Templates!$I$1:DU$1,0)))</f>
        <v/>
      </c>
    </row>
    <row r="50" spans="1:43" s="119" customFormat="1" x14ac:dyDescent="0.25">
      <c r="A50" s="91" t="s">
        <v>43</v>
      </c>
      <c r="B50" s="92" t="s">
        <v>485</v>
      </c>
      <c r="C50" s="125" t="str" cm="1">
        <f t="array" ref="C50">IF(INDEX(Templates!A$2:A$96,ROW()-ROW($21:$21)+1)="","",INDEX(Templates!A$2:A$96,ROW()-ROW($21:$21)+1))</f>
        <v>JSON_PATH: spaces[1]</v>
      </c>
      <c r="D50" s="125" t="str" cm="1">
        <f t="array" ref="D50">IF(INDEX(Templates!B$2:B$96,ROW()-ROW($21:$21)+1)="","",INDEX(Templates!B$2:B$96,ROW()-ROW($21:$21)+1))</f>
        <v>interior_lighting[0]</v>
      </c>
      <c r="E50" s="125" t="str" cm="1">
        <f t="array" ref="E50">IF(INDEX(Templates!C$2:C$96,ROW()-ROW($21:$21)+1)="","",INDEX(Templates!C$2:C$96,ROW()-ROW($21:$21)+1))</f>
        <v>lighting_multiplier_schedule</v>
      </c>
      <c r="F50" s="126" t="str" cm="1">
        <f t="array" ref="F50">IF(INDEX(Templates!E$2:E$96,ROW()-ROW($21:$21)+1)="","",INDEX(Templates!E$2:E$96,ROW()-ROW($21:$21)+1))</f>
        <v/>
      </c>
      <c r="G50" s="127" t="str" cm="1">
        <f t="array" ref="G50">IF(INDEX(Templates!F$2:F$96,ROW()-ROW($21:$21)+1)="","",INDEX(Templates!F$2:F$96,ROW()-ROW($21:$21)+1))</f>
        <v/>
      </c>
      <c r="H50" s="128" t="str" cm="1">
        <f t="array" ref="H50">IF(INDEX(Templates!G$2:G$96,ROW()-ROW($21:$21)+1)="","",INDEX(Templates!G$2:G$96,ROW()-ROW($21:$21)+1))</f>
        <v/>
      </c>
      <c r="I50" s="128" t="str" cm="1">
        <f t="array" ref="I50">IF(INDEX(Templates!H$2:H$96,ROW()-ROW($21:$21)+1)="","",INDEX(Templates!H$2:H$96,ROW()-ROW($21:$21)+1))</f>
        <v/>
      </c>
      <c r="J50" s="157" t="str" cm="1">
        <f t="array" ref="J50">IF(INDEX(Templates!$I$2:$CN$95,ROW()-ROW(J$21)+1, MATCH(J$17,Templates!$I$1:CN$1,0))="","",INDEX(Templates!$I$2:$CN$95,ROW()-ROW(J$21)+1, MATCH(J$17,Templates!$I$1:CN$1,0)))</f>
        <v>Required Schedule 1</v>
      </c>
      <c r="K50" s="157" t="str" cm="1">
        <f t="array" ref="K50">IF(INDEX(Templates!$I$2:$CN$95,ROW()-ROW(K$21)+1, MATCH(K$17,Templates!$I$1:CO$1,0))="","",INDEX(Templates!$I$2:$CN$95,ROW()-ROW(K$21)+1, MATCH(K$17,Templates!$I$1:CO$1,0)))</f>
        <v>Required Schedule 1</v>
      </c>
      <c r="L50" s="157" t="str" cm="1">
        <f t="array" ref="L50">IF(INDEX(Templates!$I$2:$CN$95,ROW()-ROW(L$21)+1, MATCH(L$17,Templates!$I$1:CP$1,0))="","",INDEX(Templates!$I$2:$CN$95,ROW()-ROW(L$21)+1, MATCH(L$17,Templates!$I$1:CP$1,0)))</f>
        <v>Required Schedule 1</v>
      </c>
      <c r="M50" s="157" t="str" cm="1">
        <f t="array" ref="M50">IF(INDEX(Templates!$I$2:$CN$95,ROW()-ROW(M$21)+1, MATCH(M$17,Templates!$I$1:CQ$1,0))="","",INDEX(Templates!$I$2:$CN$95,ROW()-ROW(M$21)+1, MATCH(M$17,Templates!$I$1:CQ$1,0)))</f>
        <v>Required Schedule 1</v>
      </c>
      <c r="N50" s="157" t="str" cm="1">
        <f t="array" ref="N50">IF(INDEX(Templates!$I$2:$CN$95,ROW()-ROW(N$21)+1, MATCH(N$17,Templates!$I$1:CR$1,0))="","",INDEX(Templates!$I$2:$CN$95,ROW()-ROW(N$21)+1, MATCH(N$17,Templates!$I$1:CR$1,0)))</f>
        <v/>
      </c>
      <c r="O50" s="157" t="str" cm="1">
        <f t="array" ref="O50">IF(INDEX(Templates!$I$2:$CN$95,ROW()-ROW(O$21)+1, MATCH(O$17,Templates!$I$1:CS$1,0))="","",INDEX(Templates!$I$2:$CN$95,ROW()-ROW(O$21)+1, MATCH(O$17,Templates!$I$1:CS$1,0)))</f>
        <v/>
      </c>
      <c r="P50" s="157" t="str" cm="1">
        <f t="array" ref="P50">IF(INDEX(Templates!$I$2:$CN$95,ROW()-ROW(P$21)+1, MATCH(P$17,Templates!$I$1:CT$1,0))="","",INDEX(Templates!$I$2:$CN$95,ROW()-ROW(P$21)+1, MATCH(P$17,Templates!$I$1:CT$1,0)))</f>
        <v/>
      </c>
      <c r="Q50" s="157" t="str" cm="1">
        <f t="array" ref="Q50">IF(INDEX(Templates!$I$2:$CN$95,ROW()-ROW(Q$21)+1, MATCH(Q$17,Templates!$I$1:CU$1,0))="","",INDEX(Templates!$I$2:$CN$95,ROW()-ROW(Q$21)+1, MATCH(Q$17,Templates!$I$1:CU$1,0)))</f>
        <v/>
      </c>
      <c r="R50" s="157" t="str" cm="1">
        <f t="array" ref="R50">IF(INDEX(Templates!$I$2:$CN$95,ROW()-ROW(R$21)+1, MATCH(R$17,Templates!$I$1:CV$1,0))="","",INDEX(Templates!$I$2:$CN$95,ROW()-ROW(R$21)+1, MATCH(R$17,Templates!$I$1:CV$1,0)))</f>
        <v/>
      </c>
      <c r="S50" s="157" t="str" cm="1">
        <f t="array" ref="S50">IF(INDEX(Templates!$I$2:$CN$95,ROW()-ROW(S$21)+1, MATCH(S$17,Templates!$I$1:CW$1,0))="","",INDEX(Templates!$I$2:$CN$95,ROW()-ROW(S$21)+1, MATCH(S$17,Templates!$I$1:CW$1,0)))</f>
        <v/>
      </c>
      <c r="T50" s="157" t="str" cm="1">
        <f t="array" ref="T50">IF(INDEX(Templates!$I$2:$CN$95,ROW()-ROW(T$21)+1, MATCH(T$17,Templates!$I$1:CX$1,0))="","",INDEX(Templates!$I$2:$CN$95,ROW()-ROW(T$21)+1, MATCH(T$17,Templates!$I$1:CX$1,0)))</f>
        <v/>
      </c>
      <c r="U50" s="157" t="str" cm="1">
        <f t="array" ref="U50">IF(INDEX(Templates!$I$2:$CN$95,ROW()-ROW(U$21)+1, MATCH(U$17,Templates!$I$1:CY$1,0))="","",INDEX(Templates!$I$2:$CN$95,ROW()-ROW(U$21)+1, MATCH(U$17,Templates!$I$1:CY$1,0)))</f>
        <v/>
      </c>
      <c r="V50" s="157" t="str" cm="1">
        <f t="array" ref="V50">IF(INDEX(Templates!$I$2:$CN$95,ROW()-ROW(V$21)+1, MATCH(V$17,Templates!$I$1:CZ$1,0))="","",INDEX(Templates!$I$2:$CN$95,ROW()-ROW(V$21)+1, MATCH(V$17,Templates!$I$1:CZ$1,0)))</f>
        <v/>
      </c>
      <c r="W50" s="157" t="str" cm="1">
        <f t="array" ref="W50">IF(INDEX(Templates!$I$2:$CN$95,ROW()-ROW(W$21)+1, MATCH(W$17,Templates!$I$1:DA$1,0))="","",INDEX(Templates!$I$2:$CN$95,ROW()-ROW(W$21)+1, MATCH(W$17,Templates!$I$1:DA$1,0)))</f>
        <v/>
      </c>
      <c r="X50" s="157" t="str" cm="1">
        <f t="array" ref="X50">IF(INDEX(Templates!$I$2:$CN$95,ROW()-ROW(X$21)+1, MATCH(X$17,Templates!$I$1:DB$1,0))="","",INDEX(Templates!$I$2:$CN$95,ROW()-ROW(X$21)+1, MATCH(X$17,Templates!$I$1:DB$1,0)))</f>
        <v/>
      </c>
      <c r="Y50" s="157" t="str" cm="1">
        <f t="array" ref="Y50">IF(INDEX(Templates!$I$2:$CN$95,ROW()-ROW(Y$21)+1, MATCH(Y$17,Templates!$I$1:DC$1,0))="","",INDEX(Templates!$I$2:$CN$95,ROW()-ROW(Y$21)+1, MATCH(Y$17,Templates!$I$1:DC$1,0)))</f>
        <v/>
      </c>
      <c r="Z50" s="157" t="str" cm="1">
        <f t="array" ref="Z50">IF(INDEX(Templates!$I$2:$CN$95,ROW()-ROW(Z$21)+1, MATCH(Z$17,Templates!$I$1:DD$1,0))="","",INDEX(Templates!$I$2:$CN$95,ROW()-ROW(Z$21)+1, MATCH(Z$17,Templates!$I$1:DD$1,0)))</f>
        <v/>
      </c>
      <c r="AA50" s="157" t="str" cm="1">
        <f t="array" ref="AA50">IF(INDEX(Templates!$I$2:$CN$95,ROW()-ROW(AA$21)+1, MATCH(AA$17,Templates!$I$1:DE$1,0))="","",INDEX(Templates!$I$2:$CN$95,ROW()-ROW(AA$21)+1, MATCH(AA$17,Templates!$I$1:DE$1,0)))</f>
        <v/>
      </c>
      <c r="AB50" s="157" t="str" cm="1">
        <f t="array" ref="AB50">IF(INDEX(Templates!$I$2:$CN$95,ROW()-ROW(AB$21)+1, MATCH(AB$17,Templates!$I$1:DF$1,0))="","",INDEX(Templates!$I$2:$CN$95,ROW()-ROW(AB$21)+1, MATCH(AB$17,Templates!$I$1:DF$1,0)))</f>
        <v/>
      </c>
      <c r="AC50" s="157" t="str" cm="1">
        <f t="array" ref="AC50">IF(INDEX(Templates!$I$2:$CN$95,ROW()-ROW(AC$21)+1, MATCH(AC$17,Templates!$I$1:DG$1,0))="","",INDEX(Templates!$I$2:$CN$95,ROW()-ROW(AC$21)+1, MATCH(AC$17,Templates!$I$1:DG$1,0)))</f>
        <v/>
      </c>
      <c r="AD50" s="157" t="str" cm="1">
        <f t="array" ref="AD50">IF(INDEX(Templates!$I$2:$CN$95,ROW()-ROW(AD$21)+1, MATCH(AD$17,Templates!$I$1:DH$1,0))="","",INDEX(Templates!$I$2:$CN$95,ROW()-ROW(AD$21)+1, MATCH(AD$17,Templates!$I$1:DH$1,0)))</f>
        <v/>
      </c>
      <c r="AE50" s="157" t="str" cm="1">
        <f t="array" ref="AE50">IF(INDEX(Templates!$I$2:$CN$95,ROW()-ROW(AE$21)+1, MATCH(AE$17,Templates!$I$1:DI$1,0))="","",INDEX(Templates!$I$2:$CN$95,ROW()-ROW(AE$21)+1, MATCH(AE$17,Templates!$I$1:DI$1,0)))</f>
        <v/>
      </c>
      <c r="AF50" s="157" t="str" cm="1">
        <f t="array" ref="AF50">IF(INDEX(Templates!$I$2:$CN$95,ROW()-ROW(AF$21)+1, MATCH(AF$17,Templates!$I$1:DJ$1,0))="","",INDEX(Templates!$I$2:$CN$95,ROW()-ROW(AF$21)+1, MATCH(AF$17,Templates!$I$1:DJ$1,0)))</f>
        <v/>
      </c>
      <c r="AG50" s="157" t="str" cm="1">
        <f t="array" ref="AG50">IF(INDEX(Templates!$I$2:$CN$95,ROW()-ROW(AG$21)+1, MATCH(AG$17,Templates!$I$1:DK$1,0))="","",INDEX(Templates!$I$2:$CN$95,ROW()-ROW(AG$21)+1, MATCH(AG$17,Templates!$I$1:DK$1,0)))</f>
        <v/>
      </c>
      <c r="AH50" s="157" t="str" cm="1">
        <f t="array" ref="AH50">IF(INDEX(Templates!$I$2:$CN$95,ROW()-ROW(AH$21)+1, MATCH(AH$17,Templates!$I$1:DL$1,0))="","",INDEX(Templates!$I$2:$CN$95,ROW()-ROW(AH$21)+1, MATCH(AH$17,Templates!$I$1:DL$1,0)))</f>
        <v/>
      </c>
      <c r="AI50" s="157" t="str" cm="1">
        <f t="array" ref="AI50">IF(INDEX(Templates!$I$2:$CN$95,ROW()-ROW(AI$21)+1, MATCH(AI$17,Templates!$I$1:DM$1,0))="","",INDEX(Templates!$I$2:$CN$95,ROW()-ROW(AI$21)+1, MATCH(AI$17,Templates!$I$1:DM$1,0)))</f>
        <v/>
      </c>
      <c r="AJ50" s="157" t="str" cm="1">
        <f t="array" ref="AJ50">IF(INDEX(Templates!$I$2:$CN$95,ROW()-ROW(AJ$21)+1, MATCH(AJ$17,Templates!$I$1:DN$1,0))="","",INDEX(Templates!$I$2:$CN$95,ROW()-ROW(AJ$21)+1, MATCH(AJ$17,Templates!$I$1:DN$1,0)))</f>
        <v/>
      </c>
      <c r="AK50" s="157" t="str" cm="1">
        <f t="array" ref="AK50">IF(INDEX(Templates!$I$2:$CN$95,ROW()-ROW(AK$21)+1, MATCH(AK$17,Templates!$I$1:DO$1,0))="","",INDEX(Templates!$I$2:$CN$95,ROW()-ROW(AK$21)+1, MATCH(AK$17,Templates!$I$1:DO$1,0)))</f>
        <v/>
      </c>
      <c r="AL50" s="157" t="str" cm="1">
        <f t="array" ref="AL50">IF(INDEX(Templates!$I$2:$CN$95,ROW()-ROW(AL$21)+1, MATCH(AL$17,Templates!$I$1:DP$1,0))="","",INDEX(Templates!$I$2:$CN$95,ROW()-ROW(AL$21)+1, MATCH(AL$17,Templates!$I$1:DP$1,0)))</f>
        <v/>
      </c>
      <c r="AM50" s="157" t="str" cm="1">
        <f t="array" ref="AM50">IF(INDEX(Templates!$I$2:$CN$95,ROW()-ROW(AM$21)+1, MATCH(AM$17,Templates!$I$1:DQ$1,0))="","",INDEX(Templates!$I$2:$CN$95,ROW()-ROW(AM$21)+1, MATCH(AM$17,Templates!$I$1:DQ$1,0)))</f>
        <v/>
      </c>
      <c r="AN50" s="157" t="str" cm="1">
        <f t="array" ref="AN50">IF(INDEX(Templates!$I$2:$CN$95,ROW()-ROW(AN$21)+1, MATCH(AN$17,Templates!$I$1:DR$1,0))="","",INDEX(Templates!$I$2:$CN$95,ROW()-ROW(AN$21)+1, MATCH(AN$17,Templates!$I$1:DR$1,0)))</f>
        <v/>
      </c>
      <c r="AO50" s="157" t="str" cm="1">
        <f t="array" ref="AO50">IF(INDEX(Templates!$I$2:$CN$95,ROW()-ROW(AO$21)+1, MATCH(AO$17,Templates!$I$1:DS$1,0))="","",INDEX(Templates!$I$2:$CN$95,ROW()-ROW(AO$21)+1, MATCH(AO$17,Templates!$I$1:DS$1,0)))</f>
        <v/>
      </c>
      <c r="AP50" s="157" t="str" cm="1">
        <f t="array" ref="AP50">IF(INDEX(Templates!$I$2:$CN$95,ROW()-ROW(AP$21)+1, MATCH(AP$17,Templates!$I$1:DT$1,0))="","",INDEX(Templates!$I$2:$CN$95,ROW()-ROW(AP$21)+1, MATCH(AP$17,Templates!$I$1:DT$1,0)))</f>
        <v/>
      </c>
      <c r="AQ50" s="157" t="str" cm="1">
        <f t="array" ref="AQ50">IF(INDEX(Templates!$I$2:$CN$95,ROW()-ROW(AQ$21)+1, MATCH(AQ$17,Templates!$I$1:DU$1,0))="","",INDEX(Templates!$I$2:$CN$95,ROW()-ROW(AQ$21)+1, MATCH(AQ$17,Templates!$I$1:DU$1,0)))</f>
        <v/>
      </c>
    </row>
    <row r="51" spans="1:43" s="119" customFormat="1" x14ac:dyDescent="0.25">
      <c r="A51" s="91" t="s">
        <v>43</v>
      </c>
      <c r="B51" s="92" t="s">
        <v>485</v>
      </c>
      <c r="C51" s="125" t="str" cm="1">
        <f t="array" ref="C51">IF(INDEX(Templates!A$2:A$96,ROW()-ROW($21:$21)+1)="","",INDEX(Templates!A$2:A$96,ROW()-ROW($21:$21)+1))</f>
        <v>schedules[0]</v>
      </c>
      <c r="D51" s="125" t="str" cm="1">
        <f t="array" ref="D51">IF(INDEX(Templates!B$2:B$96,ROW()-ROW($21:$21)+1)="","",INDEX(Templates!B$2:B$96,ROW()-ROW($21:$21)+1))</f>
        <v>id</v>
      </c>
      <c r="E51" s="125" t="str" cm="1">
        <f t="array" ref="E51">IF(INDEX(Templates!C$2:C$96,ROW()-ROW($21:$21)+1)="","",INDEX(Templates!C$2:C$96,ROW()-ROW($21:$21)+1))</f>
        <v/>
      </c>
      <c r="F51" s="126" t="str" cm="1">
        <f t="array" ref="F51">IF(INDEX(Templates!E$2:E$96,ROW()-ROW($21:$21)+1)="","",INDEX(Templates!E$2:E$96,ROW()-ROW($21:$21)+1))</f>
        <v>Schedule</v>
      </c>
      <c r="G51" s="127" t="str" cm="1">
        <f t="array" ref="G51">IF(INDEX(Templates!F$2:F$96,ROW()-ROW($21:$21)+1)="","",INDEX(Templates!F$2:F$96,ROW()-ROW($21:$21)+1))</f>
        <v>ID</v>
      </c>
      <c r="H51" s="128" t="str" cm="1">
        <f t="array" ref="H51">IF(INDEX(Templates!G$2:G$96,ROW()-ROW($21:$21)+1)="","",INDEX(Templates!G$2:G$96,ROW()-ROW($21:$21)+1))</f>
        <v/>
      </c>
      <c r="I51" s="128" t="str" cm="1">
        <f t="array" ref="I51">IF(INDEX(Templates!H$2:H$96,ROW()-ROW($21:$21)+1)="","",INDEX(Templates!H$2:H$96,ROW()-ROW($21:$21)+1))</f>
        <v/>
      </c>
      <c r="J51" s="157" t="str" cm="1">
        <f t="array" ref="J51">IF(INDEX(Templates!$I$2:$CN$95,ROW()-ROW(J$21)+1, MATCH(J$17,Templates!$I$1:CN$1,0))="","",INDEX(Templates!$I$2:$CN$95,ROW()-ROW(J$21)+1, MATCH(J$17,Templates!$I$1:CN$1,0)))</f>
        <v/>
      </c>
      <c r="K51" s="157" t="str" cm="1">
        <f t="array" ref="K51">IF(INDEX(Templates!$I$2:$CN$95,ROW()-ROW(K$21)+1, MATCH(K$17,Templates!$I$1:CO$1,0))="","",INDEX(Templates!$I$2:$CN$95,ROW()-ROW(K$21)+1, MATCH(K$17,Templates!$I$1:CO$1,0)))</f>
        <v/>
      </c>
      <c r="L51" s="157" t="str" cm="1">
        <f t="array" ref="L51">IF(INDEX(Templates!$I$2:$CN$95,ROW()-ROW(L$21)+1, MATCH(L$17,Templates!$I$1:CP$1,0))="","",INDEX(Templates!$I$2:$CN$95,ROW()-ROW(L$21)+1, MATCH(L$17,Templates!$I$1:CP$1,0)))</f>
        <v/>
      </c>
      <c r="M51" s="157" t="str" cm="1">
        <f t="array" ref="M51">IF(INDEX(Templates!$I$2:$CN$95,ROW()-ROW(M$21)+1, MATCH(M$17,Templates!$I$1:CQ$1,0))="","",INDEX(Templates!$I$2:$CN$95,ROW()-ROW(M$21)+1, MATCH(M$17,Templates!$I$1:CQ$1,0)))</f>
        <v/>
      </c>
      <c r="N51" s="157" t="str" cm="1">
        <f t="array" ref="N51">IF(INDEX(Templates!$I$2:$CN$95,ROW()-ROW(N$21)+1, MATCH(N$17,Templates!$I$1:CR$1,0))="","",INDEX(Templates!$I$2:$CN$95,ROW()-ROW(N$21)+1, MATCH(N$17,Templates!$I$1:CR$1,0)))</f>
        <v/>
      </c>
      <c r="O51" s="157" t="str" cm="1">
        <f t="array" ref="O51">IF(INDEX(Templates!$I$2:$CN$95,ROW()-ROW(O$21)+1, MATCH(O$17,Templates!$I$1:CS$1,0))="","",INDEX(Templates!$I$2:$CN$95,ROW()-ROW(O$21)+1, MATCH(O$17,Templates!$I$1:CS$1,0)))</f>
        <v/>
      </c>
      <c r="P51" s="157" t="str" cm="1">
        <f t="array" ref="P51">IF(INDEX(Templates!$I$2:$CN$95,ROW()-ROW(P$21)+1, MATCH(P$17,Templates!$I$1:CT$1,0))="","",INDEX(Templates!$I$2:$CN$95,ROW()-ROW(P$21)+1, MATCH(P$17,Templates!$I$1:CT$1,0)))</f>
        <v/>
      </c>
      <c r="Q51" s="157" t="str" cm="1">
        <f t="array" ref="Q51">IF(INDEX(Templates!$I$2:$CN$95,ROW()-ROW(Q$21)+1, MATCH(Q$17,Templates!$I$1:CU$1,0))="","",INDEX(Templates!$I$2:$CN$95,ROW()-ROW(Q$21)+1, MATCH(Q$17,Templates!$I$1:CU$1,0)))</f>
        <v/>
      </c>
      <c r="R51" s="157" t="str" cm="1">
        <f t="array" ref="R51">IF(INDEX(Templates!$I$2:$CN$95,ROW()-ROW(R$21)+1, MATCH(R$17,Templates!$I$1:CV$1,0))="","",INDEX(Templates!$I$2:$CN$95,ROW()-ROW(R$21)+1, MATCH(R$17,Templates!$I$1:CV$1,0)))</f>
        <v/>
      </c>
      <c r="S51" s="157" t="str" cm="1">
        <f t="array" ref="S51">IF(INDEX(Templates!$I$2:$CN$95,ROW()-ROW(S$21)+1, MATCH(S$17,Templates!$I$1:CW$1,0))="","",INDEX(Templates!$I$2:$CN$95,ROW()-ROW(S$21)+1, MATCH(S$17,Templates!$I$1:CW$1,0)))</f>
        <v/>
      </c>
      <c r="T51" s="157" t="str" cm="1">
        <f t="array" ref="T51">IF(INDEX(Templates!$I$2:$CN$95,ROW()-ROW(T$21)+1, MATCH(T$17,Templates!$I$1:CX$1,0))="","",INDEX(Templates!$I$2:$CN$95,ROW()-ROW(T$21)+1, MATCH(T$17,Templates!$I$1:CX$1,0)))</f>
        <v/>
      </c>
      <c r="U51" s="157" t="str" cm="1">
        <f t="array" ref="U51">IF(INDEX(Templates!$I$2:$CN$95,ROW()-ROW(U$21)+1, MATCH(U$17,Templates!$I$1:CY$1,0))="","",INDEX(Templates!$I$2:$CN$95,ROW()-ROW(U$21)+1, MATCH(U$17,Templates!$I$1:CY$1,0)))</f>
        <v/>
      </c>
      <c r="V51" s="157" t="str" cm="1">
        <f t="array" ref="V51">IF(INDEX(Templates!$I$2:$CN$95,ROW()-ROW(V$21)+1, MATCH(V$17,Templates!$I$1:CZ$1,0))="","",INDEX(Templates!$I$2:$CN$95,ROW()-ROW(V$21)+1, MATCH(V$17,Templates!$I$1:CZ$1,0)))</f>
        <v/>
      </c>
      <c r="W51" s="157" t="str" cm="1">
        <f t="array" ref="W51">IF(INDEX(Templates!$I$2:$CN$95,ROW()-ROW(W$21)+1, MATCH(W$17,Templates!$I$1:DA$1,0))="","",INDEX(Templates!$I$2:$CN$95,ROW()-ROW(W$21)+1, MATCH(W$17,Templates!$I$1:DA$1,0)))</f>
        <v/>
      </c>
      <c r="X51" s="157" t="str" cm="1">
        <f t="array" ref="X51">IF(INDEX(Templates!$I$2:$CN$95,ROW()-ROW(X$21)+1, MATCH(X$17,Templates!$I$1:DB$1,0))="","",INDEX(Templates!$I$2:$CN$95,ROW()-ROW(X$21)+1, MATCH(X$17,Templates!$I$1:DB$1,0)))</f>
        <v/>
      </c>
      <c r="Y51" s="157" t="str" cm="1">
        <f t="array" ref="Y51">IF(INDEX(Templates!$I$2:$CN$95,ROW()-ROW(Y$21)+1, MATCH(Y$17,Templates!$I$1:DC$1,0))="","",INDEX(Templates!$I$2:$CN$95,ROW()-ROW(Y$21)+1, MATCH(Y$17,Templates!$I$1:DC$1,0)))</f>
        <v/>
      </c>
      <c r="Z51" s="157" t="str" cm="1">
        <f t="array" ref="Z51">IF(INDEX(Templates!$I$2:$CN$95,ROW()-ROW(Z$21)+1, MATCH(Z$17,Templates!$I$1:DD$1,0))="","",INDEX(Templates!$I$2:$CN$95,ROW()-ROW(Z$21)+1, MATCH(Z$17,Templates!$I$1:DD$1,0)))</f>
        <v>Office Schedule</v>
      </c>
      <c r="AA51" s="157" t="str" cm="1">
        <f t="array" ref="AA51">IF(INDEX(Templates!$I$2:$CN$95,ROW()-ROW(AA$21)+1, MATCH(AA$17,Templates!$I$1:DE$1,0))="","",INDEX(Templates!$I$2:$CN$95,ROW()-ROW(AA$21)+1, MATCH(AA$17,Templates!$I$1:DE$1,0)))</f>
        <v>Always On Schedule</v>
      </c>
      <c r="AB51" s="157" t="str" cm="1">
        <f t="array" ref="AB51">IF(INDEX(Templates!$I$2:$CN$95,ROW()-ROW(AB$21)+1, MATCH(AB$17,Templates!$I$1:DF$1,0))="","",INDEX(Templates!$I$2:$CN$95,ROW()-ROW(AB$21)+1, MATCH(AB$17,Templates!$I$1:DF$1,0)))</f>
        <v>Always On Schedule</v>
      </c>
      <c r="AC51" s="157" t="str" cm="1">
        <f t="array" ref="AC51">IF(INDEX(Templates!$I$2:$CN$95,ROW()-ROW(AC$21)+1, MATCH(AC$17,Templates!$I$1:DG$1,0))="","",INDEX(Templates!$I$2:$CN$95,ROW()-ROW(AC$21)+1, MATCH(AC$17,Templates!$I$1:DG$1,0)))</f>
        <v/>
      </c>
      <c r="AD51" s="157" t="str" cm="1">
        <f t="array" ref="AD51">IF(INDEX(Templates!$I$2:$CN$95,ROW()-ROW(AD$21)+1, MATCH(AD$17,Templates!$I$1:DH$1,0))="","",INDEX(Templates!$I$2:$CN$95,ROW()-ROW(AD$21)+1, MATCH(AD$17,Templates!$I$1:DH$1,0)))</f>
        <v/>
      </c>
      <c r="AE51" s="157" t="str" cm="1">
        <f t="array" ref="AE51">IF(INDEX(Templates!$I$2:$CN$95,ROW()-ROW(AE$21)+1, MATCH(AE$17,Templates!$I$1:DI$1,0))="","",INDEX(Templates!$I$2:$CN$95,ROW()-ROW(AE$21)+1, MATCH(AE$17,Templates!$I$1:DI$1,0)))</f>
        <v/>
      </c>
      <c r="AF51" s="157" t="str" cm="1">
        <f t="array" ref="AF51">IF(INDEX(Templates!$I$2:$CN$95,ROW()-ROW(AF$21)+1, MATCH(AF$17,Templates!$I$1:DJ$1,0))="","",INDEX(Templates!$I$2:$CN$95,ROW()-ROW(AF$21)+1, MATCH(AF$17,Templates!$I$1:DJ$1,0)))</f>
        <v/>
      </c>
      <c r="AG51" s="157" t="str" cm="1">
        <f t="array" ref="AG51">IF(INDEX(Templates!$I$2:$CN$95,ROW()-ROW(AG$21)+1, MATCH(AG$17,Templates!$I$1:DK$1,0))="","",INDEX(Templates!$I$2:$CN$95,ROW()-ROW(AG$21)+1, MATCH(AG$17,Templates!$I$1:DK$1,0)))</f>
        <v/>
      </c>
      <c r="AH51" s="157" t="str" cm="1">
        <f t="array" ref="AH51">IF(INDEX(Templates!$I$2:$CN$95,ROW()-ROW(AH$21)+1, MATCH(AH$17,Templates!$I$1:DL$1,0))="","",INDEX(Templates!$I$2:$CN$95,ROW()-ROW(AH$21)+1, MATCH(AH$17,Templates!$I$1:DL$1,0)))</f>
        <v/>
      </c>
      <c r="AI51" s="157" t="str" cm="1">
        <f t="array" ref="AI51">IF(INDEX(Templates!$I$2:$CN$95,ROW()-ROW(AI$21)+1, MATCH(AI$17,Templates!$I$1:DM$1,0))="","",INDEX(Templates!$I$2:$CN$95,ROW()-ROW(AI$21)+1, MATCH(AI$17,Templates!$I$1:DM$1,0)))</f>
        <v/>
      </c>
      <c r="AJ51" s="157" t="str" cm="1">
        <f t="array" ref="AJ51">IF(INDEX(Templates!$I$2:$CN$95,ROW()-ROW(AJ$21)+1, MATCH(AJ$17,Templates!$I$1:DN$1,0))="","",INDEX(Templates!$I$2:$CN$95,ROW()-ROW(AJ$21)+1, MATCH(AJ$17,Templates!$I$1:DN$1,0)))</f>
        <v>Lighting Schedule</v>
      </c>
      <c r="AK51" s="157" t="str" cm="1">
        <f t="array" ref="AK51">IF(INDEX(Templates!$I$2:$CN$95,ROW()-ROW(AK$21)+1, MATCH(AK$17,Templates!$I$1:DO$1,0))="","",INDEX(Templates!$I$2:$CN$95,ROW()-ROW(AK$21)+1, MATCH(AK$17,Templates!$I$1:DO$1,0)))</f>
        <v>Lighting Schedule</v>
      </c>
      <c r="AL51" s="157" t="str" cm="1">
        <f t="array" ref="AL51">IF(INDEX(Templates!$I$2:$CN$95,ROW()-ROW(AL$21)+1, MATCH(AL$17,Templates!$I$1:DP$1,0))="","",INDEX(Templates!$I$2:$CN$95,ROW()-ROW(AL$21)+1, MATCH(AL$17,Templates!$I$1:DP$1,0)))</f>
        <v>Lighting Schedule</v>
      </c>
      <c r="AM51" s="157" t="str" cm="1">
        <f t="array" ref="AM51">IF(INDEX(Templates!$I$2:$CN$95,ROW()-ROW(AM$21)+1, MATCH(AM$17,Templates!$I$1:DQ$1,0))="","",INDEX(Templates!$I$2:$CN$95,ROW()-ROW(AM$21)+1, MATCH(AM$17,Templates!$I$1:DQ$1,0)))</f>
        <v>Lighting Schedule</v>
      </c>
      <c r="AN51" s="157" t="str" cm="1">
        <f t="array" ref="AN51">IF(INDEX(Templates!$I$2:$CN$95,ROW()-ROW(AN$21)+1, MATCH(AN$17,Templates!$I$1:DR$1,0))="","",INDEX(Templates!$I$2:$CN$95,ROW()-ROW(AN$21)+1, MATCH(AN$17,Templates!$I$1:DR$1,0)))</f>
        <v>Lighting Schedule</v>
      </c>
      <c r="AO51" s="157" t="str" cm="1">
        <f t="array" ref="AO51">IF(INDEX(Templates!$I$2:$CN$95,ROW()-ROW(AO$21)+1, MATCH(AO$17,Templates!$I$1:DS$1,0))="","",INDEX(Templates!$I$2:$CN$95,ROW()-ROW(AO$21)+1, MATCH(AO$17,Templates!$I$1:DS$1,0)))</f>
        <v>Lighting Schedule</v>
      </c>
      <c r="AP51" s="157" t="str" cm="1">
        <f t="array" ref="AP51">IF(INDEX(Templates!$I$2:$CN$95,ROW()-ROW(AP$21)+1, MATCH(AP$17,Templates!$I$1:DT$1,0))="","",INDEX(Templates!$I$2:$CN$95,ROW()-ROW(AP$21)+1, MATCH(AP$17,Templates!$I$1:DT$1,0)))</f>
        <v>Lighting Schedule</v>
      </c>
      <c r="AQ51" s="157" t="str" cm="1">
        <f t="array" ref="AQ51">IF(INDEX(Templates!$I$2:$CN$95,ROW()-ROW(AQ$21)+1, MATCH(AQ$17,Templates!$I$1:DU$1,0))="","",INDEX(Templates!$I$2:$CN$95,ROW()-ROW(AQ$21)+1, MATCH(AQ$17,Templates!$I$1:DU$1,0)))</f>
        <v>Lighting Schedule</v>
      </c>
    </row>
    <row r="52" spans="1:43" s="119" customFormat="1" x14ac:dyDescent="0.25">
      <c r="A52" s="91" t="s">
        <v>43</v>
      </c>
      <c r="B52" s="92" t="s">
        <v>485</v>
      </c>
      <c r="C52" s="125" t="str" cm="1">
        <f t="array" ref="C52">IF(INDEX(Templates!A$2:A$96,ROW()-ROW($21:$21)+1)="","",INDEX(Templates!A$2:A$96,ROW()-ROW($21:$21)+1))</f>
        <v>schedules[0]</v>
      </c>
      <c r="D52" s="125" t="str" cm="1">
        <f t="array" ref="D52">IF(INDEX(Templates!B$2:B$96,ROW()-ROW($21:$21)+1)="","",INDEX(Templates!B$2:B$96,ROW()-ROW($21:$21)+1))</f>
        <v>hourly_values</v>
      </c>
      <c r="E52" s="125" t="str" cm="1">
        <f t="array" ref="E52">IF(INDEX(Templates!C$2:C$96,ROW()-ROW($21:$21)+1)="","",INDEX(Templates!C$2:C$96,ROW()-ROW($21:$21)+1))</f>
        <v/>
      </c>
      <c r="F52" s="126" t="str" cm="1">
        <f t="array" ref="F52">IF(INDEX(Templates!E$2:E$96,ROW()-ROW($21:$21)+1)="","",INDEX(Templates!E$2:E$96,ROW()-ROW($21:$21)+1))</f>
        <v>Schedule</v>
      </c>
      <c r="G52" s="127" t="str" cm="1">
        <f t="array" ref="G52">IF(INDEX(Templates!F$2:F$96,ROW()-ROW($21:$21)+1)="","",INDEX(Templates!F$2:F$96,ROW()-ROW($21:$21)+1))</f>
        <v>hourly_values</v>
      </c>
      <c r="H52" s="128" t="str" cm="1">
        <f t="array" ref="H52">IF(INDEX(Templates!G$2:G$96,ROW()-ROW($21:$21)+1)="","",INDEX(Templates!G$2:G$96,ROW()-ROW($21:$21)+1))</f>
        <v/>
      </c>
      <c r="I52" s="128" t="str" cm="1">
        <f t="array" ref="I52">IF(INDEX(Templates!H$2:H$96,ROW()-ROW($21:$21)+1)="","",INDEX(Templates!H$2:H$96,ROW()-ROW($21:$21)+1))</f>
        <v/>
      </c>
      <c r="J52" s="157" t="str" cm="1">
        <f t="array" ref="J52">IF(INDEX(Templates!$I$2:$CN$95,ROW()-ROW(J$21)+1, MATCH(J$17,Templates!$I$1:CN$1,0))="","",INDEX(Templates!$I$2:$CN$95,ROW()-ROW(J$21)+1, MATCH(J$17,Templates!$I$1:CN$1,0)))</f>
        <v/>
      </c>
      <c r="K52" s="157" t="str" cm="1">
        <f t="array" ref="K52">IF(INDEX(Templates!$I$2:$CN$95,ROW()-ROW(K$21)+1, MATCH(K$17,Templates!$I$1:CO$1,0))="","",INDEX(Templates!$I$2:$CN$95,ROW()-ROW(K$21)+1, MATCH(K$17,Templates!$I$1:CO$1,0)))</f>
        <v/>
      </c>
      <c r="L52" s="157" t="str" cm="1">
        <f t="array" ref="L52">IF(INDEX(Templates!$I$2:$CN$95,ROW()-ROW(L$21)+1, MATCH(L$17,Templates!$I$1:CP$1,0))="","",INDEX(Templates!$I$2:$CN$95,ROW()-ROW(L$21)+1, MATCH(L$17,Templates!$I$1:CP$1,0)))</f>
        <v/>
      </c>
      <c r="M52" s="157" t="str" cm="1">
        <f t="array" ref="M52">IF(INDEX(Templates!$I$2:$CN$95,ROW()-ROW(M$21)+1, MATCH(M$17,Templates!$I$1:CQ$1,0))="","",INDEX(Templates!$I$2:$CN$95,ROW()-ROW(M$21)+1, MATCH(M$17,Templates!$I$1:CQ$1,0)))</f>
        <v/>
      </c>
      <c r="N52" s="157" t="str" cm="1">
        <f t="array" ref="N52">IF(INDEX(Templates!$I$2:$CN$95,ROW()-ROW(N$21)+1, MATCH(N$17,Templates!$I$1:CR$1,0))="","",INDEX(Templates!$I$2:$CN$95,ROW()-ROW(N$21)+1, MATCH(N$17,Templates!$I$1:CR$1,0)))</f>
        <v/>
      </c>
      <c r="O52" s="157" t="str" cm="1">
        <f t="array" ref="O52">IF(INDEX(Templates!$I$2:$CN$95,ROW()-ROW(O$21)+1, MATCH(O$17,Templates!$I$1:CS$1,0))="","",INDEX(Templates!$I$2:$CN$95,ROW()-ROW(O$21)+1, MATCH(O$17,Templates!$I$1:CS$1,0)))</f>
        <v/>
      </c>
      <c r="P52" s="157" t="str" cm="1">
        <f t="array" ref="P52">IF(INDEX(Templates!$I$2:$CN$95,ROW()-ROW(P$21)+1, MATCH(P$17,Templates!$I$1:CT$1,0))="","",INDEX(Templates!$I$2:$CN$95,ROW()-ROW(P$21)+1, MATCH(P$17,Templates!$I$1:CT$1,0)))</f>
        <v/>
      </c>
      <c r="Q52" s="157" t="str" cm="1">
        <f t="array" ref="Q52">IF(INDEX(Templates!$I$2:$CN$95,ROW()-ROW(Q$21)+1, MATCH(Q$17,Templates!$I$1:CU$1,0))="","",INDEX(Templates!$I$2:$CN$95,ROW()-ROW(Q$21)+1, MATCH(Q$17,Templates!$I$1:CU$1,0)))</f>
        <v/>
      </c>
      <c r="R52" s="157" t="str" cm="1">
        <f t="array" ref="R52">IF(INDEX(Templates!$I$2:$CN$95,ROW()-ROW(R$21)+1, MATCH(R$17,Templates!$I$1:CV$1,0))="","",INDEX(Templates!$I$2:$CN$95,ROW()-ROW(R$21)+1, MATCH(R$17,Templates!$I$1:CV$1,0)))</f>
        <v/>
      </c>
      <c r="S52" s="157" t="str" cm="1">
        <f t="array" ref="S52">IF(INDEX(Templates!$I$2:$CN$95,ROW()-ROW(S$21)+1, MATCH(S$17,Templates!$I$1:CW$1,0))="","",INDEX(Templates!$I$2:$CN$95,ROW()-ROW(S$21)+1, MATCH(S$17,Templates!$I$1:CW$1,0)))</f>
        <v/>
      </c>
      <c r="T52" s="157" t="str" cm="1">
        <f t="array" ref="T52">IF(INDEX(Templates!$I$2:$CN$95,ROW()-ROW(T$21)+1, MATCH(T$17,Templates!$I$1:CX$1,0))="","",INDEX(Templates!$I$2:$CN$95,ROW()-ROW(T$21)+1, MATCH(T$17,Templates!$I$1:CX$1,0)))</f>
        <v/>
      </c>
      <c r="U52" s="157" t="str" cm="1">
        <f t="array" ref="U52">IF(INDEX(Templates!$I$2:$CN$95,ROW()-ROW(U$21)+1, MATCH(U$17,Templates!$I$1:CY$1,0))="","",INDEX(Templates!$I$2:$CN$95,ROW()-ROW(U$21)+1, MATCH(U$17,Templates!$I$1:CY$1,0)))</f>
        <v/>
      </c>
      <c r="V52" s="157" t="str" cm="1">
        <f t="array" ref="V52">IF(INDEX(Templates!$I$2:$CN$95,ROW()-ROW(V$21)+1, MATCH(V$17,Templates!$I$1:CZ$1,0))="","",INDEX(Templates!$I$2:$CN$95,ROW()-ROW(V$21)+1, MATCH(V$17,Templates!$I$1:CZ$1,0)))</f>
        <v/>
      </c>
      <c r="W52" s="157" t="str" cm="1">
        <f t="array" ref="W52">IF(INDEX(Templates!$I$2:$CN$95,ROW()-ROW(W$21)+1, MATCH(W$17,Templates!$I$1:DA$1,0))="","",INDEX(Templates!$I$2:$CN$95,ROW()-ROW(W$21)+1, MATCH(W$17,Templates!$I$1:DA$1,0)))</f>
        <v/>
      </c>
      <c r="X52" s="157" t="str" cm="1">
        <f t="array" ref="X52">IF(INDEX(Templates!$I$2:$CN$95,ROW()-ROW(X$21)+1, MATCH(X$17,Templates!$I$1:DB$1,0))="","",INDEX(Templates!$I$2:$CN$95,ROW()-ROW(X$21)+1, MATCH(X$17,Templates!$I$1:DB$1,0)))</f>
        <v/>
      </c>
      <c r="Y52" s="157" t="str" cm="1">
        <f t="array" ref="Y52">IF(INDEX(Templates!$I$2:$CN$95,ROW()-ROW(Y$21)+1, MATCH(Y$17,Templates!$I$1:DC$1,0))="","",INDEX(Templates!$I$2:$CN$95,ROW()-ROW(Y$21)+1, MATCH(Y$17,Templates!$I$1:DC$1,0)))</f>
        <v/>
      </c>
      <c r="Z52" s="157" t="str" cm="1">
        <f t="array" ref="Z52">IF(INDEX(Templates!$I$2:$CN$95,ROW()-ROW(Z$21)+1, MATCH(Z$17,Templates!$I$1:DD$1,0))="","",INDEX(Templates!$I$2:$CN$95,ROW()-ROW(Z$21)+1, MATCH(Z$17,Templates!$I$1:DD$1,0)))</f>
        <v>SCHEDULE:LIBRARY-Office_Occupancy</v>
      </c>
      <c r="AA52" s="157" t="str" cm="1">
        <f t="array" ref="AA52">IF(INDEX(Templates!$I$2:$CN$95,ROW()-ROW(AA$21)+1, MATCH(AA$17,Templates!$I$1:DE$1,0))="","",INDEX(Templates!$I$2:$CN$95,ROW()-ROW(AA$21)+1, MATCH(AA$17,Templates!$I$1:DE$1,0)))</f>
        <v>SCHEDULE:CONSTANT-1</v>
      </c>
      <c r="AB52" s="157" t="str" cm="1">
        <f t="array" ref="AB52">IF(INDEX(Templates!$I$2:$CN$95,ROW()-ROW(AB$21)+1, MATCH(AB$17,Templates!$I$1:DF$1,0))="","",INDEX(Templates!$I$2:$CN$95,ROW()-ROW(AB$21)+1, MATCH(AB$17,Templates!$I$1:DF$1,0)))</f>
        <v>SCHEDULE:CONSTANT-1</v>
      </c>
      <c r="AC52" s="157" t="str" cm="1">
        <f t="array" ref="AC52">IF(INDEX(Templates!$I$2:$CN$95,ROW()-ROW(AC$21)+1, MATCH(AC$17,Templates!$I$1:DG$1,0))="","",INDEX(Templates!$I$2:$CN$95,ROW()-ROW(AC$21)+1, MATCH(AC$17,Templates!$I$1:DG$1,0)))</f>
        <v/>
      </c>
      <c r="AD52" s="157" t="str" cm="1">
        <f t="array" ref="AD52">IF(INDEX(Templates!$I$2:$CN$95,ROW()-ROW(AD$21)+1, MATCH(AD$17,Templates!$I$1:DH$1,0))="","",INDEX(Templates!$I$2:$CN$95,ROW()-ROW(AD$21)+1, MATCH(AD$17,Templates!$I$1:DH$1,0)))</f>
        <v/>
      </c>
      <c r="AE52" s="157" t="str" cm="1">
        <f t="array" ref="AE52">IF(INDEX(Templates!$I$2:$CN$95,ROW()-ROW(AE$21)+1, MATCH(AE$17,Templates!$I$1:DI$1,0))="","",INDEX(Templates!$I$2:$CN$95,ROW()-ROW(AE$21)+1, MATCH(AE$17,Templates!$I$1:DI$1,0)))</f>
        <v/>
      </c>
      <c r="AF52" s="157" t="str" cm="1">
        <f t="array" ref="AF52">IF(INDEX(Templates!$I$2:$CN$95,ROW()-ROW(AF$21)+1, MATCH(AF$17,Templates!$I$1:DJ$1,0))="","",INDEX(Templates!$I$2:$CN$95,ROW()-ROW(AF$21)+1, MATCH(AF$17,Templates!$I$1:DJ$1,0)))</f>
        <v/>
      </c>
      <c r="AG52" s="157" t="str" cm="1">
        <f t="array" ref="AG52">IF(INDEX(Templates!$I$2:$CN$95,ROW()-ROW(AG$21)+1, MATCH(AG$17,Templates!$I$1:DK$1,0))="","",INDEX(Templates!$I$2:$CN$95,ROW()-ROW(AG$21)+1, MATCH(AG$17,Templates!$I$1:DK$1,0)))</f>
        <v/>
      </c>
      <c r="AH52" s="157" t="str" cm="1">
        <f t="array" ref="AH52">IF(INDEX(Templates!$I$2:$CN$95,ROW()-ROW(AH$21)+1, MATCH(AH$17,Templates!$I$1:DL$1,0))="","",INDEX(Templates!$I$2:$CN$95,ROW()-ROW(AH$21)+1, MATCH(AH$17,Templates!$I$1:DL$1,0)))</f>
        <v/>
      </c>
      <c r="AI52" s="157" t="str" cm="1">
        <f t="array" ref="AI52">IF(INDEX(Templates!$I$2:$CN$95,ROW()-ROW(AI$21)+1, MATCH(AI$17,Templates!$I$1:DM$1,0))="","",INDEX(Templates!$I$2:$CN$95,ROW()-ROW(AI$21)+1, MATCH(AI$17,Templates!$I$1:DM$1,0)))</f>
        <v/>
      </c>
      <c r="AJ52" s="157" t="str" cm="1">
        <f t="array" ref="AJ52">IF(INDEX(Templates!$I$2:$CN$95,ROW()-ROW(AJ$21)+1, MATCH(AJ$17,Templates!$I$1:DN$1,0))="","",INDEX(Templates!$I$2:$CN$95,ROW()-ROW(AJ$21)+1, MATCH(AJ$17,Templates!$I$1:DN$1,0)))</f>
        <v/>
      </c>
      <c r="AK52" s="157" t="str" cm="1">
        <f t="array" ref="AK52">IF(INDEX(Templates!$I$2:$CN$95,ROW()-ROW(AK$21)+1, MATCH(AK$17,Templates!$I$1:DO$1,0))="","",INDEX(Templates!$I$2:$CN$95,ROW()-ROW(AK$21)+1, MATCH(AK$17,Templates!$I$1:DO$1,0)))</f>
        <v/>
      </c>
      <c r="AL52" s="157" t="str" cm="1">
        <f t="array" ref="AL52">IF(INDEX(Templates!$I$2:$CN$95,ROW()-ROW(AL$21)+1, MATCH(AL$17,Templates!$I$1:DP$1,0))="","",INDEX(Templates!$I$2:$CN$95,ROW()-ROW(AL$21)+1, MATCH(AL$17,Templates!$I$1:DP$1,0)))</f>
        <v/>
      </c>
      <c r="AM52" s="157" t="str" cm="1">
        <f t="array" ref="AM52">IF(INDEX(Templates!$I$2:$CN$95,ROW()-ROW(AM$21)+1, MATCH(AM$17,Templates!$I$1:DQ$1,0))="","",INDEX(Templates!$I$2:$CN$95,ROW()-ROW(AM$21)+1, MATCH(AM$17,Templates!$I$1:DQ$1,0)))</f>
        <v>SCHEDULE:CONSTANT-0.274</v>
      </c>
      <c r="AN52" s="157" t="str" cm="1">
        <f t="array" ref="AN52">IF(INDEX(Templates!$I$2:$CN$95,ROW()-ROW(AN$21)+1, MATCH(AN$17,Templates!$I$1:DR$1,0))="","",INDEX(Templates!$I$2:$CN$95,ROW()-ROW(AN$21)+1, MATCH(AN$17,Templates!$I$1:DR$1,0)))</f>
        <v/>
      </c>
      <c r="AO52" s="157" t="str" cm="1">
        <f t="array" ref="AO52">IF(INDEX(Templates!$I$2:$CN$95,ROW()-ROW(AO$21)+1, MATCH(AO$17,Templates!$I$1:DS$1,0))="","",INDEX(Templates!$I$2:$CN$95,ROW()-ROW(AO$21)+1, MATCH(AO$17,Templates!$I$1:DS$1,0)))</f>
        <v>SCHEDULE:CONSTANT-0.2055</v>
      </c>
      <c r="AP52" s="157" t="str" cm="1">
        <f t="array" ref="AP52">IF(INDEX(Templates!$I$2:$CN$95,ROW()-ROW(AP$21)+1, MATCH(AP$17,Templates!$I$1:DT$1,0))="","",INDEX(Templates!$I$2:$CN$95,ROW()-ROW(AP$21)+1, MATCH(AP$17,Templates!$I$1:DT$1,0)))</f>
        <v>SCHEDULE:CONSTANT-0.2055</v>
      </c>
      <c r="AQ52" s="157" t="str" cm="1">
        <f t="array" ref="AQ52">IF(INDEX(Templates!$I$2:$CN$95,ROW()-ROW(AQ$21)+1, MATCH(AQ$17,Templates!$I$1:DU$1,0))="","",INDEX(Templates!$I$2:$CN$95,ROW()-ROW(AQ$21)+1, MATCH(AQ$17,Templates!$I$1:DU$1,0)))</f>
        <v>SCHEDULE:CONSTANT-0.2055</v>
      </c>
    </row>
    <row r="53" spans="1:43" s="119" customFormat="1" x14ac:dyDescent="0.25">
      <c r="A53" s="91" t="s">
        <v>43</v>
      </c>
      <c r="B53" s="92" t="s">
        <v>485</v>
      </c>
      <c r="C53" s="125" t="str" cm="1">
        <f t="array" ref="C53">IF(INDEX(Templates!A$2:A$96,ROW()-ROW($21:$21)+1)="","",INDEX(Templates!A$2:A$96,ROW()-ROW($21:$21)+1))</f>
        <v>JSON_PATH: surfaces[0]</v>
      </c>
      <c r="D53" s="125" t="str" cm="1">
        <f t="array" ref="D53">IF(INDEX(Templates!B$2:B$96,ROW()-ROW($21:$21)+1)="","",INDEX(Templates!B$2:B$96,ROW()-ROW($21:$21)+1))</f>
        <v>id</v>
      </c>
      <c r="E53" s="125" t="str" cm="1">
        <f t="array" ref="E53">IF(INDEX(Templates!C$2:C$96,ROW()-ROW($21:$21)+1)="","",INDEX(Templates!C$2:C$96,ROW()-ROW($21:$21)+1))</f>
        <v/>
      </c>
      <c r="F53" s="126" t="str" cm="1">
        <f t="array" ref="F53">IF(INDEX(Templates!E$2:E$96,ROW()-ROW($21:$21)+1)="","",INDEX(Templates!E$2:E$96,ROW()-ROW($21:$21)+1))</f>
        <v>Surface</v>
      </c>
      <c r="G53" s="127" t="str" cm="1">
        <f t="array" ref="G53">IF(INDEX(Templates!F$2:F$96,ROW()-ROW($21:$21)+1)="","",INDEX(Templates!F$2:F$96,ROW()-ROW($21:$21)+1))</f>
        <v>ID</v>
      </c>
      <c r="H53" s="128" t="str" cm="1">
        <f t="array" ref="H53">IF(INDEX(Templates!G$2:G$96,ROW()-ROW($21:$21)+1)="","",INDEX(Templates!G$2:G$96,ROW()-ROW($21:$21)+1))</f>
        <v/>
      </c>
      <c r="I53" s="128" t="str" cm="1">
        <f t="array" ref="I53">IF(INDEX(Templates!H$2:H$96,ROW()-ROW($21:$21)+1)="","",INDEX(Templates!H$2:H$96,ROW()-ROW($21:$21)+1))</f>
        <v/>
      </c>
      <c r="J53" s="157" t="str" cm="1">
        <f t="array" ref="J53">IF(INDEX(Templates!$I$2:$CN$95,ROW()-ROW(J$21)+1, MATCH(J$17,Templates!$I$1:CN$1,0))="","",INDEX(Templates!$I$2:$CN$95,ROW()-ROW(J$21)+1, MATCH(J$17,Templates!$I$1:CN$1,0)))</f>
        <v/>
      </c>
      <c r="K53" s="157" t="str" cm="1">
        <f t="array" ref="K53">IF(INDEX(Templates!$I$2:$CN$95,ROW()-ROW(K$21)+1, MATCH(K$17,Templates!$I$1:CO$1,0))="","",INDEX(Templates!$I$2:$CN$95,ROW()-ROW(K$21)+1, MATCH(K$17,Templates!$I$1:CO$1,0)))</f>
        <v/>
      </c>
      <c r="L53" s="157" t="str" cm="1">
        <f t="array" ref="L53">IF(INDEX(Templates!$I$2:$CN$95,ROW()-ROW(L$21)+1, MATCH(L$17,Templates!$I$1:CP$1,0))="","",INDEX(Templates!$I$2:$CN$95,ROW()-ROW(L$21)+1, MATCH(L$17,Templates!$I$1:CP$1,0)))</f>
        <v/>
      </c>
      <c r="M53" s="157" t="str" cm="1">
        <f t="array" ref="M53">IF(INDEX(Templates!$I$2:$CN$95,ROW()-ROW(M$21)+1, MATCH(M$17,Templates!$I$1:CQ$1,0))="","",INDEX(Templates!$I$2:$CN$95,ROW()-ROW(M$21)+1, MATCH(M$17,Templates!$I$1:CQ$1,0)))</f>
        <v/>
      </c>
      <c r="N53" s="157" t="str" cm="1">
        <f t="array" ref="N53">IF(INDEX(Templates!$I$2:$CN$95,ROW()-ROW(N$21)+1, MATCH(N$17,Templates!$I$1:CR$1,0))="","",INDEX(Templates!$I$2:$CN$95,ROW()-ROW(N$21)+1, MATCH(N$17,Templates!$I$1:CR$1,0)))</f>
        <v/>
      </c>
      <c r="O53" s="157" t="str" cm="1">
        <f t="array" ref="O53">IF(INDEX(Templates!$I$2:$CN$95,ROW()-ROW(O$21)+1, MATCH(O$17,Templates!$I$1:CS$1,0))="","",INDEX(Templates!$I$2:$CN$95,ROW()-ROW(O$21)+1, MATCH(O$17,Templates!$I$1:CS$1,0)))</f>
        <v/>
      </c>
      <c r="P53" s="157" t="str" cm="1">
        <f t="array" ref="P53">IF(INDEX(Templates!$I$2:$CN$95,ROW()-ROW(P$21)+1, MATCH(P$17,Templates!$I$1:CT$1,0))="","",INDEX(Templates!$I$2:$CN$95,ROW()-ROW(P$21)+1, MATCH(P$17,Templates!$I$1:CT$1,0)))</f>
        <v/>
      </c>
      <c r="Q53" s="157" t="str" cm="1">
        <f t="array" ref="Q53">IF(INDEX(Templates!$I$2:$CN$95,ROW()-ROW(Q$21)+1, MATCH(Q$17,Templates!$I$1:CU$1,0))="","",INDEX(Templates!$I$2:$CN$95,ROW()-ROW(Q$21)+1, MATCH(Q$17,Templates!$I$1:CU$1,0)))</f>
        <v/>
      </c>
      <c r="R53" s="157" t="str" cm="1">
        <f t="array" ref="R53">IF(INDEX(Templates!$I$2:$CN$95,ROW()-ROW(R$21)+1, MATCH(R$17,Templates!$I$1:CV$1,0))="","",INDEX(Templates!$I$2:$CN$95,ROW()-ROW(R$21)+1, MATCH(R$17,Templates!$I$1:CV$1,0)))</f>
        <v/>
      </c>
      <c r="S53" s="157" t="str" cm="1">
        <f t="array" ref="S53">IF(INDEX(Templates!$I$2:$CN$95,ROW()-ROW(S$21)+1, MATCH(S$17,Templates!$I$1:CW$1,0))="","",INDEX(Templates!$I$2:$CN$95,ROW()-ROW(S$21)+1, MATCH(S$17,Templates!$I$1:CW$1,0)))</f>
        <v/>
      </c>
      <c r="T53" s="157" t="str" cm="1">
        <f t="array" ref="T53">IF(INDEX(Templates!$I$2:$CN$95,ROW()-ROW(T$21)+1, MATCH(T$17,Templates!$I$1:CX$1,0))="","",INDEX(Templates!$I$2:$CN$95,ROW()-ROW(T$21)+1, MATCH(T$17,Templates!$I$1:CX$1,0)))</f>
        <v/>
      </c>
      <c r="U53" s="157" t="str" cm="1">
        <f t="array" ref="U53">IF(INDEX(Templates!$I$2:$CN$95,ROW()-ROW(U$21)+1, MATCH(U$17,Templates!$I$1:CY$1,0))="","",INDEX(Templates!$I$2:$CN$95,ROW()-ROW(U$21)+1, MATCH(U$17,Templates!$I$1:CY$1,0)))</f>
        <v/>
      </c>
      <c r="V53" s="157" t="str" cm="1">
        <f t="array" ref="V53">IF(INDEX(Templates!$I$2:$CN$95,ROW()-ROW(V$21)+1, MATCH(V$17,Templates!$I$1:CZ$1,0))="","",INDEX(Templates!$I$2:$CN$95,ROW()-ROW(V$21)+1, MATCH(V$17,Templates!$I$1:CZ$1,0)))</f>
        <v/>
      </c>
      <c r="W53" s="157" t="str" cm="1">
        <f t="array" ref="W53">IF(INDEX(Templates!$I$2:$CN$95,ROW()-ROW(W$21)+1, MATCH(W$17,Templates!$I$1:DA$1,0))="","",INDEX(Templates!$I$2:$CN$95,ROW()-ROW(W$21)+1, MATCH(W$17,Templates!$I$1:DA$1,0)))</f>
        <v/>
      </c>
      <c r="X53" s="157" t="str" cm="1">
        <f t="array" ref="X53">IF(INDEX(Templates!$I$2:$CN$95,ROW()-ROW(X$21)+1, MATCH(X$17,Templates!$I$1:DB$1,0))="","",INDEX(Templates!$I$2:$CN$95,ROW()-ROW(X$21)+1, MATCH(X$17,Templates!$I$1:DB$1,0)))</f>
        <v/>
      </c>
      <c r="Y53" s="157" t="str" cm="1">
        <f t="array" ref="Y53">IF(INDEX(Templates!$I$2:$CN$95,ROW()-ROW(Y$21)+1, MATCH(Y$17,Templates!$I$1:DC$1,0))="","",INDEX(Templates!$I$2:$CN$95,ROW()-ROW(Y$21)+1, MATCH(Y$17,Templates!$I$1:DC$1,0)))</f>
        <v/>
      </c>
      <c r="Z53" s="157" t="str" cm="1">
        <f t="array" ref="Z53">IF(INDEX(Templates!$I$2:$CN$95,ROW()-ROW(Z$21)+1, MATCH(Z$17,Templates!$I$1:DD$1,0))="","",INDEX(Templates!$I$2:$CN$95,ROW()-ROW(Z$21)+1, MATCH(Z$17,Templates!$I$1:DD$1,0)))</f>
        <v/>
      </c>
      <c r="AA53" s="157" t="str" cm="1">
        <f t="array" ref="AA53">IF(INDEX(Templates!$I$2:$CN$95,ROW()-ROW(AA$21)+1, MATCH(AA$17,Templates!$I$1:DE$1,0))="","",INDEX(Templates!$I$2:$CN$95,ROW()-ROW(AA$21)+1, MATCH(AA$17,Templates!$I$1:DE$1,0)))</f>
        <v/>
      </c>
      <c r="AB53" s="157" t="str" cm="1">
        <f t="array" ref="AB53">IF(INDEX(Templates!$I$2:$CN$95,ROW()-ROW(AB$21)+1, MATCH(AB$17,Templates!$I$1:DF$1,0))="","",INDEX(Templates!$I$2:$CN$95,ROW()-ROW(AB$21)+1, MATCH(AB$17,Templates!$I$1:DF$1,0)))</f>
        <v/>
      </c>
      <c r="AC53" s="157" t="str" cm="1">
        <f t="array" ref="AC53">IF(INDEX(Templates!$I$2:$CN$95,ROW()-ROW(AC$21)+1, MATCH(AC$17,Templates!$I$1:DG$1,0))="","",INDEX(Templates!$I$2:$CN$95,ROW()-ROW(AC$21)+1, MATCH(AC$17,Templates!$I$1:DG$1,0)))</f>
        <v>surface_1</v>
      </c>
      <c r="AD53" s="157" t="str" cm="1">
        <f t="array" ref="AD53">IF(INDEX(Templates!$I$2:$CN$95,ROW()-ROW(AD$21)+1, MATCH(AD$17,Templates!$I$1:DH$1,0))="","",INDEX(Templates!$I$2:$CN$95,ROW()-ROW(AD$21)+1, MATCH(AD$17,Templates!$I$1:DH$1,0)))</f>
        <v>surface_1</v>
      </c>
      <c r="AE53" s="157" t="str" cm="1">
        <f t="array" ref="AE53">IF(INDEX(Templates!$I$2:$CN$95,ROW()-ROW(AE$21)+1, MATCH(AE$17,Templates!$I$1:DI$1,0))="","",INDEX(Templates!$I$2:$CN$95,ROW()-ROW(AE$21)+1, MATCH(AE$17,Templates!$I$1:DI$1,0)))</f>
        <v>surface</v>
      </c>
      <c r="AF53" s="157" t="str" cm="1">
        <f t="array" ref="AF53">IF(INDEX(Templates!$I$2:$CN$95,ROW()-ROW(AF$21)+1, MATCH(AF$17,Templates!$I$1:DJ$1,0))="","",INDEX(Templates!$I$2:$CN$95,ROW()-ROW(AF$21)+1, MATCH(AF$17,Templates!$I$1:DJ$1,0)))</f>
        <v>surface_1</v>
      </c>
      <c r="AG53" s="157" t="str" cm="1">
        <f t="array" ref="AG53">IF(INDEX(Templates!$I$2:$CN$95,ROW()-ROW(AG$21)+1, MATCH(AG$17,Templates!$I$1:DK$1,0))="","",INDEX(Templates!$I$2:$CN$95,ROW()-ROW(AG$21)+1, MATCH(AG$17,Templates!$I$1:DK$1,0)))</f>
        <v>surface_1</v>
      </c>
      <c r="AH53" s="157" t="str" cm="1">
        <f t="array" ref="AH53">IF(INDEX(Templates!$I$2:$CN$95,ROW()-ROW(AH$21)+1, MATCH(AH$17,Templates!$I$1:DL$1,0))="","",INDEX(Templates!$I$2:$CN$95,ROW()-ROW(AH$21)+1, MATCH(AH$17,Templates!$I$1:DL$1,0)))</f>
        <v>surface_1</v>
      </c>
      <c r="AI53" s="157" t="str" cm="1">
        <f t="array" ref="AI53">IF(INDEX(Templates!$I$2:$CN$95,ROW()-ROW(AI$21)+1, MATCH(AI$17,Templates!$I$1:DM$1,0))="","",INDEX(Templates!$I$2:$CN$95,ROW()-ROW(AI$21)+1, MATCH(AI$17,Templates!$I$1:DM$1,0)))</f>
        <v>surface_1</v>
      </c>
      <c r="AJ53" s="157" t="str" cm="1">
        <f t="array" ref="AJ53">IF(INDEX(Templates!$I$2:$CN$95,ROW()-ROW(AJ$21)+1, MATCH(AJ$17,Templates!$I$1:DN$1,0))="","",INDEX(Templates!$I$2:$CN$95,ROW()-ROW(AJ$21)+1, MATCH(AJ$17,Templates!$I$1:DN$1,0)))</f>
        <v/>
      </c>
      <c r="AK53" s="157" t="str" cm="1">
        <f t="array" ref="AK53">IF(INDEX(Templates!$I$2:$CN$95,ROW()-ROW(AK$21)+1, MATCH(AK$17,Templates!$I$1:DO$1,0))="","",INDEX(Templates!$I$2:$CN$95,ROW()-ROW(AK$21)+1, MATCH(AK$17,Templates!$I$1:DO$1,0)))</f>
        <v/>
      </c>
      <c r="AL53" s="157" t="str" cm="1">
        <f t="array" ref="AL53">IF(INDEX(Templates!$I$2:$CN$95,ROW()-ROW(AL$21)+1, MATCH(AL$17,Templates!$I$1:DP$1,0))="","",INDEX(Templates!$I$2:$CN$95,ROW()-ROW(AL$21)+1, MATCH(AL$17,Templates!$I$1:DP$1,0)))</f>
        <v/>
      </c>
      <c r="AM53" s="157" t="str" cm="1">
        <f t="array" ref="AM53">IF(INDEX(Templates!$I$2:$CN$95,ROW()-ROW(AM$21)+1, MATCH(AM$17,Templates!$I$1:DQ$1,0))="","",INDEX(Templates!$I$2:$CN$95,ROW()-ROW(AM$21)+1, MATCH(AM$17,Templates!$I$1:DQ$1,0)))</f>
        <v/>
      </c>
      <c r="AN53" s="157" t="str" cm="1">
        <f t="array" ref="AN53">IF(INDEX(Templates!$I$2:$CN$95,ROW()-ROW(AN$21)+1, MATCH(AN$17,Templates!$I$1:DR$1,0))="","",INDEX(Templates!$I$2:$CN$95,ROW()-ROW(AN$21)+1, MATCH(AN$17,Templates!$I$1:DR$1,0)))</f>
        <v/>
      </c>
      <c r="AO53" s="157" t="str" cm="1">
        <f t="array" ref="AO53">IF(INDEX(Templates!$I$2:$CN$95,ROW()-ROW(AO$21)+1, MATCH(AO$17,Templates!$I$1:DS$1,0))="","",INDEX(Templates!$I$2:$CN$95,ROW()-ROW(AO$21)+1, MATCH(AO$17,Templates!$I$1:DS$1,0)))</f>
        <v/>
      </c>
      <c r="AP53" s="157" t="str" cm="1">
        <f t="array" ref="AP53">IF(INDEX(Templates!$I$2:$CN$95,ROW()-ROW(AP$21)+1, MATCH(AP$17,Templates!$I$1:DT$1,0))="","",INDEX(Templates!$I$2:$CN$95,ROW()-ROW(AP$21)+1, MATCH(AP$17,Templates!$I$1:DT$1,0)))</f>
        <v/>
      </c>
      <c r="AQ53" s="157" t="str" cm="1">
        <f t="array" ref="AQ53">IF(INDEX(Templates!$I$2:$CN$95,ROW()-ROW(AQ$21)+1, MATCH(AQ$17,Templates!$I$1:DU$1,0))="","",INDEX(Templates!$I$2:$CN$95,ROW()-ROW(AQ$21)+1, MATCH(AQ$17,Templates!$I$1:DU$1,0)))</f>
        <v/>
      </c>
    </row>
    <row r="54" spans="1:43" s="119" customFormat="1" x14ac:dyDescent="0.25">
      <c r="A54" s="91" t="s">
        <v>43</v>
      </c>
      <c r="B54" s="92" t="s">
        <v>485</v>
      </c>
      <c r="C54" s="125" t="str" cm="1">
        <f t="array" ref="C54">IF(INDEX(Templates!A$2:A$96,ROW()-ROW($21:$21)+1)="","",INDEX(Templates!A$2:A$96,ROW()-ROW($21:$21)+1))</f>
        <v>JSON_PATH: surfaces[0]</v>
      </c>
      <c r="D54" s="125" t="str" cm="1">
        <f t="array" ref="D54">IF(INDEX(Templates!B$2:B$96,ROW()-ROW($21:$21)+1)="","",INDEX(Templates!B$2:B$96,ROW()-ROW($21:$21)+1))</f>
        <v>adjacent_to</v>
      </c>
      <c r="E54" s="125" t="str" cm="1">
        <f t="array" ref="E54">IF(INDEX(Templates!C$2:C$96,ROW()-ROW($21:$21)+1)="","",INDEX(Templates!C$2:C$96,ROW()-ROW($21:$21)+1))</f>
        <v/>
      </c>
      <c r="F54" s="126" t="str" cm="1">
        <f t="array" ref="F54">IF(INDEX(Templates!E$2:E$96,ROW()-ROW($21:$21)+1)="","",INDEX(Templates!E$2:E$96,ROW()-ROW($21:$21)+1))</f>
        <v>Surface</v>
      </c>
      <c r="G54" s="127" t="str" cm="1">
        <f t="array" ref="G54">IF(INDEX(Templates!F$2:F$96,ROW()-ROW($21:$21)+1)="","",INDEX(Templates!F$2:F$96,ROW()-ROW($21:$21)+1))</f>
        <v>ID</v>
      </c>
      <c r="H54" s="128" t="str" cm="1">
        <f t="array" ref="H54">IF(INDEX(Templates!G$2:G$96,ROW()-ROW($21:$21)+1)="","",INDEX(Templates!G$2:G$96,ROW()-ROW($21:$21)+1))</f>
        <v/>
      </c>
      <c r="I54" s="128" t="str" cm="1">
        <f t="array" ref="I54">IF(INDEX(Templates!H$2:H$96,ROW()-ROW($21:$21)+1)="","",INDEX(Templates!H$2:H$96,ROW()-ROW($21:$21)+1))</f>
        <v/>
      </c>
      <c r="J54" s="157" t="str" cm="1">
        <f t="array" ref="J54">IF(INDEX(Templates!$I$2:$CN$95,ROW()-ROW(J$21)+1, MATCH(J$17,Templates!$I$1:CN$1,0))="","",INDEX(Templates!$I$2:$CN$95,ROW()-ROW(J$21)+1, MATCH(J$17,Templates!$I$1:CN$1,0)))</f>
        <v/>
      </c>
      <c r="K54" s="157" t="str" cm="1">
        <f t="array" ref="K54">IF(INDEX(Templates!$I$2:$CN$95,ROW()-ROW(K$21)+1, MATCH(K$17,Templates!$I$1:CO$1,0))="","",INDEX(Templates!$I$2:$CN$95,ROW()-ROW(K$21)+1, MATCH(K$17,Templates!$I$1:CO$1,0)))</f>
        <v/>
      </c>
      <c r="L54" s="157" t="str" cm="1">
        <f t="array" ref="L54">IF(INDEX(Templates!$I$2:$CN$95,ROW()-ROW(L$21)+1, MATCH(L$17,Templates!$I$1:CP$1,0))="","",INDEX(Templates!$I$2:$CN$95,ROW()-ROW(L$21)+1, MATCH(L$17,Templates!$I$1:CP$1,0)))</f>
        <v/>
      </c>
      <c r="M54" s="157" t="str" cm="1">
        <f t="array" ref="M54">IF(INDEX(Templates!$I$2:$CN$95,ROW()-ROW(M$21)+1, MATCH(M$17,Templates!$I$1:CQ$1,0))="","",INDEX(Templates!$I$2:$CN$95,ROW()-ROW(M$21)+1, MATCH(M$17,Templates!$I$1:CQ$1,0)))</f>
        <v/>
      </c>
      <c r="N54" s="157" t="str" cm="1">
        <f t="array" ref="N54">IF(INDEX(Templates!$I$2:$CN$95,ROW()-ROW(N$21)+1, MATCH(N$17,Templates!$I$1:CR$1,0))="","",INDEX(Templates!$I$2:$CN$95,ROW()-ROW(N$21)+1, MATCH(N$17,Templates!$I$1:CR$1,0)))</f>
        <v/>
      </c>
      <c r="O54" s="157" t="str" cm="1">
        <f t="array" ref="O54">IF(INDEX(Templates!$I$2:$CN$95,ROW()-ROW(O$21)+1, MATCH(O$17,Templates!$I$1:CS$1,0))="","",INDEX(Templates!$I$2:$CN$95,ROW()-ROW(O$21)+1, MATCH(O$17,Templates!$I$1:CS$1,0)))</f>
        <v/>
      </c>
      <c r="P54" s="157" t="str" cm="1">
        <f t="array" ref="P54">IF(INDEX(Templates!$I$2:$CN$95,ROW()-ROW(P$21)+1, MATCH(P$17,Templates!$I$1:CT$1,0))="","",INDEX(Templates!$I$2:$CN$95,ROW()-ROW(P$21)+1, MATCH(P$17,Templates!$I$1:CT$1,0)))</f>
        <v/>
      </c>
      <c r="Q54" s="157" t="str" cm="1">
        <f t="array" ref="Q54">IF(INDEX(Templates!$I$2:$CN$95,ROW()-ROW(Q$21)+1, MATCH(Q$17,Templates!$I$1:CU$1,0))="","",INDEX(Templates!$I$2:$CN$95,ROW()-ROW(Q$21)+1, MATCH(Q$17,Templates!$I$1:CU$1,0)))</f>
        <v/>
      </c>
      <c r="R54" s="157" t="str" cm="1">
        <f t="array" ref="R54">IF(INDEX(Templates!$I$2:$CN$95,ROW()-ROW(R$21)+1, MATCH(R$17,Templates!$I$1:CV$1,0))="","",INDEX(Templates!$I$2:$CN$95,ROW()-ROW(R$21)+1, MATCH(R$17,Templates!$I$1:CV$1,0)))</f>
        <v/>
      </c>
      <c r="S54" s="157" t="str" cm="1">
        <f t="array" ref="S54">IF(INDEX(Templates!$I$2:$CN$95,ROW()-ROW(S$21)+1, MATCH(S$17,Templates!$I$1:CW$1,0))="","",INDEX(Templates!$I$2:$CN$95,ROW()-ROW(S$21)+1, MATCH(S$17,Templates!$I$1:CW$1,0)))</f>
        <v/>
      </c>
      <c r="T54" s="157" t="str" cm="1">
        <f t="array" ref="T54">IF(INDEX(Templates!$I$2:$CN$95,ROW()-ROW(T$21)+1, MATCH(T$17,Templates!$I$1:CX$1,0))="","",INDEX(Templates!$I$2:$CN$95,ROW()-ROW(T$21)+1, MATCH(T$17,Templates!$I$1:CX$1,0)))</f>
        <v/>
      </c>
      <c r="U54" s="157" t="str" cm="1">
        <f t="array" ref="U54">IF(INDEX(Templates!$I$2:$CN$95,ROW()-ROW(U$21)+1, MATCH(U$17,Templates!$I$1:CY$1,0))="","",INDEX(Templates!$I$2:$CN$95,ROW()-ROW(U$21)+1, MATCH(U$17,Templates!$I$1:CY$1,0)))</f>
        <v/>
      </c>
      <c r="V54" s="157" t="str" cm="1">
        <f t="array" ref="V54">IF(INDEX(Templates!$I$2:$CN$95,ROW()-ROW(V$21)+1, MATCH(V$17,Templates!$I$1:CZ$1,0))="","",INDEX(Templates!$I$2:$CN$95,ROW()-ROW(V$21)+1, MATCH(V$17,Templates!$I$1:CZ$1,0)))</f>
        <v/>
      </c>
      <c r="W54" s="157" t="str" cm="1">
        <f t="array" ref="W54">IF(INDEX(Templates!$I$2:$CN$95,ROW()-ROW(W$21)+1, MATCH(W$17,Templates!$I$1:DA$1,0))="","",INDEX(Templates!$I$2:$CN$95,ROW()-ROW(W$21)+1, MATCH(W$17,Templates!$I$1:DA$1,0)))</f>
        <v/>
      </c>
      <c r="X54" s="157" t="str" cm="1">
        <f t="array" ref="X54">IF(INDEX(Templates!$I$2:$CN$95,ROW()-ROW(X$21)+1, MATCH(X$17,Templates!$I$1:DB$1,0))="","",INDEX(Templates!$I$2:$CN$95,ROW()-ROW(X$21)+1, MATCH(X$17,Templates!$I$1:DB$1,0)))</f>
        <v/>
      </c>
      <c r="Y54" s="157" t="str" cm="1">
        <f t="array" ref="Y54">IF(INDEX(Templates!$I$2:$CN$95,ROW()-ROW(Y$21)+1, MATCH(Y$17,Templates!$I$1:DC$1,0))="","",INDEX(Templates!$I$2:$CN$95,ROW()-ROW(Y$21)+1, MATCH(Y$17,Templates!$I$1:DC$1,0)))</f>
        <v/>
      </c>
      <c r="Z54" s="157" t="str" cm="1">
        <f t="array" ref="Z54">IF(INDEX(Templates!$I$2:$CN$95,ROW()-ROW(Z$21)+1, MATCH(Z$17,Templates!$I$1:DD$1,0))="","",INDEX(Templates!$I$2:$CN$95,ROW()-ROW(Z$21)+1, MATCH(Z$17,Templates!$I$1:DD$1,0)))</f>
        <v/>
      </c>
      <c r="AA54" s="157" t="str" cm="1">
        <f t="array" ref="AA54">IF(INDEX(Templates!$I$2:$CN$95,ROW()-ROW(AA$21)+1, MATCH(AA$17,Templates!$I$1:DE$1,0))="","",INDEX(Templates!$I$2:$CN$95,ROW()-ROW(AA$21)+1, MATCH(AA$17,Templates!$I$1:DE$1,0)))</f>
        <v/>
      </c>
      <c r="AB54" s="157" t="str" cm="1">
        <f t="array" ref="AB54">IF(INDEX(Templates!$I$2:$CN$95,ROW()-ROW(AB$21)+1, MATCH(AB$17,Templates!$I$1:DF$1,0))="","",INDEX(Templates!$I$2:$CN$95,ROW()-ROW(AB$21)+1, MATCH(AB$17,Templates!$I$1:DF$1,0)))</f>
        <v/>
      </c>
      <c r="AC54" s="157" t="str" cm="1">
        <f t="array" ref="AC54">IF(INDEX(Templates!$I$2:$CN$95,ROW()-ROW(AC$21)+1, MATCH(AC$17,Templates!$I$1:DG$1,0))="","",INDEX(Templates!$I$2:$CN$95,ROW()-ROW(AC$21)+1, MATCH(AC$17,Templates!$I$1:DG$1,0)))</f>
        <v>EXTERIOR</v>
      </c>
      <c r="AD54" s="157" t="str" cm="1">
        <f t="array" ref="AD54">IF(INDEX(Templates!$I$2:$CN$95,ROW()-ROW(AD$21)+1, MATCH(AD$17,Templates!$I$1:DH$1,0))="","",INDEX(Templates!$I$2:$CN$95,ROW()-ROW(AD$21)+1, MATCH(AD$17,Templates!$I$1:DH$1,0)))</f>
        <v>EXTERIOR</v>
      </c>
      <c r="AE54" s="157" t="str" cm="1">
        <f t="array" ref="AE54">IF(INDEX(Templates!$I$2:$CN$95,ROW()-ROW(AE$21)+1, MATCH(AE$17,Templates!$I$1:DI$1,0))="","",INDEX(Templates!$I$2:$CN$95,ROW()-ROW(AE$21)+1, MATCH(AE$17,Templates!$I$1:DI$1,0)))</f>
        <v>EXTERIOR</v>
      </c>
      <c r="AF54" s="157" t="str" cm="1">
        <f t="array" ref="AF54">IF(INDEX(Templates!$I$2:$CN$95,ROW()-ROW(AF$21)+1, MATCH(AF$17,Templates!$I$1:DJ$1,0))="","",INDEX(Templates!$I$2:$CN$95,ROW()-ROW(AF$21)+1, MATCH(AF$17,Templates!$I$1:DJ$1,0)))</f>
        <v>EXTERIOR</v>
      </c>
      <c r="AG54" s="157" t="str" cm="1">
        <f t="array" ref="AG54">IF(INDEX(Templates!$I$2:$CN$95,ROW()-ROW(AG$21)+1, MATCH(AG$17,Templates!$I$1:DK$1,0))="","",INDEX(Templates!$I$2:$CN$95,ROW()-ROW(AG$21)+1, MATCH(AG$17,Templates!$I$1:DK$1,0)))</f>
        <v>EXTERIOR</v>
      </c>
      <c r="AH54" s="157" t="str" cm="1">
        <f t="array" ref="AH54">IF(INDEX(Templates!$I$2:$CN$95,ROW()-ROW(AH$21)+1, MATCH(AH$17,Templates!$I$1:DL$1,0))="","",INDEX(Templates!$I$2:$CN$95,ROW()-ROW(AH$21)+1, MATCH(AH$17,Templates!$I$1:DL$1,0)))</f>
        <v>EXTERIOR</v>
      </c>
      <c r="AI54" s="157" t="str" cm="1">
        <f t="array" ref="AI54">IF(INDEX(Templates!$I$2:$CN$95,ROW()-ROW(AI$21)+1, MATCH(AI$17,Templates!$I$1:DM$1,0))="","",INDEX(Templates!$I$2:$CN$95,ROW()-ROW(AI$21)+1, MATCH(AI$17,Templates!$I$1:DM$1,0)))</f>
        <v>EXTERIOR</v>
      </c>
      <c r="AJ54" s="157" t="str" cm="1">
        <f t="array" ref="AJ54">IF(INDEX(Templates!$I$2:$CN$95,ROW()-ROW(AJ$21)+1, MATCH(AJ$17,Templates!$I$1:DN$1,0))="","",INDEX(Templates!$I$2:$CN$95,ROW()-ROW(AJ$21)+1, MATCH(AJ$17,Templates!$I$1:DN$1,0)))</f>
        <v/>
      </c>
      <c r="AK54" s="157" t="str" cm="1">
        <f t="array" ref="AK54">IF(INDEX(Templates!$I$2:$CN$95,ROW()-ROW(AK$21)+1, MATCH(AK$17,Templates!$I$1:DO$1,0))="","",INDEX(Templates!$I$2:$CN$95,ROW()-ROW(AK$21)+1, MATCH(AK$17,Templates!$I$1:DO$1,0)))</f>
        <v/>
      </c>
      <c r="AL54" s="157" t="str" cm="1">
        <f t="array" ref="AL54">IF(INDEX(Templates!$I$2:$CN$95,ROW()-ROW(AL$21)+1, MATCH(AL$17,Templates!$I$1:DP$1,0))="","",INDEX(Templates!$I$2:$CN$95,ROW()-ROW(AL$21)+1, MATCH(AL$17,Templates!$I$1:DP$1,0)))</f>
        <v/>
      </c>
      <c r="AM54" s="157" t="str" cm="1">
        <f t="array" ref="AM54">IF(INDEX(Templates!$I$2:$CN$95,ROW()-ROW(AM$21)+1, MATCH(AM$17,Templates!$I$1:DQ$1,0))="","",INDEX(Templates!$I$2:$CN$95,ROW()-ROW(AM$21)+1, MATCH(AM$17,Templates!$I$1:DQ$1,0)))</f>
        <v/>
      </c>
      <c r="AN54" s="157" t="str" cm="1">
        <f t="array" ref="AN54">IF(INDEX(Templates!$I$2:$CN$95,ROW()-ROW(AN$21)+1, MATCH(AN$17,Templates!$I$1:DR$1,0))="","",INDEX(Templates!$I$2:$CN$95,ROW()-ROW(AN$21)+1, MATCH(AN$17,Templates!$I$1:DR$1,0)))</f>
        <v/>
      </c>
      <c r="AO54" s="157" t="str" cm="1">
        <f t="array" ref="AO54">IF(INDEX(Templates!$I$2:$CN$95,ROW()-ROW(AO$21)+1, MATCH(AO$17,Templates!$I$1:DS$1,0))="","",INDEX(Templates!$I$2:$CN$95,ROW()-ROW(AO$21)+1, MATCH(AO$17,Templates!$I$1:DS$1,0)))</f>
        <v/>
      </c>
      <c r="AP54" s="157" t="str" cm="1">
        <f t="array" ref="AP54">IF(INDEX(Templates!$I$2:$CN$95,ROW()-ROW(AP$21)+1, MATCH(AP$17,Templates!$I$1:DT$1,0))="","",INDEX(Templates!$I$2:$CN$95,ROW()-ROW(AP$21)+1, MATCH(AP$17,Templates!$I$1:DT$1,0)))</f>
        <v/>
      </c>
      <c r="AQ54" s="157" t="str" cm="1">
        <f t="array" ref="AQ54">IF(INDEX(Templates!$I$2:$CN$95,ROW()-ROW(AQ$21)+1, MATCH(AQ$17,Templates!$I$1:DU$1,0))="","",INDEX(Templates!$I$2:$CN$95,ROW()-ROW(AQ$21)+1, MATCH(AQ$17,Templates!$I$1:DU$1,0)))</f>
        <v/>
      </c>
    </row>
    <row r="55" spans="1:43" s="119" customFormat="1" x14ac:dyDescent="0.25">
      <c r="A55" s="91" t="s">
        <v>43</v>
      </c>
      <c r="B55" s="92" t="s">
        <v>485</v>
      </c>
      <c r="C55" s="125" t="str" cm="1">
        <f t="array" ref="C55">IF(INDEX(Templates!A$2:A$96,ROW()-ROW($21:$21)+1)="","",INDEX(Templates!A$2:A$96,ROW()-ROW($21:$21)+1))</f>
        <v>JSON_PATH: surfaces[0]</v>
      </c>
      <c r="D55" s="125" t="str" cm="1">
        <f t="array" ref="D55">IF(INDEX(Templates!B$2:B$96,ROW()-ROW($21:$21)+1)="","",INDEX(Templates!B$2:B$96,ROW()-ROW($21:$21)+1))</f>
        <v>tilt</v>
      </c>
      <c r="E55" s="125" t="str" cm="1">
        <f t="array" ref="E55">IF(INDEX(Templates!C$2:C$96,ROW()-ROW($21:$21)+1)="","",INDEX(Templates!C$2:C$96,ROW()-ROW($21:$21)+1))</f>
        <v/>
      </c>
      <c r="F55" s="126" t="str" cm="1">
        <f t="array" ref="F55">IF(INDEX(Templates!E$2:E$96,ROW()-ROW($21:$21)+1)="","",INDEX(Templates!E$2:E$96,ROW()-ROW($21:$21)+1))</f>
        <v>Surface</v>
      </c>
      <c r="G55" s="127" t="str" cm="1">
        <f t="array" ref="G55">IF(INDEX(Templates!F$2:F$96,ROW()-ROW($21:$21)+1)="","",INDEX(Templates!F$2:F$96,ROW()-ROW($21:$21)+1))</f>
        <v>tilt</v>
      </c>
      <c r="H55" s="128" t="str" cm="1">
        <f t="array" ref="H55">IF(INDEX(Templates!G$2:G$96,ROW()-ROW($21:$21)+1)="","",INDEX(Templates!G$2:G$96,ROW()-ROW($21:$21)+1))</f>
        <v/>
      </c>
      <c r="I55" s="128" t="str" cm="1">
        <f t="array" ref="I55">IF(INDEX(Templates!H$2:H$96,ROW()-ROW($21:$21)+1)="","",INDEX(Templates!H$2:H$96,ROW()-ROW($21:$21)+1))</f>
        <v/>
      </c>
      <c r="J55" s="157" t="str" cm="1">
        <f t="array" ref="J55">IF(INDEX(Templates!$I$2:$CN$95,ROW()-ROW(J$21)+1, MATCH(J$17,Templates!$I$1:CN$1,0))="","",INDEX(Templates!$I$2:$CN$95,ROW()-ROW(J$21)+1, MATCH(J$17,Templates!$I$1:CN$1,0)))</f>
        <v/>
      </c>
      <c r="K55" s="157" t="str" cm="1">
        <f t="array" ref="K55">IF(INDEX(Templates!$I$2:$CN$95,ROW()-ROW(K$21)+1, MATCH(K$17,Templates!$I$1:CO$1,0))="","",INDEX(Templates!$I$2:$CN$95,ROW()-ROW(K$21)+1, MATCH(K$17,Templates!$I$1:CO$1,0)))</f>
        <v/>
      </c>
      <c r="L55" s="157" t="str" cm="1">
        <f t="array" ref="L55">IF(INDEX(Templates!$I$2:$CN$95,ROW()-ROW(L$21)+1, MATCH(L$17,Templates!$I$1:CP$1,0))="","",INDEX(Templates!$I$2:$CN$95,ROW()-ROW(L$21)+1, MATCH(L$17,Templates!$I$1:CP$1,0)))</f>
        <v/>
      </c>
      <c r="M55" s="157" t="str" cm="1">
        <f t="array" ref="M55">IF(INDEX(Templates!$I$2:$CN$95,ROW()-ROW(M$21)+1, MATCH(M$17,Templates!$I$1:CQ$1,0))="","",INDEX(Templates!$I$2:$CN$95,ROW()-ROW(M$21)+1, MATCH(M$17,Templates!$I$1:CQ$1,0)))</f>
        <v/>
      </c>
      <c r="N55" s="157" t="str" cm="1">
        <f t="array" ref="N55">IF(INDEX(Templates!$I$2:$CN$95,ROW()-ROW(N$21)+1, MATCH(N$17,Templates!$I$1:CR$1,0))="","",INDEX(Templates!$I$2:$CN$95,ROW()-ROW(N$21)+1, MATCH(N$17,Templates!$I$1:CR$1,0)))</f>
        <v/>
      </c>
      <c r="O55" s="157" t="str" cm="1">
        <f t="array" ref="O55">IF(INDEX(Templates!$I$2:$CN$95,ROW()-ROW(O$21)+1, MATCH(O$17,Templates!$I$1:CS$1,0))="","",INDEX(Templates!$I$2:$CN$95,ROW()-ROW(O$21)+1, MATCH(O$17,Templates!$I$1:CS$1,0)))</f>
        <v/>
      </c>
      <c r="P55" s="157" t="str" cm="1">
        <f t="array" ref="P55">IF(INDEX(Templates!$I$2:$CN$95,ROW()-ROW(P$21)+1, MATCH(P$17,Templates!$I$1:CT$1,0))="","",INDEX(Templates!$I$2:$CN$95,ROW()-ROW(P$21)+1, MATCH(P$17,Templates!$I$1:CT$1,0)))</f>
        <v/>
      </c>
      <c r="Q55" s="157" t="str" cm="1">
        <f t="array" ref="Q55">IF(INDEX(Templates!$I$2:$CN$95,ROW()-ROW(Q$21)+1, MATCH(Q$17,Templates!$I$1:CU$1,0))="","",INDEX(Templates!$I$2:$CN$95,ROW()-ROW(Q$21)+1, MATCH(Q$17,Templates!$I$1:CU$1,0)))</f>
        <v/>
      </c>
      <c r="R55" s="157" t="str" cm="1">
        <f t="array" ref="R55">IF(INDEX(Templates!$I$2:$CN$95,ROW()-ROW(R$21)+1, MATCH(R$17,Templates!$I$1:CV$1,0))="","",INDEX(Templates!$I$2:$CN$95,ROW()-ROW(R$21)+1, MATCH(R$17,Templates!$I$1:CV$1,0)))</f>
        <v/>
      </c>
      <c r="S55" s="157" t="str" cm="1">
        <f t="array" ref="S55">IF(INDEX(Templates!$I$2:$CN$95,ROW()-ROW(S$21)+1, MATCH(S$17,Templates!$I$1:CW$1,0))="","",INDEX(Templates!$I$2:$CN$95,ROW()-ROW(S$21)+1, MATCH(S$17,Templates!$I$1:CW$1,0)))</f>
        <v/>
      </c>
      <c r="T55" s="157" t="str" cm="1">
        <f t="array" ref="T55">IF(INDEX(Templates!$I$2:$CN$95,ROW()-ROW(T$21)+1, MATCH(T$17,Templates!$I$1:CX$1,0))="","",INDEX(Templates!$I$2:$CN$95,ROW()-ROW(T$21)+1, MATCH(T$17,Templates!$I$1:CX$1,0)))</f>
        <v/>
      </c>
      <c r="U55" s="157" t="str" cm="1">
        <f t="array" ref="U55">IF(INDEX(Templates!$I$2:$CN$95,ROW()-ROW(U$21)+1, MATCH(U$17,Templates!$I$1:CY$1,0))="","",INDEX(Templates!$I$2:$CN$95,ROW()-ROW(U$21)+1, MATCH(U$17,Templates!$I$1:CY$1,0)))</f>
        <v/>
      </c>
      <c r="V55" s="157" t="str" cm="1">
        <f t="array" ref="V55">IF(INDEX(Templates!$I$2:$CN$95,ROW()-ROW(V$21)+1, MATCH(V$17,Templates!$I$1:CZ$1,0))="","",INDEX(Templates!$I$2:$CN$95,ROW()-ROW(V$21)+1, MATCH(V$17,Templates!$I$1:CZ$1,0)))</f>
        <v/>
      </c>
      <c r="W55" s="157" t="str" cm="1">
        <f t="array" ref="W55">IF(INDEX(Templates!$I$2:$CN$95,ROW()-ROW(W$21)+1, MATCH(W$17,Templates!$I$1:DA$1,0))="","",INDEX(Templates!$I$2:$CN$95,ROW()-ROW(W$21)+1, MATCH(W$17,Templates!$I$1:DA$1,0)))</f>
        <v/>
      </c>
      <c r="X55" s="157" t="str" cm="1">
        <f t="array" ref="X55">IF(INDEX(Templates!$I$2:$CN$95,ROW()-ROW(X$21)+1, MATCH(X$17,Templates!$I$1:DB$1,0))="","",INDEX(Templates!$I$2:$CN$95,ROW()-ROW(X$21)+1, MATCH(X$17,Templates!$I$1:DB$1,0)))</f>
        <v/>
      </c>
      <c r="Y55" s="157" t="str" cm="1">
        <f t="array" ref="Y55">IF(INDEX(Templates!$I$2:$CN$95,ROW()-ROW(Y$21)+1, MATCH(Y$17,Templates!$I$1:DC$1,0))="","",INDEX(Templates!$I$2:$CN$95,ROW()-ROW(Y$21)+1, MATCH(Y$17,Templates!$I$1:DC$1,0)))</f>
        <v/>
      </c>
      <c r="Z55" s="157" t="str" cm="1">
        <f t="array" ref="Z55">IF(INDEX(Templates!$I$2:$CN$95,ROW()-ROW(Z$21)+1, MATCH(Z$17,Templates!$I$1:DD$1,0))="","",INDEX(Templates!$I$2:$CN$95,ROW()-ROW(Z$21)+1, MATCH(Z$17,Templates!$I$1:DD$1,0)))</f>
        <v/>
      </c>
      <c r="AA55" s="157" t="str" cm="1">
        <f t="array" ref="AA55">IF(INDEX(Templates!$I$2:$CN$95,ROW()-ROW(AA$21)+1, MATCH(AA$17,Templates!$I$1:DE$1,0))="","",INDEX(Templates!$I$2:$CN$95,ROW()-ROW(AA$21)+1, MATCH(AA$17,Templates!$I$1:DE$1,0)))</f>
        <v/>
      </c>
      <c r="AB55" s="157" t="str" cm="1">
        <f t="array" ref="AB55">IF(INDEX(Templates!$I$2:$CN$95,ROW()-ROW(AB$21)+1, MATCH(AB$17,Templates!$I$1:DF$1,0))="","",INDEX(Templates!$I$2:$CN$95,ROW()-ROW(AB$21)+1, MATCH(AB$17,Templates!$I$1:DF$1,0)))</f>
        <v/>
      </c>
      <c r="AC55" s="157" cm="1">
        <f t="array" ref="AC55">IF(INDEX(Templates!$I$2:$CN$95,ROW()-ROW(AC$21)+1, MATCH(AC$17,Templates!$I$1:DG$1,0))="","",INDEX(Templates!$I$2:$CN$95,ROW()-ROW(AC$21)+1, MATCH(AC$17,Templates!$I$1:DG$1,0)))</f>
        <v>90</v>
      </c>
      <c r="AD55" s="157" cm="1">
        <f t="array" ref="AD55">IF(INDEX(Templates!$I$2:$CN$95,ROW()-ROW(AD$21)+1, MATCH(AD$17,Templates!$I$1:DH$1,0))="","",INDEX(Templates!$I$2:$CN$95,ROW()-ROW(AD$21)+1, MATCH(AD$17,Templates!$I$1:DH$1,0)))</f>
        <v>90</v>
      </c>
      <c r="AE55" s="157" cm="1">
        <f t="array" ref="AE55">IF(INDEX(Templates!$I$2:$CN$95,ROW()-ROW(AE$21)+1, MATCH(AE$17,Templates!$I$1:DI$1,0))="","",INDEX(Templates!$I$2:$CN$95,ROW()-ROW(AE$21)+1, MATCH(AE$17,Templates!$I$1:DI$1,0)))</f>
        <v>90</v>
      </c>
      <c r="AF55" s="157" cm="1">
        <f t="array" ref="AF55">IF(INDEX(Templates!$I$2:$CN$95,ROW()-ROW(AF$21)+1, MATCH(AF$17,Templates!$I$1:DJ$1,0))="","",INDEX(Templates!$I$2:$CN$95,ROW()-ROW(AF$21)+1, MATCH(AF$17,Templates!$I$1:DJ$1,0)))</f>
        <v>90</v>
      </c>
      <c r="AG55" s="157" cm="1">
        <f t="array" ref="AG55">IF(INDEX(Templates!$I$2:$CN$95,ROW()-ROW(AG$21)+1, MATCH(AG$17,Templates!$I$1:DK$1,0))="","",INDEX(Templates!$I$2:$CN$95,ROW()-ROW(AG$21)+1, MATCH(AG$17,Templates!$I$1:DK$1,0)))</f>
        <v>90</v>
      </c>
      <c r="AH55" s="157" cm="1">
        <f t="array" ref="AH55">IF(INDEX(Templates!$I$2:$CN$95,ROW()-ROW(AH$21)+1, MATCH(AH$17,Templates!$I$1:DL$1,0))="","",INDEX(Templates!$I$2:$CN$95,ROW()-ROW(AH$21)+1, MATCH(AH$17,Templates!$I$1:DL$1,0)))</f>
        <v>90</v>
      </c>
      <c r="AI55" s="157" cm="1">
        <f t="array" ref="AI55">IF(INDEX(Templates!$I$2:$CN$95,ROW()-ROW(AI$21)+1, MATCH(AI$17,Templates!$I$1:DM$1,0))="","",INDEX(Templates!$I$2:$CN$95,ROW()-ROW(AI$21)+1, MATCH(AI$17,Templates!$I$1:DM$1,0)))</f>
        <v>90</v>
      </c>
      <c r="AJ55" s="157" t="str" cm="1">
        <f t="array" ref="AJ55">IF(INDEX(Templates!$I$2:$CN$95,ROW()-ROW(AJ$21)+1, MATCH(AJ$17,Templates!$I$1:DN$1,0))="","",INDEX(Templates!$I$2:$CN$95,ROW()-ROW(AJ$21)+1, MATCH(AJ$17,Templates!$I$1:DN$1,0)))</f>
        <v/>
      </c>
      <c r="AK55" s="157" t="str" cm="1">
        <f t="array" ref="AK55">IF(INDEX(Templates!$I$2:$CN$95,ROW()-ROW(AK$21)+1, MATCH(AK$17,Templates!$I$1:DO$1,0))="","",INDEX(Templates!$I$2:$CN$95,ROW()-ROW(AK$21)+1, MATCH(AK$17,Templates!$I$1:DO$1,0)))</f>
        <v/>
      </c>
      <c r="AL55" s="157" t="str" cm="1">
        <f t="array" ref="AL55">IF(INDEX(Templates!$I$2:$CN$95,ROW()-ROW(AL$21)+1, MATCH(AL$17,Templates!$I$1:DP$1,0))="","",INDEX(Templates!$I$2:$CN$95,ROW()-ROW(AL$21)+1, MATCH(AL$17,Templates!$I$1:DP$1,0)))</f>
        <v/>
      </c>
      <c r="AM55" s="157" t="str" cm="1">
        <f t="array" ref="AM55">IF(INDEX(Templates!$I$2:$CN$95,ROW()-ROW(AM$21)+1, MATCH(AM$17,Templates!$I$1:DQ$1,0))="","",INDEX(Templates!$I$2:$CN$95,ROW()-ROW(AM$21)+1, MATCH(AM$17,Templates!$I$1:DQ$1,0)))</f>
        <v/>
      </c>
      <c r="AN55" s="157" t="str" cm="1">
        <f t="array" ref="AN55">IF(INDEX(Templates!$I$2:$CN$95,ROW()-ROW(AN$21)+1, MATCH(AN$17,Templates!$I$1:DR$1,0))="","",INDEX(Templates!$I$2:$CN$95,ROW()-ROW(AN$21)+1, MATCH(AN$17,Templates!$I$1:DR$1,0)))</f>
        <v/>
      </c>
      <c r="AO55" s="157" t="str" cm="1">
        <f t="array" ref="AO55">IF(INDEX(Templates!$I$2:$CN$95,ROW()-ROW(AO$21)+1, MATCH(AO$17,Templates!$I$1:DS$1,0))="","",INDEX(Templates!$I$2:$CN$95,ROW()-ROW(AO$21)+1, MATCH(AO$17,Templates!$I$1:DS$1,0)))</f>
        <v/>
      </c>
      <c r="AP55" s="157" t="str" cm="1">
        <f t="array" ref="AP55">IF(INDEX(Templates!$I$2:$CN$95,ROW()-ROW(AP$21)+1, MATCH(AP$17,Templates!$I$1:DT$1,0))="","",INDEX(Templates!$I$2:$CN$95,ROW()-ROW(AP$21)+1, MATCH(AP$17,Templates!$I$1:DT$1,0)))</f>
        <v/>
      </c>
      <c r="AQ55" s="157" t="str" cm="1">
        <f t="array" ref="AQ55">IF(INDEX(Templates!$I$2:$CN$95,ROW()-ROW(AQ$21)+1, MATCH(AQ$17,Templates!$I$1:DU$1,0))="","",INDEX(Templates!$I$2:$CN$95,ROW()-ROW(AQ$21)+1, MATCH(AQ$17,Templates!$I$1:DU$1,0)))</f>
        <v/>
      </c>
    </row>
    <row r="56" spans="1:43" s="119" customFormat="1" x14ac:dyDescent="0.25">
      <c r="A56" s="91" t="s">
        <v>43</v>
      </c>
      <c r="B56" s="92" t="s">
        <v>485</v>
      </c>
      <c r="C56" s="125" t="str" cm="1">
        <f t="array" ref="C56">IF(INDEX(Templates!A$2:A$96,ROW()-ROW($21:$21)+1)="","",INDEX(Templates!A$2:A$96,ROW()-ROW($21:$21)+1))</f>
        <v>JSON_PATH: surfaces[0]</v>
      </c>
      <c r="D56" s="125" t="str" cm="1">
        <f t="array" ref="D56">IF(INDEX(Templates!B$2:B$96,ROW()-ROW($21:$21)+1)="","",INDEX(Templates!B$2:B$96,ROW()-ROW($21:$21)+1))</f>
        <v>azimuth</v>
      </c>
      <c r="E56" s="125" t="str" cm="1">
        <f t="array" ref="E56">IF(INDEX(Templates!C$2:C$96,ROW()-ROW($21:$21)+1)="","",INDEX(Templates!C$2:C$96,ROW()-ROW($21:$21)+1))</f>
        <v/>
      </c>
      <c r="F56" s="126" t="str" cm="1">
        <f t="array" ref="F56">IF(INDEX(Templates!E$2:E$96,ROW()-ROW($21:$21)+1)="","",INDEX(Templates!E$2:E$96,ROW()-ROW($21:$21)+1))</f>
        <v>Surface</v>
      </c>
      <c r="G56" s="127" t="str" cm="1">
        <f t="array" ref="G56">IF(INDEX(Templates!F$2:F$96,ROW()-ROW($21:$21)+1)="","",INDEX(Templates!F$2:F$96,ROW()-ROW($21:$21)+1))</f>
        <v>azimuth</v>
      </c>
      <c r="H56" s="128" t="str" cm="1">
        <f t="array" ref="H56">IF(INDEX(Templates!G$2:G$96,ROW()-ROW($21:$21)+1)="","",INDEX(Templates!G$2:G$96,ROW()-ROW($21:$21)+1))</f>
        <v/>
      </c>
      <c r="I56" s="128" t="str" cm="1">
        <f t="array" ref="I56">IF(INDEX(Templates!H$2:H$96,ROW()-ROW($21:$21)+1)="","",INDEX(Templates!H$2:H$96,ROW()-ROW($21:$21)+1))</f>
        <v/>
      </c>
      <c r="J56" s="157" t="str" cm="1">
        <f t="array" ref="J56">IF(INDEX(Templates!$I$2:$CN$95,ROW()-ROW(J$21)+1, MATCH(J$17,Templates!$I$1:CN$1,0))="","",INDEX(Templates!$I$2:$CN$95,ROW()-ROW(J$21)+1, MATCH(J$17,Templates!$I$1:CN$1,0)))</f>
        <v/>
      </c>
      <c r="K56" s="157" t="str" cm="1">
        <f t="array" ref="K56">IF(INDEX(Templates!$I$2:$CN$95,ROW()-ROW(K$21)+1, MATCH(K$17,Templates!$I$1:CO$1,0))="","",INDEX(Templates!$I$2:$CN$95,ROW()-ROW(K$21)+1, MATCH(K$17,Templates!$I$1:CO$1,0)))</f>
        <v/>
      </c>
      <c r="L56" s="157" t="str" cm="1">
        <f t="array" ref="L56">IF(INDEX(Templates!$I$2:$CN$95,ROW()-ROW(L$21)+1, MATCH(L$17,Templates!$I$1:CP$1,0))="","",INDEX(Templates!$I$2:$CN$95,ROW()-ROW(L$21)+1, MATCH(L$17,Templates!$I$1:CP$1,0)))</f>
        <v/>
      </c>
      <c r="M56" s="157" t="str" cm="1">
        <f t="array" ref="M56">IF(INDEX(Templates!$I$2:$CN$95,ROW()-ROW(M$21)+1, MATCH(M$17,Templates!$I$1:CQ$1,0))="","",INDEX(Templates!$I$2:$CN$95,ROW()-ROW(M$21)+1, MATCH(M$17,Templates!$I$1:CQ$1,0)))</f>
        <v/>
      </c>
      <c r="N56" s="157" t="str" cm="1">
        <f t="array" ref="N56">IF(INDEX(Templates!$I$2:$CN$95,ROW()-ROW(N$21)+1, MATCH(N$17,Templates!$I$1:CR$1,0))="","",INDEX(Templates!$I$2:$CN$95,ROW()-ROW(N$21)+1, MATCH(N$17,Templates!$I$1:CR$1,0)))</f>
        <v/>
      </c>
      <c r="O56" s="157" t="str" cm="1">
        <f t="array" ref="O56">IF(INDEX(Templates!$I$2:$CN$95,ROW()-ROW(O$21)+1, MATCH(O$17,Templates!$I$1:CS$1,0))="","",INDEX(Templates!$I$2:$CN$95,ROW()-ROW(O$21)+1, MATCH(O$17,Templates!$I$1:CS$1,0)))</f>
        <v/>
      </c>
      <c r="P56" s="157" t="str" cm="1">
        <f t="array" ref="P56">IF(INDEX(Templates!$I$2:$CN$95,ROW()-ROW(P$21)+1, MATCH(P$17,Templates!$I$1:CT$1,0))="","",INDEX(Templates!$I$2:$CN$95,ROW()-ROW(P$21)+1, MATCH(P$17,Templates!$I$1:CT$1,0)))</f>
        <v/>
      </c>
      <c r="Q56" s="157" t="str" cm="1">
        <f t="array" ref="Q56">IF(INDEX(Templates!$I$2:$CN$95,ROW()-ROW(Q$21)+1, MATCH(Q$17,Templates!$I$1:CU$1,0))="","",INDEX(Templates!$I$2:$CN$95,ROW()-ROW(Q$21)+1, MATCH(Q$17,Templates!$I$1:CU$1,0)))</f>
        <v/>
      </c>
      <c r="R56" s="157" t="str" cm="1">
        <f t="array" ref="R56">IF(INDEX(Templates!$I$2:$CN$95,ROW()-ROW(R$21)+1, MATCH(R$17,Templates!$I$1:CV$1,0))="","",INDEX(Templates!$I$2:$CN$95,ROW()-ROW(R$21)+1, MATCH(R$17,Templates!$I$1:CV$1,0)))</f>
        <v/>
      </c>
      <c r="S56" s="157" t="str" cm="1">
        <f t="array" ref="S56">IF(INDEX(Templates!$I$2:$CN$95,ROW()-ROW(S$21)+1, MATCH(S$17,Templates!$I$1:CW$1,0))="","",INDEX(Templates!$I$2:$CN$95,ROW()-ROW(S$21)+1, MATCH(S$17,Templates!$I$1:CW$1,0)))</f>
        <v/>
      </c>
      <c r="T56" s="157" t="str" cm="1">
        <f t="array" ref="T56">IF(INDEX(Templates!$I$2:$CN$95,ROW()-ROW(T$21)+1, MATCH(T$17,Templates!$I$1:CX$1,0))="","",INDEX(Templates!$I$2:$CN$95,ROW()-ROW(T$21)+1, MATCH(T$17,Templates!$I$1:CX$1,0)))</f>
        <v/>
      </c>
      <c r="U56" s="157" t="str" cm="1">
        <f t="array" ref="U56">IF(INDEX(Templates!$I$2:$CN$95,ROW()-ROW(U$21)+1, MATCH(U$17,Templates!$I$1:CY$1,0))="","",INDEX(Templates!$I$2:$CN$95,ROW()-ROW(U$21)+1, MATCH(U$17,Templates!$I$1:CY$1,0)))</f>
        <v/>
      </c>
      <c r="V56" s="157" t="str" cm="1">
        <f t="array" ref="V56">IF(INDEX(Templates!$I$2:$CN$95,ROW()-ROW(V$21)+1, MATCH(V$17,Templates!$I$1:CZ$1,0))="","",INDEX(Templates!$I$2:$CN$95,ROW()-ROW(V$21)+1, MATCH(V$17,Templates!$I$1:CZ$1,0)))</f>
        <v/>
      </c>
      <c r="W56" s="157" t="str" cm="1">
        <f t="array" ref="W56">IF(INDEX(Templates!$I$2:$CN$95,ROW()-ROW(W$21)+1, MATCH(W$17,Templates!$I$1:DA$1,0))="","",INDEX(Templates!$I$2:$CN$95,ROW()-ROW(W$21)+1, MATCH(W$17,Templates!$I$1:DA$1,0)))</f>
        <v/>
      </c>
      <c r="X56" s="157" t="str" cm="1">
        <f t="array" ref="X56">IF(INDEX(Templates!$I$2:$CN$95,ROW()-ROW(X$21)+1, MATCH(X$17,Templates!$I$1:DB$1,0))="","",INDEX(Templates!$I$2:$CN$95,ROW()-ROW(X$21)+1, MATCH(X$17,Templates!$I$1:DB$1,0)))</f>
        <v/>
      </c>
      <c r="Y56" s="157" t="str" cm="1">
        <f t="array" ref="Y56">IF(INDEX(Templates!$I$2:$CN$95,ROW()-ROW(Y$21)+1, MATCH(Y$17,Templates!$I$1:DC$1,0))="","",INDEX(Templates!$I$2:$CN$95,ROW()-ROW(Y$21)+1, MATCH(Y$17,Templates!$I$1:DC$1,0)))</f>
        <v/>
      </c>
      <c r="Z56" s="157" t="str" cm="1">
        <f t="array" ref="Z56">IF(INDEX(Templates!$I$2:$CN$95,ROW()-ROW(Z$21)+1, MATCH(Z$17,Templates!$I$1:DD$1,0))="","",INDEX(Templates!$I$2:$CN$95,ROW()-ROW(Z$21)+1, MATCH(Z$17,Templates!$I$1:DD$1,0)))</f>
        <v/>
      </c>
      <c r="AA56" s="157" t="str" cm="1">
        <f t="array" ref="AA56">IF(INDEX(Templates!$I$2:$CN$95,ROW()-ROW(AA$21)+1, MATCH(AA$17,Templates!$I$1:DE$1,0))="","",INDEX(Templates!$I$2:$CN$95,ROW()-ROW(AA$21)+1, MATCH(AA$17,Templates!$I$1:DE$1,0)))</f>
        <v/>
      </c>
      <c r="AB56" s="157" t="str" cm="1">
        <f t="array" ref="AB56">IF(INDEX(Templates!$I$2:$CN$95,ROW()-ROW(AB$21)+1, MATCH(AB$17,Templates!$I$1:DF$1,0))="","",INDEX(Templates!$I$2:$CN$95,ROW()-ROW(AB$21)+1, MATCH(AB$17,Templates!$I$1:DF$1,0)))</f>
        <v/>
      </c>
      <c r="AC56" s="157" cm="1">
        <f t="array" ref="AC56">IF(INDEX(Templates!$I$2:$CN$95,ROW()-ROW(AC$21)+1, MATCH(AC$17,Templates!$I$1:DG$1,0))="","",INDEX(Templates!$I$2:$CN$95,ROW()-ROW(AC$21)+1, MATCH(AC$17,Templates!$I$1:DG$1,0)))</f>
        <v>180</v>
      </c>
      <c r="AD56" s="157" t="str" cm="1">
        <f t="array" ref="AD56">IF(INDEX(Templates!$I$2:$CN$95,ROW()-ROW(AD$21)+1, MATCH(AD$17,Templates!$I$1:DH$1,0))="","",INDEX(Templates!$I$2:$CN$95,ROW()-ROW(AD$21)+1, MATCH(AD$17,Templates!$I$1:DH$1,0)))</f>
        <v>1</v>
      </c>
      <c r="AE56" s="157" cm="1">
        <f t="array" ref="AE56">IF(INDEX(Templates!$I$2:$CN$95,ROW()-ROW(AE$21)+1, MATCH(AE$17,Templates!$I$1:DI$1,0))="","",INDEX(Templates!$I$2:$CN$95,ROW()-ROW(AE$21)+1, MATCH(AE$17,Templates!$I$1:DI$1,0)))</f>
        <v>0</v>
      </c>
      <c r="AF56" s="157" t="str" cm="1">
        <f t="array" ref="AF56">IF(INDEX(Templates!$I$2:$CN$95,ROW()-ROW(AF$21)+1, MATCH(AF$17,Templates!$I$1:DJ$1,0))="","",INDEX(Templates!$I$2:$CN$95,ROW()-ROW(AF$21)+1, MATCH(AF$17,Templates!$I$1:DJ$1,0)))</f>
        <v>1</v>
      </c>
      <c r="AG56" s="157" cm="1">
        <f t="array" ref="AG56">IF(INDEX(Templates!$I$2:$CN$95,ROW()-ROW(AG$21)+1, MATCH(AG$17,Templates!$I$1:DK$1,0))="","",INDEX(Templates!$I$2:$CN$95,ROW()-ROW(AG$21)+1, MATCH(AG$17,Templates!$I$1:DK$1,0)))</f>
        <v>180</v>
      </c>
      <c r="AH56" s="157" cm="1">
        <f t="array" ref="AH56">IF(INDEX(Templates!$I$2:$CN$95,ROW()-ROW(AH$21)+1, MATCH(AH$17,Templates!$I$1:DL$1,0))="","",INDEX(Templates!$I$2:$CN$95,ROW()-ROW(AH$21)+1, MATCH(AH$17,Templates!$I$1:DL$1,0)))</f>
        <v>1</v>
      </c>
      <c r="AI56" s="157" cm="1">
        <f t="array" ref="AI56">IF(INDEX(Templates!$I$2:$CN$95,ROW()-ROW(AI$21)+1, MATCH(AI$17,Templates!$I$1:DM$1,0))="","",INDEX(Templates!$I$2:$CN$95,ROW()-ROW(AI$21)+1, MATCH(AI$17,Templates!$I$1:DM$1,0)))</f>
        <v>0</v>
      </c>
      <c r="AJ56" s="157" t="str" cm="1">
        <f t="array" ref="AJ56">IF(INDEX(Templates!$I$2:$CN$95,ROW()-ROW(AJ$21)+1, MATCH(AJ$17,Templates!$I$1:DN$1,0))="","",INDEX(Templates!$I$2:$CN$95,ROW()-ROW(AJ$21)+1, MATCH(AJ$17,Templates!$I$1:DN$1,0)))</f>
        <v/>
      </c>
      <c r="AK56" s="157" t="str" cm="1">
        <f t="array" ref="AK56">IF(INDEX(Templates!$I$2:$CN$95,ROW()-ROW(AK$21)+1, MATCH(AK$17,Templates!$I$1:DO$1,0))="","",INDEX(Templates!$I$2:$CN$95,ROW()-ROW(AK$21)+1, MATCH(AK$17,Templates!$I$1:DO$1,0)))</f>
        <v/>
      </c>
      <c r="AL56" s="157" t="str" cm="1">
        <f t="array" ref="AL56">IF(INDEX(Templates!$I$2:$CN$95,ROW()-ROW(AL$21)+1, MATCH(AL$17,Templates!$I$1:DP$1,0))="","",INDEX(Templates!$I$2:$CN$95,ROW()-ROW(AL$21)+1, MATCH(AL$17,Templates!$I$1:DP$1,0)))</f>
        <v/>
      </c>
      <c r="AM56" s="157" t="str" cm="1">
        <f t="array" ref="AM56">IF(INDEX(Templates!$I$2:$CN$95,ROW()-ROW(AM$21)+1, MATCH(AM$17,Templates!$I$1:DQ$1,0))="","",INDEX(Templates!$I$2:$CN$95,ROW()-ROW(AM$21)+1, MATCH(AM$17,Templates!$I$1:DQ$1,0)))</f>
        <v/>
      </c>
      <c r="AN56" s="157" t="str" cm="1">
        <f t="array" ref="AN56">IF(INDEX(Templates!$I$2:$CN$95,ROW()-ROW(AN$21)+1, MATCH(AN$17,Templates!$I$1:DR$1,0))="","",INDEX(Templates!$I$2:$CN$95,ROW()-ROW(AN$21)+1, MATCH(AN$17,Templates!$I$1:DR$1,0)))</f>
        <v/>
      </c>
      <c r="AO56" s="157" t="str" cm="1">
        <f t="array" ref="AO56">IF(INDEX(Templates!$I$2:$CN$95,ROW()-ROW(AO$21)+1, MATCH(AO$17,Templates!$I$1:DS$1,0))="","",INDEX(Templates!$I$2:$CN$95,ROW()-ROW(AO$21)+1, MATCH(AO$17,Templates!$I$1:DS$1,0)))</f>
        <v/>
      </c>
      <c r="AP56" s="157" t="str" cm="1">
        <f t="array" ref="AP56">IF(INDEX(Templates!$I$2:$CN$95,ROW()-ROW(AP$21)+1, MATCH(AP$17,Templates!$I$1:DT$1,0))="","",INDEX(Templates!$I$2:$CN$95,ROW()-ROW(AP$21)+1, MATCH(AP$17,Templates!$I$1:DT$1,0)))</f>
        <v/>
      </c>
      <c r="AQ56" s="157" t="str" cm="1">
        <f t="array" ref="AQ56">IF(INDEX(Templates!$I$2:$CN$95,ROW()-ROW(AQ$21)+1, MATCH(AQ$17,Templates!$I$1:DU$1,0))="","",INDEX(Templates!$I$2:$CN$95,ROW()-ROW(AQ$21)+1, MATCH(AQ$17,Templates!$I$1:DU$1,0)))</f>
        <v/>
      </c>
    </row>
    <row r="57" spans="1:43" s="119" customFormat="1" x14ac:dyDescent="0.25">
      <c r="A57" s="91" t="s">
        <v>43</v>
      </c>
      <c r="B57" s="92" t="s">
        <v>485</v>
      </c>
      <c r="C57" s="125" t="str" cm="1">
        <f t="array" ref="C57">IF(INDEX(Templates!A$2:A$96,ROW()-ROW($21:$21)+1)="","",INDEX(Templates!A$2:A$96,ROW()-ROW($21:$21)+1))</f>
        <v>JSON_PATH: surfaces[0]</v>
      </c>
      <c r="D57" s="125" t="str" cm="1">
        <f t="array" ref="D57">IF(INDEX(Templates!B$2:B$96,ROW()-ROW($21:$21)+1)="","",INDEX(Templates!B$2:B$96,ROW()-ROW($21:$21)+1))</f>
        <v>subsurfaces[0]</v>
      </c>
      <c r="E57" s="125" t="str" cm="1">
        <f t="array" ref="E57">IF(INDEX(Templates!C$2:C$96,ROW()-ROW($21:$21)+1)="","",INDEX(Templates!C$2:C$96,ROW()-ROW($21:$21)+1))</f>
        <v>id</v>
      </c>
      <c r="F57" s="126" t="str" cm="1">
        <f t="array" ref="F57">IF(INDEX(Templates!E$2:E$96,ROW()-ROW($21:$21)+1)="","",INDEX(Templates!E$2:E$96,ROW()-ROW($21:$21)+1))</f>
        <v>Surface</v>
      </c>
      <c r="G57" s="127" t="str" cm="1">
        <f t="array" ref="G57">IF(INDEX(Templates!F$2:F$96,ROW()-ROW($21:$21)+1)="","",INDEX(Templates!F$2:F$96,ROW()-ROW($21:$21)+1))</f>
        <v/>
      </c>
      <c r="H57" s="128" t="str" cm="1">
        <f t="array" ref="H57">IF(INDEX(Templates!G$2:G$96,ROW()-ROW($21:$21)+1)="","",INDEX(Templates!G$2:G$96,ROW()-ROW($21:$21)+1))</f>
        <v/>
      </c>
      <c r="I57" s="128" t="str" cm="1">
        <f t="array" ref="I57">IF(INDEX(Templates!H$2:H$96,ROW()-ROW($21:$21)+1)="","",INDEX(Templates!H$2:H$96,ROW()-ROW($21:$21)+1))</f>
        <v/>
      </c>
      <c r="J57" s="157" t="str" cm="1">
        <f t="array" ref="J57">IF(INDEX(Templates!$I$2:$CN$95,ROW()-ROW(J$21)+1, MATCH(J$17,Templates!$I$1:CN$1,0))="","",INDEX(Templates!$I$2:$CN$95,ROW()-ROW(J$21)+1, MATCH(J$17,Templates!$I$1:CN$1,0)))</f>
        <v/>
      </c>
      <c r="K57" s="157" t="str" cm="1">
        <f t="array" ref="K57">IF(INDEX(Templates!$I$2:$CN$95,ROW()-ROW(K$21)+1, MATCH(K$17,Templates!$I$1:CO$1,0))="","",INDEX(Templates!$I$2:$CN$95,ROW()-ROW(K$21)+1, MATCH(K$17,Templates!$I$1:CO$1,0)))</f>
        <v/>
      </c>
      <c r="L57" s="157" t="str" cm="1">
        <f t="array" ref="L57">IF(INDEX(Templates!$I$2:$CN$95,ROW()-ROW(L$21)+1, MATCH(L$17,Templates!$I$1:CP$1,0))="","",INDEX(Templates!$I$2:$CN$95,ROW()-ROW(L$21)+1, MATCH(L$17,Templates!$I$1:CP$1,0)))</f>
        <v/>
      </c>
      <c r="M57" s="157" t="str" cm="1">
        <f t="array" ref="M57">IF(INDEX(Templates!$I$2:$CN$95,ROW()-ROW(M$21)+1, MATCH(M$17,Templates!$I$1:CQ$1,0))="","",INDEX(Templates!$I$2:$CN$95,ROW()-ROW(M$21)+1, MATCH(M$17,Templates!$I$1:CQ$1,0)))</f>
        <v/>
      </c>
      <c r="N57" s="157" t="str" cm="1">
        <f t="array" ref="N57">IF(INDEX(Templates!$I$2:$CN$95,ROW()-ROW(N$21)+1, MATCH(N$17,Templates!$I$1:CR$1,0))="","",INDEX(Templates!$I$2:$CN$95,ROW()-ROW(N$21)+1, MATCH(N$17,Templates!$I$1:CR$1,0)))</f>
        <v/>
      </c>
      <c r="O57" s="157" t="str" cm="1">
        <f t="array" ref="O57">IF(INDEX(Templates!$I$2:$CN$95,ROW()-ROW(O$21)+1, MATCH(O$17,Templates!$I$1:CS$1,0))="","",INDEX(Templates!$I$2:$CN$95,ROW()-ROW(O$21)+1, MATCH(O$17,Templates!$I$1:CS$1,0)))</f>
        <v/>
      </c>
      <c r="P57" s="157" t="str" cm="1">
        <f t="array" ref="P57">IF(INDEX(Templates!$I$2:$CN$95,ROW()-ROW(P$21)+1, MATCH(P$17,Templates!$I$1:CT$1,0))="","",INDEX(Templates!$I$2:$CN$95,ROW()-ROW(P$21)+1, MATCH(P$17,Templates!$I$1:CT$1,0)))</f>
        <v/>
      </c>
      <c r="Q57" s="157" t="str" cm="1">
        <f t="array" ref="Q57">IF(INDEX(Templates!$I$2:$CN$95,ROW()-ROW(Q$21)+1, MATCH(Q$17,Templates!$I$1:CU$1,0))="","",INDEX(Templates!$I$2:$CN$95,ROW()-ROW(Q$21)+1, MATCH(Q$17,Templates!$I$1:CU$1,0)))</f>
        <v/>
      </c>
      <c r="R57" s="157" t="str" cm="1">
        <f t="array" ref="R57">IF(INDEX(Templates!$I$2:$CN$95,ROW()-ROW(R$21)+1, MATCH(R$17,Templates!$I$1:CV$1,0))="","",INDEX(Templates!$I$2:$CN$95,ROW()-ROW(R$21)+1, MATCH(R$17,Templates!$I$1:CV$1,0)))</f>
        <v/>
      </c>
      <c r="S57" s="157" t="str" cm="1">
        <f t="array" ref="S57">IF(INDEX(Templates!$I$2:$CN$95,ROW()-ROW(S$21)+1, MATCH(S$17,Templates!$I$1:CW$1,0))="","",INDEX(Templates!$I$2:$CN$95,ROW()-ROW(S$21)+1, MATCH(S$17,Templates!$I$1:CW$1,0)))</f>
        <v/>
      </c>
      <c r="T57" s="157" t="str" cm="1">
        <f t="array" ref="T57">IF(INDEX(Templates!$I$2:$CN$95,ROW()-ROW(T$21)+1, MATCH(T$17,Templates!$I$1:CX$1,0))="","",INDEX(Templates!$I$2:$CN$95,ROW()-ROW(T$21)+1, MATCH(T$17,Templates!$I$1:CX$1,0)))</f>
        <v/>
      </c>
      <c r="U57" s="157" t="str" cm="1">
        <f t="array" ref="U57">IF(INDEX(Templates!$I$2:$CN$95,ROW()-ROW(U$21)+1, MATCH(U$17,Templates!$I$1:CY$1,0))="","",INDEX(Templates!$I$2:$CN$95,ROW()-ROW(U$21)+1, MATCH(U$17,Templates!$I$1:CY$1,0)))</f>
        <v/>
      </c>
      <c r="V57" s="157" t="str" cm="1">
        <f t="array" ref="V57">IF(INDEX(Templates!$I$2:$CN$95,ROW()-ROW(V$21)+1, MATCH(V$17,Templates!$I$1:CZ$1,0))="","",INDEX(Templates!$I$2:$CN$95,ROW()-ROW(V$21)+1, MATCH(V$17,Templates!$I$1:CZ$1,0)))</f>
        <v/>
      </c>
      <c r="W57" s="157" t="str" cm="1">
        <f t="array" ref="W57">IF(INDEX(Templates!$I$2:$CN$95,ROW()-ROW(W$21)+1, MATCH(W$17,Templates!$I$1:DA$1,0))="","",INDEX(Templates!$I$2:$CN$95,ROW()-ROW(W$21)+1, MATCH(W$17,Templates!$I$1:DA$1,0)))</f>
        <v/>
      </c>
      <c r="X57" s="157" t="str" cm="1">
        <f t="array" ref="X57">IF(INDEX(Templates!$I$2:$CN$95,ROW()-ROW(X$21)+1, MATCH(X$17,Templates!$I$1:DB$1,0))="","",INDEX(Templates!$I$2:$CN$95,ROW()-ROW(X$21)+1, MATCH(X$17,Templates!$I$1:DB$1,0)))</f>
        <v/>
      </c>
      <c r="Y57" s="157" t="str" cm="1">
        <f t="array" ref="Y57">IF(INDEX(Templates!$I$2:$CN$95,ROW()-ROW(Y$21)+1, MATCH(Y$17,Templates!$I$1:DC$1,0))="","",INDEX(Templates!$I$2:$CN$95,ROW()-ROW(Y$21)+1, MATCH(Y$17,Templates!$I$1:DC$1,0)))</f>
        <v/>
      </c>
      <c r="Z57" s="157" t="str" cm="1">
        <f t="array" ref="Z57">IF(INDEX(Templates!$I$2:$CN$95,ROW()-ROW(Z$21)+1, MATCH(Z$17,Templates!$I$1:DD$1,0))="","",INDEX(Templates!$I$2:$CN$95,ROW()-ROW(Z$21)+1, MATCH(Z$17,Templates!$I$1:DD$1,0)))</f>
        <v/>
      </c>
      <c r="AA57" s="157" t="str" cm="1">
        <f t="array" ref="AA57">IF(INDEX(Templates!$I$2:$CN$95,ROW()-ROW(AA$21)+1, MATCH(AA$17,Templates!$I$1:DE$1,0))="","",INDEX(Templates!$I$2:$CN$95,ROW()-ROW(AA$21)+1, MATCH(AA$17,Templates!$I$1:DE$1,0)))</f>
        <v/>
      </c>
      <c r="AB57" s="157" t="str" cm="1">
        <f t="array" ref="AB57">IF(INDEX(Templates!$I$2:$CN$95,ROW()-ROW(AB$21)+1, MATCH(AB$17,Templates!$I$1:DF$1,0))="","",INDEX(Templates!$I$2:$CN$95,ROW()-ROW(AB$21)+1, MATCH(AB$17,Templates!$I$1:DF$1,0)))</f>
        <v/>
      </c>
      <c r="AC57" s="157" t="str" cm="1">
        <f t="array" ref="AC57">IF(INDEX(Templates!$I$2:$CN$95,ROW()-ROW(AC$21)+1, MATCH(AC$17,Templates!$I$1:DG$1,0))="","",INDEX(Templates!$I$2:$CN$95,ROW()-ROW(AC$21)+1, MATCH(AC$17,Templates!$I$1:DG$1,0)))</f>
        <v/>
      </c>
      <c r="AD57" s="157" t="str" cm="1">
        <f t="array" ref="AD57">IF(INDEX(Templates!$I$2:$CN$95,ROW()-ROW(AD$21)+1, MATCH(AD$17,Templates!$I$1:DH$1,0))="","",INDEX(Templates!$I$2:$CN$95,ROW()-ROW(AD$21)+1, MATCH(AD$17,Templates!$I$1:DH$1,0)))</f>
        <v/>
      </c>
      <c r="AE57" s="157" t="str" cm="1">
        <f t="array" ref="AE57">IF(INDEX(Templates!$I$2:$CN$95,ROW()-ROW(AE$21)+1, MATCH(AE$17,Templates!$I$1:DI$1,0))="","",INDEX(Templates!$I$2:$CN$95,ROW()-ROW(AE$21)+1, MATCH(AE$17,Templates!$I$1:DI$1,0)))</f>
        <v/>
      </c>
      <c r="AF57" s="157" t="str" cm="1">
        <f t="array" ref="AF57">IF(INDEX(Templates!$I$2:$CN$95,ROW()-ROW(AF$21)+1, MATCH(AF$17,Templates!$I$1:DJ$1,0))="","",INDEX(Templates!$I$2:$CN$95,ROW()-ROW(AF$21)+1, MATCH(AF$17,Templates!$I$1:DJ$1,0)))</f>
        <v>window_1</v>
      </c>
      <c r="AG57" s="157" t="str" cm="1">
        <f t="array" ref="AG57">IF(INDEX(Templates!$I$2:$CN$95,ROW()-ROW(AG$21)+1, MATCH(AG$17,Templates!$I$1:DK$1,0))="","",INDEX(Templates!$I$2:$CN$95,ROW()-ROW(AG$21)+1, MATCH(AG$17,Templates!$I$1:DK$1,0)))</f>
        <v/>
      </c>
      <c r="AH57" s="157" t="str" cm="1">
        <f t="array" ref="AH57">IF(INDEX(Templates!$I$2:$CN$95,ROW()-ROW(AH$21)+1, MATCH(AH$17,Templates!$I$1:DL$1,0))="","",INDEX(Templates!$I$2:$CN$95,ROW()-ROW(AH$21)+1, MATCH(AH$17,Templates!$I$1:DL$1,0)))</f>
        <v/>
      </c>
      <c r="AI57" s="157" t="str" cm="1">
        <f t="array" ref="AI57">IF(INDEX(Templates!$I$2:$CN$95,ROW()-ROW(AI$21)+1, MATCH(AI$17,Templates!$I$1:DM$1,0))="","",INDEX(Templates!$I$2:$CN$95,ROW()-ROW(AI$21)+1, MATCH(AI$17,Templates!$I$1:DM$1,0)))</f>
        <v>window_1</v>
      </c>
      <c r="AJ57" s="157" t="str" cm="1">
        <f t="array" ref="AJ57">IF(INDEX(Templates!$I$2:$CN$95,ROW()-ROW(AJ$21)+1, MATCH(AJ$17,Templates!$I$1:DN$1,0))="","",INDEX(Templates!$I$2:$CN$95,ROW()-ROW(AJ$21)+1, MATCH(AJ$17,Templates!$I$1:DN$1,0)))</f>
        <v/>
      </c>
      <c r="AK57" s="157" t="str" cm="1">
        <f t="array" ref="AK57">IF(INDEX(Templates!$I$2:$CN$95,ROW()-ROW(AK$21)+1, MATCH(AK$17,Templates!$I$1:DO$1,0))="","",INDEX(Templates!$I$2:$CN$95,ROW()-ROW(AK$21)+1, MATCH(AK$17,Templates!$I$1:DO$1,0)))</f>
        <v/>
      </c>
      <c r="AL57" s="157" t="str" cm="1">
        <f t="array" ref="AL57">IF(INDEX(Templates!$I$2:$CN$95,ROW()-ROW(AL$21)+1, MATCH(AL$17,Templates!$I$1:DP$1,0))="","",INDEX(Templates!$I$2:$CN$95,ROW()-ROW(AL$21)+1, MATCH(AL$17,Templates!$I$1:DP$1,0)))</f>
        <v/>
      </c>
      <c r="AM57" s="157" t="str" cm="1">
        <f t="array" ref="AM57">IF(INDEX(Templates!$I$2:$CN$95,ROW()-ROW(AM$21)+1, MATCH(AM$17,Templates!$I$1:DQ$1,0))="","",INDEX(Templates!$I$2:$CN$95,ROW()-ROW(AM$21)+1, MATCH(AM$17,Templates!$I$1:DQ$1,0)))</f>
        <v/>
      </c>
      <c r="AN57" s="157" t="str" cm="1">
        <f t="array" ref="AN57">IF(INDEX(Templates!$I$2:$CN$95,ROW()-ROW(AN$21)+1, MATCH(AN$17,Templates!$I$1:DR$1,0))="","",INDEX(Templates!$I$2:$CN$95,ROW()-ROW(AN$21)+1, MATCH(AN$17,Templates!$I$1:DR$1,0)))</f>
        <v/>
      </c>
      <c r="AO57" s="157" t="str" cm="1">
        <f t="array" ref="AO57">IF(INDEX(Templates!$I$2:$CN$95,ROW()-ROW(AO$21)+1, MATCH(AO$17,Templates!$I$1:DS$1,0))="","",INDEX(Templates!$I$2:$CN$95,ROW()-ROW(AO$21)+1, MATCH(AO$17,Templates!$I$1:DS$1,0)))</f>
        <v/>
      </c>
      <c r="AP57" s="157" t="str" cm="1">
        <f t="array" ref="AP57">IF(INDEX(Templates!$I$2:$CN$95,ROW()-ROW(AP$21)+1, MATCH(AP$17,Templates!$I$1:DT$1,0))="","",INDEX(Templates!$I$2:$CN$95,ROW()-ROW(AP$21)+1, MATCH(AP$17,Templates!$I$1:DT$1,0)))</f>
        <v/>
      </c>
      <c r="AQ57" s="157" t="str" cm="1">
        <f t="array" ref="AQ57">IF(INDEX(Templates!$I$2:$CN$95,ROW()-ROW(AQ$21)+1, MATCH(AQ$17,Templates!$I$1:DU$1,0))="","",INDEX(Templates!$I$2:$CN$95,ROW()-ROW(AQ$21)+1, MATCH(AQ$17,Templates!$I$1:DU$1,0)))</f>
        <v/>
      </c>
    </row>
    <row r="58" spans="1:43" s="119" customFormat="1" x14ac:dyDescent="0.25">
      <c r="A58" s="91" t="s">
        <v>43</v>
      </c>
      <c r="B58" s="92" t="s">
        <v>485</v>
      </c>
      <c r="C58" s="125" t="str" cm="1">
        <f t="array" ref="C58">IF(INDEX(Templates!A$2:A$96,ROW()-ROW($21:$21)+1)="","",INDEX(Templates!A$2:A$96,ROW()-ROW($21:$21)+1))</f>
        <v>JSON_PATH: surfaces[1]</v>
      </c>
      <c r="D58" s="125" t="str" cm="1">
        <f t="array" ref="D58">IF(INDEX(Templates!B$2:B$96,ROW()-ROW($21:$21)+1)="","",INDEX(Templates!B$2:B$96,ROW()-ROW($21:$21)+1))</f>
        <v>id</v>
      </c>
      <c r="E58" s="125" t="str" cm="1">
        <f t="array" ref="E58">IF(INDEX(Templates!C$2:C$96,ROW()-ROW($21:$21)+1)="","",INDEX(Templates!C$2:C$96,ROW()-ROW($21:$21)+1))</f>
        <v/>
      </c>
      <c r="F58" s="126" t="str" cm="1">
        <f t="array" ref="F58">IF(INDEX(Templates!E$2:E$96,ROW()-ROW($21:$21)+1)="","",INDEX(Templates!E$2:E$96,ROW()-ROW($21:$21)+1))</f>
        <v>Surface</v>
      </c>
      <c r="G58" s="127" t="str" cm="1">
        <f t="array" ref="G58">IF(INDEX(Templates!F$2:F$96,ROW()-ROW($21:$21)+1)="","",INDEX(Templates!F$2:F$96,ROW()-ROW($21:$21)+1))</f>
        <v>ID</v>
      </c>
      <c r="H58" s="128" t="str" cm="1">
        <f t="array" ref="H58">IF(INDEX(Templates!G$2:G$96,ROW()-ROW($21:$21)+1)="","",INDEX(Templates!G$2:G$96,ROW()-ROW($21:$21)+1))</f>
        <v/>
      </c>
      <c r="I58" s="128" t="str" cm="1">
        <f t="array" ref="I58">IF(INDEX(Templates!H$2:H$96,ROW()-ROW($21:$21)+1)="","",INDEX(Templates!H$2:H$96,ROW()-ROW($21:$21)+1))</f>
        <v/>
      </c>
      <c r="J58" s="157" t="str" cm="1">
        <f t="array" ref="J58">IF(INDEX(Templates!$I$2:$CN$95,ROW()-ROW(J$21)+1, MATCH(J$17,Templates!$I$1:CN$1,0))="","",INDEX(Templates!$I$2:$CN$95,ROW()-ROW(J$21)+1, MATCH(J$17,Templates!$I$1:CN$1,0)))</f>
        <v/>
      </c>
      <c r="K58" s="157" t="str" cm="1">
        <f t="array" ref="K58">IF(INDEX(Templates!$I$2:$CN$95,ROW()-ROW(K$21)+1, MATCH(K$17,Templates!$I$1:CO$1,0))="","",INDEX(Templates!$I$2:$CN$95,ROW()-ROW(K$21)+1, MATCH(K$17,Templates!$I$1:CO$1,0)))</f>
        <v/>
      </c>
      <c r="L58" s="157" t="str" cm="1">
        <f t="array" ref="L58">IF(INDEX(Templates!$I$2:$CN$95,ROW()-ROW(L$21)+1, MATCH(L$17,Templates!$I$1:CP$1,0))="","",INDEX(Templates!$I$2:$CN$95,ROW()-ROW(L$21)+1, MATCH(L$17,Templates!$I$1:CP$1,0)))</f>
        <v/>
      </c>
      <c r="M58" s="157" t="str" cm="1">
        <f t="array" ref="M58">IF(INDEX(Templates!$I$2:$CN$95,ROW()-ROW(M$21)+1, MATCH(M$17,Templates!$I$1:CQ$1,0))="","",INDEX(Templates!$I$2:$CN$95,ROW()-ROW(M$21)+1, MATCH(M$17,Templates!$I$1:CQ$1,0)))</f>
        <v/>
      </c>
      <c r="N58" s="157" t="str" cm="1">
        <f t="array" ref="N58">IF(INDEX(Templates!$I$2:$CN$95,ROW()-ROW(N$21)+1, MATCH(N$17,Templates!$I$1:CR$1,0))="","",INDEX(Templates!$I$2:$CN$95,ROW()-ROW(N$21)+1, MATCH(N$17,Templates!$I$1:CR$1,0)))</f>
        <v/>
      </c>
      <c r="O58" s="157" t="str" cm="1">
        <f t="array" ref="O58">IF(INDEX(Templates!$I$2:$CN$95,ROW()-ROW(O$21)+1, MATCH(O$17,Templates!$I$1:CS$1,0))="","",INDEX(Templates!$I$2:$CN$95,ROW()-ROW(O$21)+1, MATCH(O$17,Templates!$I$1:CS$1,0)))</f>
        <v/>
      </c>
      <c r="P58" s="157" t="str" cm="1">
        <f t="array" ref="P58">IF(INDEX(Templates!$I$2:$CN$95,ROW()-ROW(P$21)+1, MATCH(P$17,Templates!$I$1:CT$1,0))="","",INDEX(Templates!$I$2:$CN$95,ROW()-ROW(P$21)+1, MATCH(P$17,Templates!$I$1:CT$1,0)))</f>
        <v/>
      </c>
      <c r="Q58" s="157" t="str" cm="1">
        <f t="array" ref="Q58">IF(INDEX(Templates!$I$2:$CN$95,ROW()-ROW(Q$21)+1, MATCH(Q$17,Templates!$I$1:CU$1,0))="","",INDEX(Templates!$I$2:$CN$95,ROW()-ROW(Q$21)+1, MATCH(Q$17,Templates!$I$1:CU$1,0)))</f>
        <v/>
      </c>
      <c r="R58" s="157" t="str" cm="1">
        <f t="array" ref="R58">IF(INDEX(Templates!$I$2:$CN$95,ROW()-ROW(R$21)+1, MATCH(R$17,Templates!$I$1:CV$1,0))="","",INDEX(Templates!$I$2:$CN$95,ROW()-ROW(R$21)+1, MATCH(R$17,Templates!$I$1:CV$1,0)))</f>
        <v/>
      </c>
      <c r="S58" s="157" t="str" cm="1">
        <f t="array" ref="S58">IF(INDEX(Templates!$I$2:$CN$95,ROW()-ROW(S$21)+1, MATCH(S$17,Templates!$I$1:CW$1,0))="","",INDEX(Templates!$I$2:$CN$95,ROW()-ROW(S$21)+1, MATCH(S$17,Templates!$I$1:CW$1,0)))</f>
        <v/>
      </c>
      <c r="T58" s="157" t="str" cm="1">
        <f t="array" ref="T58">IF(INDEX(Templates!$I$2:$CN$95,ROW()-ROW(T$21)+1, MATCH(T$17,Templates!$I$1:CX$1,0))="","",INDEX(Templates!$I$2:$CN$95,ROW()-ROW(T$21)+1, MATCH(T$17,Templates!$I$1:CX$1,0)))</f>
        <v/>
      </c>
      <c r="U58" s="157" t="str" cm="1">
        <f t="array" ref="U58">IF(INDEX(Templates!$I$2:$CN$95,ROW()-ROW(U$21)+1, MATCH(U$17,Templates!$I$1:CY$1,0))="","",INDEX(Templates!$I$2:$CN$95,ROW()-ROW(U$21)+1, MATCH(U$17,Templates!$I$1:CY$1,0)))</f>
        <v/>
      </c>
      <c r="V58" s="157" t="str" cm="1">
        <f t="array" ref="V58">IF(INDEX(Templates!$I$2:$CN$95,ROW()-ROW(V$21)+1, MATCH(V$17,Templates!$I$1:CZ$1,0))="","",INDEX(Templates!$I$2:$CN$95,ROW()-ROW(V$21)+1, MATCH(V$17,Templates!$I$1:CZ$1,0)))</f>
        <v/>
      </c>
      <c r="W58" s="157" t="str" cm="1">
        <f t="array" ref="W58">IF(INDEX(Templates!$I$2:$CN$95,ROW()-ROW(W$21)+1, MATCH(W$17,Templates!$I$1:DA$1,0))="","",INDEX(Templates!$I$2:$CN$95,ROW()-ROW(W$21)+1, MATCH(W$17,Templates!$I$1:DA$1,0)))</f>
        <v/>
      </c>
      <c r="X58" s="157" t="str" cm="1">
        <f t="array" ref="X58">IF(INDEX(Templates!$I$2:$CN$95,ROW()-ROW(X$21)+1, MATCH(X$17,Templates!$I$1:DB$1,0))="","",INDEX(Templates!$I$2:$CN$95,ROW()-ROW(X$21)+1, MATCH(X$17,Templates!$I$1:DB$1,0)))</f>
        <v/>
      </c>
      <c r="Y58" s="157" t="str" cm="1">
        <f t="array" ref="Y58">IF(INDEX(Templates!$I$2:$CN$95,ROW()-ROW(Y$21)+1, MATCH(Y$17,Templates!$I$1:DC$1,0))="","",INDEX(Templates!$I$2:$CN$95,ROW()-ROW(Y$21)+1, MATCH(Y$17,Templates!$I$1:DC$1,0)))</f>
        <v/>
      </c>
      <c r="Z58" s="157" t="str" cm="1">
        <f t="array" ref="Z58">IF(INDEX(Templates!$I$2:$CN$95,ROW()-ROW(Z$21)+1, MATCH(Z$17,Templates!$I$1:DD$1,0))="","",INDEX(Templates!$I$2:$CN$95,ROW()-ROW(Z$21)+1, MATCH(Z$17,Templates!$I$1:DD$1,0)))</f>
        <v/>
      </c>
      <c r="AA58" s="157" t="str" cm="1">
        <f t="array" ref="AA58">IF(INDEX(Templates!$I$2:$CN$95,ROW()-ROW(AA$21)+1, MATCH(AA$17,Templates!$I$1:DE$1,0))="","",INDEX(Templates!$I$2:$CN$95,ROW()-ROW(AA$21)+1, MATCH(AA$17,Templates!$I$1:DE$1,0)))</f>
        <v/>
      </c>
      <c r="AB58" s="157" t="str" cm="1">
        <f t="array" ref="AB58">IF(INDEX(Templates!$I$2:$CN$95,ROW()-ROW(AB$21)+1, MATCH(AB$17,Templates!$I$1:DF$1,0))="","",INDEX(Templates!$I$2:$CN$95,ROW()-ROW(AB$21)+1, MATCH(AB$17,Templates!$I$1:DF$1,0)))</f>
        <v/>
      </c>
      <c r="AC58" s="157" t="str" cm="1">
        <f t="array" ref="AC58">IF(INDEX(Templates!$I$2:$CN$95,ROW()-ROW(AC$21)+1, MATCH(AC$17,Templates!$I$1:DG$1,0))="","",INDEX(Templates!$I$2:$CN$95,ROW()-ROW(AC$21)+1, MATCH(AC$17,Templates!$I$1:DG$1,0)))</f>
        <v>surface_2</v>
      </c>
      <c r="AD58" s="157" t="str" cm="1">
        <f t="array" ref="AD58">IF(INDEX(Templates!$I$2:$CN$95,ROW()-ROW(AD$21)+1, MATCH(AD$17,Templates!$I$1:DH$1,0))="","",INDEX(Templates!$I$2:$CN$95,ROW()-ROW(AD$21)+1, MATCH(AD$17,Templates!$I$1:DH$1,0)))</f>
        <v>surface_2</v>
      </c>
      <c r="AE58" s="157" t="str" cm="1">
        <f t="array" ref="AE58">IF(INDEX(Templates!$I$2:$CN$95,ROW()-ROW(AE$21)+1, MATCH(AE$17,Templates!$I$1:DI$1,0))="","",INDEX(Templates!$I$2:$CN$95,ROW()-ROW(AE$21)+1, MATCH(AE$17,Templates!$I$1:DI$1,0)))</f>
        <v/>
      </c>
      <c r="AF58" s="157" t="str" cm="1">
        <f t="array" ref="AF58">IF(INDEX(Templates!$I$2:$CN$95,ROW()-ROW(AF$21)+1, MATCH(AF$17,Templates!$I$1:DJ$1,0))="","",INDEX(Templates!$I$2:$CN$95,ROW()-ROW(AF$21)+1, MATCH(AF$17,Templates!$I$1:DJ$1,0)))</f>
        <v>surface_2</v>
      </c>
      <c r="AG58" s="157" t="str" cm="1">
        <f t="array" ref="AG58">IF(INDEX(Templates!$I$2:$CN$95,ROW()-ROW(AG$21)+1, MATCH(AG$17,Templates!$I$1:DK$1,0))="","",INDEX(Templates!$I$2:$CN$95,ROW()-ROW(AG$21)+1, MATCH(AG$17,Templates!$I$1:DK$1,0)))</f>
        <v>surface_2</v>
      </c>
      <c r="AH58" s="157" t="str" cm="1">
        <f t="array" ref="AH58">IF(INDEX(Templates!$I$2:$CN$95,ROW()-ROW(AH$21)+1, MATCH(AH$17,Templates!$I$1:DL$1,0))="","",INDEX(Templates!$I$2:$CN$95,ROW()-ROW(AH$21)+1, MATCH(AH$17,Templates!$I$1:DL$1,0)))</f>
        <v>surface_2</v>
      </c>
      <c r="AI58" s="157" t="str" cm="1">
        <f t="array" ref="AI58">IF(INDEX(Templates!$I$2:$CN$95,ROW()-ROW(AI$21)+1, MATCH(AI$17,Templates!$I$1:DM$1,0))="","",INDEX(Templates!$I$2:$CN$95,ROW()-ROW(AI$21)+1, MATCH(AI$17,Templates!$I$1:DM$1,0)))</f>
        <v/>
      </c>
      <c r="AJ58" s="157" t="str" cm="1">
        <f t="array" ref="AJ58">IF(INDEX(Templates!$I$2:$CN$95,ROW()-ROW(AJ$21)+1, MATCH(AJ$17,Templates!$I$1:DN$1,0))="","",INDEX(Templates!$I$2:$CN$95,ROW()-ROW(AJ$21)+1, MATCH(AJ$17,Templates!$I$1:DN$1,0)))</f>
        <v/>
      </c>
      <c r="AK58" s="157" t="str" cm="1">
        <f t="array" ref="AK58">IF(INDEX(Templates!$I$2:$CN$95,ROW()-ROW(AK$21)+1, MATCH(AK$17,Templates!$I$1:DO$1,0))="","",INDEX(Templates!$I$2:$CN$95,ROW()-ROW(AK$21)+1, MATCH(AK$17,Templates!$I$1:DO$1,0)))</f>
        <v/>
      </c>
      <c r="AL58" s="157" t="str" cm="1">
        <f t="array" ref="AL58">IF(INDEX(Templates!$I$2:$CN$95,ROW()-ROW(AL$21)+1, MATCH(AL$17,Templates!$I$1:DP$1,0))="","",INDEX(Templates!$I$2:$CN$95,ROW()-ROW(AL$21)+1, MATCH(AL$17,Templates!$I$1:DP$1,0)))</f>
        <v/>
      </c>
      <c r="AM58" s="157" t="str" cm="1">
        <f t="array" ref="AM58">IF(INDEX(Templates!$I$2:$CN$95,ROW()-ROW(AM$21)+1, MATCH(AM$17,Templates!$I$1:DQ$1,0))="","",INDEX(Templates!$I$2:$CN$95,ROW()-ROW(AM$21)+1, MATCH(AM$17,Templates!$I$1:DQ$1,0)))</f>
        <v/>
      </c>
      <c r="AN58" s="157" t="str" cm="1">
        <f t="array" ref="AN58">IF(INDEX(Templates!$I$2:$CN$95,ROW()-ROW(AN$21)+1, MATCH(AN$17,Templates!$I$1:DR$1,0))="","",INDEX(Templates!$I$2:$CN$95,ROW()-ROW(AN$21)+1, MATCH(AN$17,Templates!$I$1:DR$1,0)))</f>
        <v/>
      </c>
      <c r="AO58" s="157" t="str" cm="1">
        <f t="array" ref="AO58">IF(INDEX(Templates!$I$2:$CN$95,ROW()-ROW(AO$21)+1, MATCH(AO$17,Templates!$I$1:DS$1,0))="","",INDEX(Templates!$I$2:$CN$95,ROW()-ROW(AO$21)+1, MATCH(AO$17,Templates!$I$1:DS$1,0)))</f>
        <v/>
      </c>
      <c r="AP58" s="157" t="str" cm="1">
        <f t="array" ref="AP58">IF(INDEX(Templates!$I$2:$CN$95,ROW()-ROW(AP$21)+1, MATCH(AP$17,Templates!$I$1:DT$1,0))="","",INDEX(Templates!$I$2:$CN$95,ROW()-ROW(AP$21)+1, MATCH(AP$17,Templates!$I$1:DT$1,0)))</f>
        <v/>
      </c>
      <c r="AQ58" s="157" t="str" cm="1">
        <f t="array" ref="AQ58">IF(INDEX(Templates!$I$2:$CN$95,ROW()-ROW(AQ$21)+1, MATCH(AQ$17,Templates!$I$1:DU$1,0))="","",INDEX(Templates!$I$2:$CN$95,ROW()-ROW(AQ$21)+1, MATCH(AQ$17,Templates!$I$1:DU$1,0)))</f>
        <v/>
      </c>
    </row>
    <row r="59" spans="1:43" s="119" customFormat="1" x14ac:dyDescent="0.25">
      <c r="A59" s="91" t="s">
        <v>43</v>
      </c>
      <c r="B59" s="92" t="s">
        <v>485</v>
      </c>
      <c r="C59" s="125" t="str" cm="1">
        <f t="array" ref="C59">IF(INDEX(Templates!A$2:A$96,ROW()-ROW($21:$21)+1)="","",INDEX(Templates!A$2:A$96,ROW()-ROW($21:$21)+1))</f>
        <v>JSON_PATH: surfaces[1]</v>
      </c>
      <c r="D59" s="125" t="str" cm="1">
        <f t="array" ref="D59">IF(INDEX(Templates!B$2:B$96,ROW()-ROW($21:$21)+1)="","",INDEX(Templates!B$2:B$96,ROW()-ROW($21:$21)+1))</f>
        <v>adjacent_to</v>
      </c>
      <c r="E59" s="125" t="str" cm="1">
        <f t="array" ref="E59">IF(INDEX(Templates!C$2:C$96,ROW()-ROW($21:$21)+1)="","",INDEX(Templates!C$2:C$96,ROW()-ROW($21:$21)+1))</f>
        <v/>
      </c>
      <c r="F59" s="126" t="str" cm="1">
        <f t="array" ref="F59">IF(INDEX(Templates!E$2:E$96,ROW()-ROW($21:$21)+1)="","",INDEX(Templates!E$2:E$96,ROW()-ROW($21:$21)+1))</f>
        <v/>
      </c>
      <c r="G59" s="127" t="str" cm="1">
        <f t="array" ref="G59">IF(INDEX(Templates!F$2:F$96,ROW()-ROW($21:$21)+1)="","",INDEX(Templates!F$2:F$96,ROW()-ROW($21:$21)+1))</f>
        <v/>
      </c>
      <c r="H59" s="128" t="str" cm="1">
        <f t="array" ref="H59">IF(INDEX(Templates!G$2:G$96,ROW()-ROW($21:$21)+1)="","",INDEX(Templates!G$2:G$96,ROW()-ROW($21:$21)+1))</f>
        <v/>
      </c>
      <c r="I59" s="128" t="str" cm="1">
        <f t="array" ref="I59">IF(INDEX(Templates!H$2:H$96,ROW()-ROW($21:$21)+1)="","",INDEX(Templates!H$2:H$96,ROW()-ROW($21:$21)+1))</f>
        <v/>
      </c>
      <c r="J59" s="157" t="str" cm="1">
        <f t="array" ref="J59">IF(INDEX(Templates!$I$2:$CN$95,ROW()-ROW(J$21)+1, MATCH(J$17,Templates!$I$1:CN$1,0))="","",INDEX(Templates!$I$2:$CN$95,ROW()-ROW(J$21)+1, MATCH(J$17,Templates!$I$1:CN$1,0)))</f>
        <v/>
      </c>
      <c r="K59" s="157" t="str" cm="1">
        <f t="array" ref="K59">IF(INDEX(Templates!$I$2:$CN$95,ROW()-ROW(K$21)+1, MATCH(K$17,Templates!$I$1:CO$1,0))="","",INDEX(Templates!$I$2:$CN$95,ROW()-ROW(K$21)+1, MATCH(K$17,Templates!$I$1:CO$1,0)))</f>
        <v/>
      </c>
      <c r="L59" s="157" t="str" cm="1">
        <f t="array" ref="L59">IF(INDEX(Templates!$I$2:$CN$95,ROW()-ROW(L$21)+1, MATCH(L$17,Templates!$I$1:CP$1,0))="","",INDEX(Templates!$I$2:$CN$95,ROW()-ROW(L$21)+1, MATCH(L$17,Templates!$I$1:CP$1,0)))</f>
        <v/>
      </c>
      <c r="M59" s="157" t="str" cm="1">
        <f t="array" ref="M59">IF(INDEX(Templates!$I$2:$CN$95,ROW()-ROW(M$21)+1, MATCH(M$17,Templates!$I$1:CQ$1,0))="","",INDEX(Templates!$I$2:$CN$95,ROW()-ROW(M$21)+1, MATCH(M$17,Templates!$I$1:CQ$1,0)))</f>
        <v/>
      </c>
      <c r="N59" s="157" t="str" cm="1">
        <f t="array" ref="N59">IF(INDEX(Templates!$I$2:$CN$95,ROW()-ROW(N$21)+1, MATCH(N$17,Templates!$I$1:CR$1,0))="","",INDEX(Templates!$I$2:$CN$95,ROW()-ROW(N$21)+1, MATCH(N$17,Templates!$I$1:CR$1,0)))</f>
        <v/>
      </c>
      <c r="O59" s="157" t="str" cm="1">
        <f t="array" ref="O59">IF(INDEX(Templates!$I$2:$CN$95,ROW()-ROW(O$21)+1, MATCH(O$17,Templates!$I$1:CS$1,0))="","",INDEX(Templates!$I$2:$CN$95,ROW()-ROW(O$21)+1, MATCH(O$17,Templates!$I$1:CS$1,0)))</f>
        <v/>
      </c>
      <c r="P59" s="157" t="str" cm="1">
        <f t="array" ref="P59">IF(INDEX(Templates!$I$2:$CN$95,ROW()-ROW(P$21)+1, MATCH(P$17,Templates!$I$1:CT$1,0))="","",INDEX(Templates!$I$2:$CN$95,ROW()-ROW(P$21)+1, MATCH(P$17,Templates!$I$1:CT$1,0)))</f>
        <v/>
      </c>
      <c r="Q59" s="157" t="str" cm="1">
        <f t="array" ref="Q59">IF(INDEX(Templates!$I$2:$CN$95,ROW()-ROW(Q$21)+1, MATCH(Q$17,Templates!$I$1:CU$1,0))="","",INDEX(Templates!$I$2:$CN$95,ROW()-ROW(Q$21)+1, MATCH(Q$17,Templates!$I$1:CU$1,0)))</f>
        <v/>
      </c>
      <c r="R59" s="157" t="str" cm="1">
        <f t="array" ref="R59">IF(INDEX(Templates!$I$2:$CN$95,ROW()-ROW(R$21)+1, MATCH(R$17,Templates!$I$1:CV$1,0))="","",INDEX(Templates!$I$2:$CN$95,ROW()-ROW(R$21)+1, MATCH(R$17,Templates!$I$1:CV$1,0)))</f>
        <v/>
      </c>
      <c r="S59" s="157" t="str" cm="1">
        <f t="array" ref="S59">IF(INDEX(Templates!$I$2:$CN$95,ROW()-ROW(S$21)+1, MATCH(S$17,Templates!$I$1:CW$1,0))="","",INDEX(Templates!$I$2:$CN$95,ROW()-ROW(S$21)+1, MATCH(S$17,Templates!$I$1:CW$1,0)))</f>
        <v/>
      </c>
      <c r="T59" s="157" t="str" cm="1">
        <f t="array" ref="T59">IF(INDEX(Templates!$I$2:$CN$95,ROW()-ROW(T$21)+1, MATCH(T$17,Templates!$I$1:CX$1,0))="","",INDEX(Templates!$I$2:$CN$95,ROW()-ROW(T$21)+1, MATCH(T$17,Templates!$I$1:CX$1,0)))</f>
        <v/>
      </c>
      <c r="U59" s="157" t="str" cm="1">
        <f t="array" ref="U59">IF(INDEX(Templates!$I$2:$CN$95,ROW()-ROW(U$21)+1, MATCH(U$17,Templates!$I$1:CY$1,0))="","",INDEX(Templates!$I$2:$CN$95,ROW()-ROW(U$21)+1, MATCH(U$17,Templates!$I$1:CY$1,0)))</f>
        <v/>
      </c>
      <c r="V59" s="157" t="str" cm="1">
        <f t="array" ref="V59">IF(INDEX(Templates!$I$2:$CN$95,ROW()-ROW(V$21)+1, MATCH(V$17,Templates!$I$1:CZ$1,0))="","",INDEX(Templates!$I$2:$CN$95,ROW()-ROW(V$21)+1, MATCH(V$17,Templates!$I$1:CZ$1,0)))</f>
        <v/>
      </c>
      <c r="W59" s="157" t="str" cm="1">
        <f t="array" ref="W59">IF(INDEX(Templates!$I$2:$CN$95,ROW()-ROW(W$21)+1, MATCH(W$17,Templates!$I$1:DA$1,0))="","",INDEX(Templates!$I$2:$CN$95,ROW()-ROW(W$21)+1, MATCH(W$17,Templates!$I$1:DA$1,0)))</f>
        <v/>
      </c>
      <c r="X59" s="157" t="str" cm="1">
        <f t="array" ref="X59">IF(INDEX(Templates!$I$2:$CN$95,ROW()-ROW(X$21)+1, MATCH(X$17,Templates!$I$1:DB$1,0))="","",INDEX(Templates!$I$2:$CN$95,ROW()-ROW(X$21)+1, MATCH(X$17,Templates!$I$1:DB$1,0)))</f>
        <v/>
      </c>
      <c r="Y59" s="157" t="str" cm="1">
        <f t="array" ref="Y59">IF(INDEX(Templates!$I$2:$CN$95,ROW()-ROW(Y$21)+1, MATCH(Y$17,Templates!$I$1:DC$1,0))="","",INDEX(Templates!$I$2:$CN$95,ROW()-ROW(Y$21)+1, MATCH(Y$17,Templates!$I$1:DC$1,0)))</f>
        <v/>
      </c>
      <c r="Z59" s="157" t="str" cm="1">
        <f t="array" ref="Z59">IF(INDEX(Templates!$I$2:$CN$95,ROW()-ROW(Z$21)+1, MATCH(Z$17,Templates!$I$1:DD$1,0))="","",INDEX(Templates!$I$2:$CN$95,ROW()-ROW(Z$21)+1, MATCH(Z$17,Templates!$I$1:DD$1,0)))</f>
        <v/>
      </c>
      <c r="AA59" s="157" t="str" cm="1">
        <f t="array" ref="AA59">IF(INDEX(Templates!$I$2:$CN$95,ROW()-ROW(AA$21)+1, MATCH(AA$17,Templates!$I$1:DE$1,0))="","",INDEX(Templates!$I$2:$CN$95,ROW()-ROW(AA$21)+1, MATCH(AA$17,Templates!$I$1:DE$1,0)))</f>
        <v/>
      </c>
      <c r="AB59" s="157" t="str" cm="1">
        <f t="array" ref="AB59">IF(INDEX(Templates!$I$2:$CN$95,ROW()-ROW(AB$21)+1, MATCH(AB$17,Templates!$I$1:DF$1,0))="","",INDEX(Templates!$I$2:$CN$95,ROW()-ROW(AB$21)+1, MATCH(AB$17,Templates!$I$1:DF$1,0)))</f>
        <v/>
      </c>
      <c r="AC59" s="157" t="str" cm="1">
        <f t="array" ref="AC59">IF(INDEX(Templates!$I$2:$CN$95,ROW()-ROW(AC$21)+1, MATCH(AC$17,Templates!$I$1:DG$1,0))="","",INDEX(Templates!$I$2:$CN$95,ROW()-ROW(AC$21)+1, MATCH(AC$17,Templates!$I$1:DG$1,0)))</f>
        <v>EXTERIOR</v>
      </c>
      <c r="AD59" s="157" t="str" cm="1">
        <f t="array" ref="AD59">IF(INDEX(Templates!$I$2:$CN$95,ROW()-ROW(AD$21)+1, MATCH(AD$17,Templates!$I$1:DH$1,0))="","",INDEX(Templates!$I$2:$CN$95,ROW()-ROW(AD$21)+1, MATCH(AD$17,Templates!$I$1:DH$1,0)))</f>
        <v>EXTERIOR</v>
      </c>
      <c r="AE59" s="157" t="str" cm="1">
        <f t="array" ref="AE59">IF(INDEX(Templates!$I$2:$CN$95,ROW()-ROW(AE$21)+1, MATCH(AE$17,Templates!$I$1:DI$1,0))="","",INDEX(Templates!$I$2:$CN$95,ROW()-ROW(AE$21)+1, MATCH(AE$17,Templates!$I$1:DI$1,0)))</f>
        <v/>
      </c>
      <c r="AF59" s="157" t="str" cm="1">
        <f t="array" ref="AF59">IF(INDEX(Templates!$I$2:$CN$95,ROW()-ROW(AF$21)+1, MATCH(AF$17,Templates!$I$1:DJ$1,0))="","",INDEX(Templates!$I$2:$CN$95,ROW()-ROW(AF$21)+1, MATCH(AF$17,Templates!$I$1:DJ$1,0)))</f>
        <v>EXTERIOR</v>
      </c>
      <c r="AG59" s="157" t="str" cm="1">
        <f t="array" ref="AG59">IF(INDEX(Templates!$I$2:$CN$95,ROW()-ROW(AG$21)+1, MATCH(AG$17,Templates!$I$1:DK$1,0))="","",INDEX(Templates!$I$2:$CN$95,ROW()-ROW(AG$21)+1, MATCH(AG$17,Templates!$I$1:DK$1,0)))</f>
        <v>EXTERIOR</v>
      </c>
      <c r="AH59" s="157" t="str" cm="1">
        <f t="array" ref="AH59">IF(INDEX(Templates!$I$2:$CN$95,ROW()-ROW(AH$21)+1, MATCH(AH$17,Templates!$I$1:DL$1,0))="","",INDEX(Templates!$I$2:$CN$95,ROW()-ROW(AH$21)+1, MATCH(AH$17,Templates!$I$1:DL$1,0)))</f>
        <v>EXTERIOR</v>
      </c>
      <c r="AI59" s="157" t="str" cm="1">
        <f t="array" ref="AI59">IF(INDEX(Templates!$I$2:$CN$95,ROW()-ROW(AI$21)+1, MATCH(AI$17,Templates!$I$1:DM$1,0))="","",INDEX(Templates!$I$2:$CN$95,ROW()-ROW(AI$21)+1, MATCH(AI$17,Templates!$I$1:DM$1,0)))</f>
        <v/>
      </c>
      <c r="AJ59" s="157" t="str" cm="1">
        <f t="array" ref="AJ59">IF(INDEX(Templates!$I$2:$CN$95,ROW()-ROW(AJ$21)+1, MATCH(AJ$17,Templates!$I$1:DN$1,0))="","",INDEX(Templates!$I$2:$CN$95,ROW()-ROW(AJ$21)+1, MATCH(AJ$17,Templates!$I$1:DN$1,0)))</f>
        <v/>
      </c>
      <c r="AK59" s="157" t="str" cm="1">
        <f t="array" ref="AK59">IF(INDEX(Templates!$I$2:$CN$95,ROW()-ROW(AK$21)+1, MATCH(AK$17,Templates!$I$1:DO$1,0))="","",INDEX(Templates!$I$2:$CN$95,ROW()-ROW(AK$21)+1, MATCH(AK$17,Templates!$I$1:DO$1,0)))</f>
        <v/>
      </c>
      <c r="AL59" s="157" t="str" cm="1">
        <f t="array" ref="AL59">IF(INDEX(Templates!$I$2:$CN$95,ROW()-ROW(AL$21)+1, MATCH(AL$17,Templates!$I$1:DP$1,0))="","",INDEX(Templates!$I$2:$CN$95,ROW()-ROW(AL$21)+1, MATCH(AL$17,Templates!$I$1:DP$1,0)))</f>
        <v/>
      </c>
      <c r="AM59" s="157" t="str" cm="1">
        <f t="array" ref="AM59">IF(INDEX(Templates!$I$2:$CN$95,ROW()-ROW(AM$21)+1, MATCH(AM$17,Templates!$I$1:DQ$1,0))="","",INDEX(Templates!$I$2:$CN$95,ROW()-ROW(AM$21)+1, MATCH(AM$17,Templates!$I$1:DQ$1,0)))</f>
        <v/>
      </c>
      <c r="AN59" s="157" t="str" cm="1">
        <f t="array" ref="AN59">IF(INDEX(Templates!$I$2:$CN$95,ROW()-ROW(AN$21)+1, MATCH(AN$17,Templates!$I$1:DR$1,0))="","",INDEX(Templates!$I$2:$CN$95,ROW()-ROW(AN$21)+1, MATCH(AN$17,Templates!$I$1:DR$1,0)))</f>
        <v/>
      </c>
      <c r="AO59" s="157" t="str" cm="1">
        <f t="array" ref="AO59">IF(INDEX(Templates!$I$2:$CN$95,ROW()-ROW(AO$21)+1, MATCH(AO$17,Templates!$I$1:DS$1,0))="","",INDEX(Templates!$I$2:$CN$95,ROW()-ROW(AO$21)+1, MATCH(AO$17,Templates!$I$1:DS$1,0)))</f>
        <v/>
      </c>
      <c r="AP59" s="157" t="str" cm="1">
        <f t="array" ref="AP59">IF(INDEX(Templates!$I$2:$CN$95,ROW()-ROW(AP$21)+1, MATCH(AP$17,Templates!$I$1:DT$1,0))="","",INDEX(Templates!$I$2:$CN$95,ROW()-ROW(AP$21)+1, MATCH(AP$17,Templates!$I$1:DT$1,0)))</f>
        <v/>
      </c>
      <c r="AQ59" s="157" t="str" cm="1">
        <f t="array" ref="AQ59">IF(INDEX(Templates!$I$2:$CN$95,ROW()-ROW(AQ$21)+1, MATCH(AQ$17,Templates!$I$1:DU$1,0))="","",INDEX(Templates!$I$2:$CN$95,ROW()-ROW(AQ$21)+1, MATCH(AQ$17,Templates!$I$1:DU$1,0)))</f>
        <v/>
      </c>
    </row>
    <row r="60" spans="1:43" s="119" customFormat="1" x14ac:dyDescent="0.25">
      <c r="A60" s="91" t="s">
        <v>43</v>
      </c>
      <c r="B60" s="92" t="s">
        <v>485</v>
      </c>
      <c r="C60" s="125" t="str" cm="1">
        <f t="array" ref="C60">IF(INDEX(Templates!A$2:A$96,ROW()-ROW($21:$21)+1)="","",INDEX(Templates!A$2:A$96,ROW()-ROW($21:$21)+1))</f>
        <v>JSON_PATH: surfaces[1]</v>
      </c>
      <c r="D60" s="125" t="str" cm="1">
        <f t="array" ref="D60">IF(INDEX(Templates!B$2:B$96,ROW()-ROW($21:$21)+1)="","",INDEX(Templates!B$2:B$96,ROW()-ROW($21:$21)+1))</f>
        <v>tilt</v>
      </c>
      <c r="E60" s="125" t="str" cm="1">
        <f t="array" ref="E60">IF(INDEX(Templates!C$2:C$96,ROW()-ROW($21:$21)+1)="","",INDEX(Templates!C$2:C$96,ROW()-ROW($21:$21)+1))</f>
        <v/>
      </c>
      <c r="F60" s="126" t="str" cm="1">
        <f t="array" ref="F60">IF(INDEX(Templates!E$2:E$96,ROW()-ROW($21:$21)+1)="","",INDEX(Templates!E$2:E$96,ROW()-ROW($21:$21)+1))</f>
        <v>Surface</v>
      </c>
      <c r="G60" s="127" t="str" cm="1">
        <f t="array" ref="G60">IF(INDEX(Templates!F$2:F$96,ROW()-ROW($21:$21)+1)="","",INDEX(Templates!F$2:F$96,ROW()-ROW($21:$21)+1))</f>
        <v>tilt</v>
      </c>
      <c r="H60" s="128" t="str" cm="1">
        <f t="array" ref="H60">IF(INDEX(Templates!G$2:G$96,ROW()-ROW($21:$21)+1)="","",INDEX(Templates!G$2:G$96,ROW()-ROW($21:$21)+1))</f>
        <v/>
      </c>
      <c r="I60" s="128" t="str" cm="1">
        <f t="array" ref="I60">IF(INDEX(Templates!H$2:H$96,ROW()-ROW($21:$21)+1)="","",INDEX(Templates!H$2:H$96,ROW()-ROW($21:$21)+1))</f>
        <v/>
      </c>
      <c r="J60" s="157" t="str" cm="1">
        <f t="array" ref="J60">IF(INDEX(Templates!$I$2:$CN$95,ROW()-ROW(J$21)+1, MATCH(J$17,Templates!$I$1:CN$1,0))="","",INDEX(Templates!$I$2:$CN$95,ROW()-ROW(J$21)+1, MATCH(J$17,Templates!$I$1:CN$1,0)))</f>
        <v/>
      </c>
      <c r="K60" s="157" t="str" cm="1">
        <f t="array" ref="K60">IF(INDEX(Templates!$I$2:$CN$95,ROW()-ROW(K$21)+1, MATCH(K$17,Templates!$I$1:CO$1,0))="","",INDEX(Templates!$I$2:$CN$95,ROW()-ROW(K$21)+1, MATCH(K$17,Templates!$I$1:CO$1,0)))</f>
        <v/>
      </c>
      <c r="L60" s="157" t="str" cm="1">
        <f t="array" ref="L60">IF(INDEX(Templates!$I$2:$CN$95,ROW()-ROW(L$21)+1, MATCH(L$17,Templates!$I$1:CP$1,0))="","",INDEX(Templates!$I$2:$CN$95,ROW()-ROW(L$21)+1, MATCH(L$17,Templates!$I$1:CP$1,0)))</f>
        <v/>
      </c>
      <c r="M60" s="157" t="str" cm="1">
        <f t="array" ref="M60">IF(INDEX(Templates!$I$2:$CN$95,ROW()-ROW(M$21)+1, MATCH(M$17,Templates!$I$1:CQ$1,0))="","",INDEX(Templates!$I$2:$CN$95,ROW()-ROW(M$21)+1, MATCH(M$17,Templates!$I$1:CQ$1,0)))</f>
        <v/>
      </c>
      <c r="N60" s="157" t="str" cm="1">
        <f t="array" ref="N60">IF(INDEX(Templates!$I$2:$CN$95,ROW()-ROW(N$21)+1, MATCH(N$17,Templates!$I$1:CR$1,0))="","",INDEX(Templates!$I$2:$CN$95,ROW()-ROW(N$21)+1, MATCH(N$17,Templates!$I$1:CR$1,0)))</f>
        <v/>
      </c>
      <c r="O60" s="157" t="str" cm="1">
        <f t="array" ref="O60">IF(INDEX(Templates!$I$2:$CN$95,ROW()-ROW(O$21)+1, MATCH(O$17,Templates!$I$1:CS$1,0))="","",INDEX(Templates!$I$2:$CN$95,ROW()-ROW(O$21)+1, MATCH(O$17,Templates!$I$1:CS$1,0)))</f>
        <v/>
      </c>
      <c r="P60" s="157" t="str" cm="1">
        <f t="array" ref="P60">IF(INDEX(Templates!$I$2:$CN$95,ROW()-ROW(P$21)+1, MATCH(P$17,Templates!$I$1:CT$1,0))="","",INDEX(Templates!$I$2:$CN$95,ROW()-ROW(P$21)+1, MATCH(P$17,Templates!$I$1:CT$1,0)))</f>
        <v/>
      </c>
      <c r="Q60" s="157" t="str" cm="1">
        <f t="array" ref="Q60">IF(INDEX(Templates!$I$2:$CN$95,ROW()-ROW(Q$21)+1, MATCH(Q$17,Templates!$I$1:CU$1,0))="","",INDEX(Templates!$I$2:$CN$95,ROW()-ROW(Q$21)+1, MATCH(Q$17,Templates!$I$1:CU$1,0)))</f>
        <v/>
      </c>
      <c r="R60" s="157" t="str" cm="1">
        <f t="array" ref="R60">IF(INDEX(Templates!$I$2:$CN$95,ROW()-ROW(R$21)+1, MATCH(R$17,Templates!$I$1:CV$1,0))="","",INDEX(Templates!$I$2:$CN$95,ROW()-ROW(R$21)+1, MATCH(R$17,Templates!$I$1:CV$1,0)))</f>
        <v/>
      </c>
      <c r="S60" s="157" t="str" cm="1">
        <f t="array" ref="S60">IF(INDEX(Templates!$I$2:$CN$95,ROW()-ROW(S$21)+1, MATCH(S$17,Templates!$I$1:CW$1,0))="","",INDEX(Templates!$I$2:$CN$95,ROW()-ROW(S$21)+1, MATCH(S$17,Templates!$I$1:CW$1,0)))</f>
        <v/>
      </c>
      <c r="T60" s="157" t="str" cm="1">
        <f t="array" ref="T60">IF(INDEX(Templates!$I$2:$CN$95,ROW()-ROW(T$21)+1, MATCH(T$17,Templates!$I$1:CX$1,0))="","",INDEX(Templates!$I$2:$CN$95,ROW()-ROW(T$21)+1, MATCH(T$17,Templates!$I$1:CX$1,0)))</f>
        <v/>
      </c>
      <c r="U60" s="157" t="str" cm="1">
        <f t="array" ref="U60">IF(INDEX(Templates!$I$2:$CN$95,ROW()-ROW(U$21)+1, MATCH(U$17,Templates!$I$1:CY$1,0))="","",INDEX(Templates!$I$2:$CN$95,ROW()-ROW(U$21)+1, MATCH(U$17,Templates!$I$1:CY$1,0)))</f>
        <v/>
      </c>
      <c r="V60" s="157" t="str" cm="1">
        <f t="array" ref="V60">IF(INDEX(Templates!$I$2:$CN$95,ROW()-ROW(V$21)+1, MATCH(V$17,Templates!$I$1:CZ$1,0))="","",INDEX(Templates!$I$2:$CN$95,ROW()-ROW(V$21)+1, MATCH(V$17,Templates!$I$1:CZ$1,0)))</f>
        <v/>
      </c>
      <c r="W60" s="157" t="str" cm="1">
        <f t="array" ref="W60">IF(INDEX(Templates!$I$2:$CN$95,ROW()-ROW(W$21)+1, MATCH(W$17,Templates!$I$1:DA$1,0))="","",INDEX(Templates!$I$2:$CN$95,ROW()-ROW(W$21)+1, MATCH(W$17,Templates!$I$1:DA$1,0)))</f>
        <v/>
      </c>
      <c r="X60" s="157" t="str" cm="1">
        <f t="array" ref="X60">IF(INDEX(Templates!$I$2:$CN$95,ROW()-ROW(X$21)+1, MATCH(X$17,Templates!$I$1:DB$1,0))="","",INDEX(Templates!$I$2:$CN$95,ROW()-ROW(X$21)+1, MATCH(X$17,Templates!$I$1:DB$1,0)))</f>
        <v/>
      </c>
      <c r="Y60" s="157" t="str" cm="1">
        <f t="array" ref="Y60">IF(INDEX(Templates!$I$2:$CN$95,ROW()-ROW(Y$21)+1, MATCH(Y$17,Templates!$I$1:DC$1,0))="","",INDEX(Templates!$I$2:$CN$95,ROW()-ROW(Y$21)+1, MATCH(Y$17,Templates!$I$1:DC$1,0)))</f>
        <v/>
      </c>
      <c r="Z60" s="157" t="str" cm="1">
        <f t="array" ref="Z60">IF(INDEX(Templates!$I$2:$CN$95,ROW()-ROW(Z$21)+1, MATCH(Z$17,Templates!$I$1:DD$1,0))="","",INDEX(Templates!$I$2:$CN$95,ROW()-ROW(Z$21)+1, MATCH(Z$17,Templates!$I$1:DD$1,0)))</f>
        <v/>
      </c>
      <c r="AA60" s="157" t="str" cm="1">
        <f t="array" ref="AA60">IF(INDEX(Templates!$I$2:$CN$95,ROW()-ROW(AA$21)+1, MATCH(AA$17,Templates!$I$1:DE$1,0))="","",INDEX(Templates!$I$2:$CN$95,ROW()-ROW(AA$21)+1, MATCH(AA$17,Templates!$I$1:DE$1,0)))</f>
        <v/>
      </c>
      <c r="AB60" s="157" t="str" cm="1">
        <f t="array" ref="AB60">IF(INDEX(Templates!$I$2:$CN$95,ROW()-ROW(AB$21)+1, MATCH(AB$17,Templates!$I$1:DF$1,0))="","",INDEX(Templates!$I$2:$CN$95,ROW()-ROW(AB$21)+1, MATCH(AB$17,Templates!$I$1:DF$1,0)))</f>
        <v/>
      </c>
      <c r="AC60" s="157" cm="1">
        <f t="array" ref="AC60">IF(INDEX(Templates!$I$2:$CN$95,ROW()-ROW(AC$21)+1, MATCH(AC$17,Templates!$I$1:DG$1,0))="","",INDEX(Templates!$I$2:$CN$95,ROW()-ROW(AC$21)+1, MATCH(AC$17,Templates!$I$1:DG$1,0)))</f>
        <v>90</v>
      </c>
      <c r="AD60" s="157" cm="1">
        <f t="array" ref="AD60">IF(INDEX(Templates!$I$2:$CN$95,ROW()-ROW(AD$21)+1, MATCH(AD$17,Templates!$I$1:DH$1,0))="","",INDEX(Templates!$I$2:$CN$95,ROW()-ROW(AD$21)+1, MATCH(AD$17,Templates!$I$1:DH$1,0)))</f>
        <v>90</v>
      </c>
      <c r="AE60" s="157" t="str" cm="1">
        <f t="array" ref="AE60">IF(INDEX(Templates!$I$2:$CN$95,ROW()-ROW(AE$21)+1, MATCH(AE$17,Templates!$I$1:DI$1,0))="","",INDEX(Templates!$I$2:$CN$95,ROW()-ROW(AE$21)+1, MATCH(AE$17,Templates!$I$1:DI$1,0)))</f>
        <v/>
      </c>
      <c r="AF60" s="157" cm="1">
        <f t="array" ref="AF60">IF(INDEX(Templates!$I$2:$CN$95,ROW()-ROW(AF$21)+1, MATCH(AF$17,Templates!$I$1:DJ$1,0))="","",INDEX(Templates!$I$2:$CN$95,ROW()-ROW(AF$21)+1, MATCH(AF$17,Templates!$I$1:DJ$1,0)))</f>
        <v>90</v>
      </c>
      <c r="AG60" s="157" cm="1">
        <f t="array" ref="AG60">IF(INDEX(Templates!$I$2:$CN$95,ROW()-ROW(AG$21)+1, MATCH(AG$17,Templates!$I$1:DK$1,0))="","",INDEX(Templates!$I$2:$CN$95,ROW()-ROW(AG$21)+1, MATCH(AG$17,Templates!$I$1:DK$1,0)))</f>
        <v>90</v>
      </c>
      <c r="AH60" s="157" cm="1">
        <f t="array" ref="AH60">IF(INDEX(Templates!$I$2:$CN$95,ROW()-ROW(AH$21)+1, MATCH(AH$17,Templates!$I$1:DL$1,0))="","",INDEX(Templates!$I$2:$CN$95,ROW()-ROW(AH$21)+1, MATCH(AH$17,Templates!$I$1:DL$1,0)))</f>
        <v>90</v>
      </c>
      <c r="AI60" s="157" t="str" cm="1">
        <f t="array" ref="AI60">IF(INDEX(Templates!$I$2:$CN$95,ROW()-ROW(AI$21)+1, MATCH(AI$17,Templates!$I$1:DM$1,0))="","",INDEX(Templates!$I$2:$CN$95,ROW()-ROW(AI$21)+1, MATCH(AI$17,Templates!$I$1:DM$1,0)))</f>
        <v/>
      </c>
      <c r="AJ60" s="157" t="str" cm="1">
        <f t="array" ref="AJ60">IF(INDEX(Templates!$I$2:$CN$95,ROW()-ROW(AJ$21)+1, MATCH(AJ$17,Templates!$I$1:DN$1,0))="","",INDEX(Templates!$I$2:$CN$95,ROW()-ROW(AJ$21)+1, MATCH(AJ$17,Templates!$I$1:DN$1,0)))</f>
        <v/>
      </c>
      <c r="AK60" s="157" t="str" cm="1">
        <f t="array" ref="AK60">IF(INDEX(Templates!$I$2:$CN$95,ROW()-ROW(AK$21)+1, MATCH(AK$17,Templates!$I$1:DO$1,0))="","",INDEX(Templates!$I$2:$CN$95,ROW()-ROW(AK$21)+1, MATCH(AK$17,Templates!$I$1:DO$1,0)))</f>
        <v/>
      </c>
      <c r="AL60" s="157" t="str" cm="1">
        <f t="array" ref="AL60">IF(INDEX(Templates!$I$2:$CN$95,ROW()-ROW(AL$21)+1, MATCH(AL$17,Templates!$I$1:DP$1,0))="","",INDEX(Templates!$I$2:$CN$95,ROW()-ROW(AL$21)+1, MATCH(AL$17,Templates!$I$1:DP$1,0)))</f>
        <v/>
      </c>
      <c r="AM60" s="157" t="str" cm="1">
        <f t="array" ref="AM60">IF(INDEX(Templates!$I$2:$CN$95,ROW()-ROW(AM$21)+1, MATCH(AM$17,Templates!$I$1:DQ$1,0))="","",INDEX(Templates!$I$2:$CN$95,ROW()-ROW(AM$21)+1, MATCH(AM$17,Templates!$I$1:DQ$1,0)))</f>
        <v/>
      </c>
      <c r="AN60" s="157" t="str" cm="1">
        <f t="array" ref="AN60">IF(INDEX(Templates!$I$2:$CN$95,ROW()-ROW(AN$21)+1, MATCH(AN$17,Templates!$I$1:DR$1,0))="","",INDEX(Templates!$I$2:$CN$95,ROW()-ROW(AN$21)+1, MATCH(AN$17,Templates!$I$1:DR$1,0)))</f>
        <v/>
      </c>
      <c r="AO60" s="157" t="str" cm="1">
        <f t="array" ref="AO60">IF(INDEX(Templates!$I$2:$CN$95,ROW()-ROW(AO$21)+1, MATCH(AO$17,Templates!$I$1:DS$1,0))="","",INDEX(Templates!$I$2:$CN$95,ROW()-ROW(AO$21)+1, MATCH(AO$17,Templates!$I$1:DS$1,0)))</f>
        <v/>
      </c>
      <c r="AP60" s="157" t="str" cm="1">
        <f t="array" ref="AP60">IF(INDEX(Templates!$I$2:$CN$95,ROW()-ROW(AP$21)+1, MATCH(AP$17,Templates!$I$1:DT$1,0))="","",INDEX(Templates!$I$2:$CN$95,ROW()-ROW(AP$21)+1, MATCH(AP$17,Templates!$I$1:DT$1,0)))</f>
        <v/>
      </c>
      <c r="AQ60" s="157" t="str" cm="1">
        <f t="array" ref="AQ60">IF(INDEX(Templates!$I$2:$CN$95,ROW()-ROW(AQ$21)+1, MATCH(AQ$17,Templates!$I$1:DU$1,0))="","",INDEX(Templates!$I$2:$CN$95,ROW()-ROW(AQ$21)+1, MATCH(AQ$17,Templates!$I$1:DU$1,0)))</f>
        <v/>
      </c>
    </row>
    <row r="61" spans="1:43" s="119" customFormat="1" x14ac:dyDescent="0.25">
      <c r="A61" s="91" t="s">
        <v>43</v>
      </c>
      <c r="B61" s="92" t="s">
        <v>485</v>
      </c>
      <c r="C61" s="125" t="str" cm="1">
        <f t="array" ref="C61">IF(INDEX(Templates!A$2:A$96,ROW()-ROW($21:$21)+1)="","",INDEX(Templates!A$2:A$96,ROW()-ROW($21:$21)+1))</f>
        <v>JSON_PATH: surfaces[1]</v>
      </c>
      <c r="D61" s="125" t="str" cm="1">
        <f t="array" ref="D61">IF(INDEX(Templates!B$2:B$96,ROW()-ROW($21:$21)+1)="","",INDEX(Templates!B$2:B$96,ROW()-ROW($21:$21)+1))</f>
        <v>azimuth</v>
      </c>
      <c r="E61" s="125" t="str" cm="1">
        <f t="array" ref="E61">IF(INDEX(Templates!C$2:C$96,ROW()-ROW($21:$21)+1)="","",INDEX(Templates!C$2:C$96,ROW()-ROW($21:$21)+1))</f>
        <v/>
      </c>
      <c r="F61" s="126" t="str" cm="1">
        <f t="array" ref="F61">IF(INDEX(Templates!E$2:E$96,ROW()-ROW($21:$21)+1)="","",INDEX(Templates!E$2:E$96,ROW()-ROW($21:$21)+1))</f>
        <v>Surface</v>
      </c>
      <c r="G61" s="127" t="str" cm="1">
        <f t="array" ref="G61">IF(INDEX(Templates!F$2:F$96,ROW()-ROW($21:$21)+1)="","",INDEX(Templates!F$2:F$96,ROW()-ROW($21:$21)+1))</f>
        <v>azimuth</v>
      </c>
      <c r="H61" s="128" t="str" cm="1">
        <f t="array" ref="H61">IF(INDEX(Templates!G$2:G$96,ROW()-ROW($21:$21)+1)="","",INDEX(Templates!G$2:G$96,ROW()-ROW($21:$21)+1))</f>
        <v/>
      </c>
      <c r="I61" s="128" t="str" cm="1">
        <f t="array" ref="I61">IF(INDEX(Templates!H$2:H$96,ROW()-ROW($21:$21)+1)="","",INDEX(Templates!H$2:H$96,ROW()-ROW($21:$21)+1))</f>
        <v/>
      </c>
      <c r="J61" s="157" t="str" cm="1">
        <f t="array" ref="J61">IF(INDEX(Templates!$I$2:$CN$95,ROW()-ROW(J$21)+1, MATCH(J$17,Templates!$I$1:CN$1,0))="","",INDEX(Templates!$I$2:$CN$95,ROW()-ROW(J$21)+1, MATCH(J$17,Templates!$I$1:CN$1,0)))</f>
        <v/>
      </c>
      <c r="K61" s="157" t="str" cm="1">
        <f t="array" ref="K61">IF(INDEX(Templates!$I$2:$CN$95,ROW()-ROW(K$21)+1, MATCH(K$17,Templates!$I$1:CO$1,0))="","",INDEX(Templates!$I$2:$CN$95,ROW()-ROW(K$21)+1, MATCH(K$17,Templates!$I$1:CO$1,0)))</f>
        <v/>
      </c>
      <c r="L61" s="157" t="str" cm="1">
        <f t="array" ref="L61">IF(INDEX(Templates!$I$2:$CN$95,ROW()-ROW(L$21)+1, MATCH(L$17,Templates!$I$1:CP$1,0))="","",INDEX(Templates!$I$2:$CN$95,ROW()-ROW(L$21)+1, MATCH(L$17,Templates!$I$1:CP$1,0)))</f>
        <v/>
      </c>
      <c r="M61" s="157" t="str" cm="1">
        <f t="array" ref="M61">IF(INDEX(Templates!$I$2:$CN$95,ROW()-ROW(M$21)+1, MATCH(M$17,Templates!$I$1:CQ$1,0))="","",INDEX(Templates!$I$2:$CN$95,ROW()-ROW(M$21)+1, MATCH(M$17,Templates!$I$1:CQ$1,0)))</f>
        <v/>
      </c>
      <c r="N61" s="157" t="str" cm="1">
        <f t="array" ref="N61">IF(INDEX(Templates!$I$2:$CN$95,ROW()-ROW(N$21)+1, MATCH(N$17,Templates!$I$1:CR$1,0))="","",INDEX(Templates!$I$2:$CN$95,ROW()-ROW(N$21)+1, MATCH(N$17,Templates!$I$1:CR$1,0)))</f>
        <v/>
      </c>
      <c r="O61" s="157" t="str" cm="1">
        <f t="array" ref="O61">IF(INDEX(Templates!$I$2:$CN$95,ROW()-ROW(O$21)+1, MATCH(O$17,Templates!$I$1:CS$1,0))="","",INDEX(Templates!$I$2:$CN$95,ROW()-ROW(O$21)+1, MATCH(O$17,Templates!$I$1:CS$1,0)))</f>
        <v/>
      </c>
      <c r="P61" s="157" t="str" cm="1">
        <f t="array" ref="P61">IF(INDEX(Templates!$I$2:$CN$95,ROW()-ROW(P$21)+1, MATCH(P$17,Templates!$I$1:CT$1,0))="","",INDEX(Templates!$I$2:$CN$95,ROW()-ROW(P$21)+1, MATCH(P$17,Templates!$I$1:CT$1,0)))</f>
        <v/>
      </c>
      <c r="Q61" s="157" t="str" cm="1">
        <f t="array" ref="Q61">IF(INDEX(Templates!$I$2:$CN$95,ROW()-ROW(Q$21)+1, MATCH(Q$17,Templates!$I$1:CU$1,0))="","",INDEX(Templates!$I$2:$CN$95,ROW()-ROW(Q$21)+1, MATCH(Q$17,Templates!$I$1:CU$1,0)))</f>
        <v/>
      </c>
      <c r="R61" s="157" t="str" cm="1">
        <f t="array" ref="R61">IF(INDEX(Templates!$I$2:$CN$95,ROW()-ROW(R$21)+1, MATCH(R$17,Templates!$I$1:CV$1,0))="","",INDEX(Templates!$I$2:$CN$95,ROW()-ROW(R$21)+1, MATCH(R$17,Templates!$I$1:CV$1,0)))</f>
        <v/>
      </c>
      <c r="S61" s="157" t="str" cm="1">
        <f t="array" ref="S61">IF(INDEX(Templates!$I$2:$CN$95,ROW()-ROW(S$21)+1, MATCH(S$17,Templates!$I$1:CW$1,0))="","",INDEX(Templates!$I$2:$CN$95,ROW()-ROW(S$21)+1, MATCH(S$17,Templates!$I$1:CW$1,0)))</f>
        <v/>
      </c>
      <c r="T61" s="157" t="str" cm="1">
        <f t="array" ref="T61">IF(INDEX(Templates!$I$2:$CN$95,ROW()-ROW(T$21)+1, MATCH(T$17,Templates!$I$1:CX$1,0))="","",INDEX(Templates!$I$2:$CN$95,ROW()-ROW(T$21)+1, MATCH(T$17,Templates!$I$1:CX$1,0)))</f>
        <v/>
      </c>
      <c r="U61" s="157" t="str" cm="1">
        <f t="array" ref="U61">IF(INDEX(Templates!$I$2:$CN$95,ROW()-ROW(U$21)+1, MATCH(U$17,Templates!$I$1:CY$1,0))="","",INDEX(Templates!$I$2:$CN$95,ROW()-ROW(U$21)+1, MATCH(U$17,Templates!$I$1:CY$1,0)))</f>
        <v/>
      </c>
      <c r="V61" s="157" t="str" cm="1">
        <f t="array" ref="V61">IF(INDEX(Templates!$I$2:$CN$95,ROW()-ROW(V$21)+1, MATCH(V$17,Templates!$I$1:CZ$1,0))="","",INDEX(Templates!$I$2:$CN$95,ROW()-ROW(V$21)+1, MATCH(V$17,Templates!$I$1:CZ$1,0)))</f>
        <v/>
      </c>
      <c r="W61" s="157" t="str" cm="1">
        <f t="array" ref="W61">IF(INDEX(Templates!$I$2:$CN$95,ROW()-ROW(W$21)+1, MATCH(W$17,Templates!$I$1:DA$1,0))="","",INDEX(Templates!$I$2:$CN$95,ROW()-ROW(W$21)+1, MATCH(W$17,Templates!$I$1:DA$1,0)))</f>
        <v/>
      </c>
      <c r="X61" s="157" t="str" cm="1">
        <f t="array" ref="X61">IF(INDEX(Templates!$I$2:$CN$95,ROW()-ROW(X$21)+1, MATCH(X$17,Templates!$I$1:DB$1,0))="","",INDEX(Templates!$I$2:$CN$95,ROW()-ROW(X$21)+1, MATCH(X$17,Templates!$I$1:DB$1,0)))</f>
        <v/>
      </c>
      <c r="Y61" s="157" t="str" cm="1">
        <f t="array" ref="Y61">IF(INDEX(Templates!$I$2:$CN$95,ROW()-ROW(Y$21)+1, MATCH(Y$17,Templates!$I$1:DC$1,0))="","",INDEX(Templates!$I$2:$CN$95,ROW()-ROW(Y$21)+1, MATCH(Y$17,Templates!$I$1:DC$1,0)))</f>
        <v/>
      </c>
      <c r="Z61" s="157" t="str" cm="1">
        <f t="array" ref="Z61">IF(INDEX(Templates!$I$2:$CN$95,ROW()-ROW(Z$21)+1, MATCH(Z$17,Templates!$I$1:DD$1,0))="","",INDEX(Templates!$I$2:$CN$95,ROW()-ROW(Z$21)+1, MATCH(Z$17,Templates!$I$1:DD$1,0)))</f>
        <v/>
      </c>
      <c r="AA61" s="157" t="str" cm="1">
        <f t="array" ref="AA61">IF(INDEX(Templates!$I$2:$CN$95,ROW()-ROW(AA$21)+1, MATCH(AA$17,Templates!$I$1:DE$1,0))="","",INDEX(Templates!$I$2:$CN$95,ROW()-ROW(AA$21)+1, MATCH(AA$17,Templates!$I$1:DE$1,0)))</f>
        <v/>
      </c>
      <c r="AB61" s="157" t="str" cm="1">
        <f t="array" ref="AB61">IF(INDEX(Templates!$I$2:$CN$95,ROW()-ROW(AB$21)+1, MATCH(AB$17,Templates!$I$1:DF$1,0))="","",INDEX(Templates!$I$2:$CN$95,ROW()-ROW(AB$21)+1, MATCH(AB$17,Templates!$I$1:DF$1,0)))</f>
        <v/>
      </c>
      <c r="AC61" s="157" cm="1">
        <f t="array" ref="AC61">IF(INDEX(Templates!$I$2:$CN$95,ROW()-ROW(AC$21)+1, MATCH(AC$17,Templates!$I$1:DG$1,0))="","",INDEX(Templates!$I$2:$CN$95,ROW()-ROW(AC$21)+1, MATCH(AC$17,Templates!$I$1:DG$1,0)))</f>
        <v>270</v>
      </c>
      <c r="AD61" s="157" t="str" cm="1">
        <f t="array" ref="AD61">IF(INDEX(Templates!$I$2:$CN$95,ROW()-ROW(AD$21)+1, MATCH(AD$17,Templates!$I$1:DH$1,0))="","",INDEX(Templates!$I$2:$CN$95,ROW()-ROW(AD$21)+1, MATCH(AD$17,Templates!$I$1:DH$1,0)))</f>
        <v>1</v>
      </c>
      <c r="AE61" s="157" t="str" cm="1">
        <f t="array" ref="AE61">IF(INDEX(Templates!$I$2:$CN$95,ROW()-ROW(AE$21)+1, MATCH(AE$17,Templates!$I$1:DI$1,0))="","",INDEX(Templates!$I$2:$CN$95,ROW()-ROW(AE$21)+1, MATCH(AE$17,Templates!$I$1:DI$1,0)))</f>
        <v/>
      </c>
      <c r="AF61" s="157" t="str" cm="1">
        <f t="array" ref="AF61">IF(INDEX(Templates!$I$2:$CN$95,ROW()-ROW(AF$21)+1, MATCH(AF$17,Templates!$I$1:DJ$1,0))="","",INDEX(Templates!$I$2:$CN$95,ROW()-ROW(AF$21)+1, MATCH(AF$17,Templates!$I$1:DJ$1,0)))</f>
        <v>1</v>
      </c>
      <c r="AG61" s="157" cm="1">
        <f t="array" ref="AG61">IF(INDEX(Templates!$I$2:$CN$95,ROW()-ROW(AG$21)+1, MATCH(AG$17,Templates!$I$1:DK$1,0))="","",INDEX(Templates!$I$2:$CN$95,ROW()-ROW(AG$21)+1, MATCH(AG$17,Templates!$I$1:DK$1,0)))</f>
        <v>180</v>
      </c>
      <c r="AH61" s="157" t="str" cm="1">
        <f t="array" ref="AH61">IF(INDEX(Templates!$I$2:$CN$95,ROW()-ROW(AH$21)+1, MATCH(AH$17,Templates!$I$1:DL$1,0))="","",INDEX(Templates!$I$2:$CN$95,ROW()-ROW(AH$21)+1, MATCH(AH$17,Templates!$I$1:DL$1,0)))</f>
        <v>1</v>
      </c>
      <c r="AI61" s="157" t="str" cm="1">
        <f t="array" ref="AI61">IF(INDEX(Templates!$I$2:$CN$95,ROW()-ROW(AI$21)+1, MATCH(AI$17,Templates!$I$1:DM$1,0))="","",INDEX(Templates!$I$2:$CN$95,ROW()-ROW(AI$21)+1, MATCH(AI$17,Templates!$I$1:DM$1,0)))</f>
        <v/>
      </c>
      <c r="AJ61" s="157" t="str" cm="1">
        <f t="array" ref="AJ61">IF(INDEX(Templates!$I$2:$CN$95,ROW()-ROW(AJ$21)+1, MATCH(AJ$17,Templates!$I$1:DN$1,0))="","",INDEX(Templates!$I$2:$CN$95,ROW()-ROW(AJ$21)+1, MATCH(AJ$17,Templates!$I$1:DN$1,0)))</f>
        <v/>
      </c>
      <c r="AK61" s="157" t="str" cm="1">
        <f t="array" ref="AK61">IF(INDEX(Templates!$I$2:$CN$95,ROW()-ROW(AK$21)+1, MATCH(AK$17,Templates!$I$1:DO$1,0))="","",INDEX(Templates!$I$2:$CN$95,ROW()-ROW(AK$21)+1, MATCH(AK$17,Templates!$I$1:DO$1,0)))</f>
        <v/>
      </c>
      <c r="AL61" s="157" t="str" cm="1">
        <f t="array" ref="AL61">IF(INDEX(Templates!$I$2:$CN$95,ROW()-ROW(AL$21)+1, MATCH(AL$17,Templates!$I$1:DP$1,0))="","",INDEX(Templates!$I$2:$CN$95,ROW()-ROW(AL$21)+1, MATCH(AL$17,Templates!$I$1:DP$1,0)))</f>
        <v/>
      </c>
      <c r="AM61" s="157" t="str" cm="1">
        <f t="array" ref="AM61">IF(INDEX(Templates!$I$2:$CN$95,ROW()-ROW(AM$21)+1, MATCH(AM$17,Templates!$I$1:DQ$1,0))="","",INDEX(Templates!$I$2:$CN$95,ROW()-ROW(AM$21)+1, MATCH(AM$17,Templates!$I$1:DQ$1,0)))</f>
        <v/>
      </c>
      <c r="AN61" s="157" t="str" cm="1">
        <f t="array" ref="AN61">IF(INDEX(Templates!$I$2:$CN$95,ROW()-ROW(AN$21)+1, MATCH(AN$17,Templates!$I$1:DR$1,0))="","",INDEX(Templates!$I$2:$CN$95,ROW()-ROW(AN$21)+1, MATCH(AN$17,Templates!$I$1:DR$1,0)))</f>
        <v/>
      </c>
      <c r="AO61" s="157" t="str" cm="1">
        <f t="array" ref="AO61">IF(INDEX(Templates!$I$2:$CN$95,ROW()-ROW(AO$21)+1, MATCH(AO$17,Templates!$I$1:DS$1,0))="","",INDEX(Templates!$I$2:$CN$95,ROW()-ROW(AO$21)+1, MATCH(AO$17,Templates!$I$1:DS$1,0)))</f>
        <v/>
      </c>
      <c r="AP61" s="157" t="str" cm="1">
        <f t="array" ref="AP61">IF(INDEX(Templates!$I$2:$CN$95,ROW()-ROW(AP$21)+1, MATCH(AP$17,Templates!$I$1:DT$1,0))="","",INDEX(Templates!$I$2:$CN$95,ROW()-ROW(AP$21)+1, MATCH(AP$17,Templates!$I$1:DT$1,0)))</f>
        <v/>
      </c>
      <c r="AQ61" s="157" t="str" cm="1">
        <f t="array" ref="AQ61">IF(INDEX(Templates!$I$2:$CN$95,ROW()-ROW(AQ$21)+1, MATCH(AQ$17,Templates!$I$1:DU$1,0))="","",INDEX(Templates!$I$2:$CN$95,ROW()-ROW(AQ$21)+1, MATCH(AQ$17,Templates!$I$1:DU$1,0)))</f>
        <v/>
      </c>
    </row>
    <row r="62" spans="1:43" s="119" customFormat="1" x14ac:dyDescent="0.25">
      <c r="A62" s="91" t="s">
        <v>43</v>
      </c>
      <c r="B62" s="92" t="s">
        <v>485</v>
      </c>
      <c r="C62" s="125" t="str" cm="1">
        <f t="array" ref="C62">IF(INDEX(Templates!A$2:A$96,ROW()-ROW($21:$21)+1)="","",INDEX(Templates!A$2:A$96,ROW()-ROW($21:$21)+1))</f>
        <v>JSON_PATH: surfaces[1]</v>
      </c>
      <c r="D62" s="125" t="str" cm="1">
        <f t="array" ref="D62">IF(INDEX(Templates!B$2:B$96,ROW()-ROW($21:$21)+1)="","",INDEX(Templates!B$2:B$96,ROW()-ROW($21:$21)+1))</f>
        <v>subsurfaces[0]</v>
      </c>
      <c r="E62" s="125" t="str" cm="1">
        <f t="array" ref="E62">IF(INDEX(Templates!C$2:C$96,ROW()-ROW($21:$21)+1)="","",INDEX(Templates!C$2:C$96,ROW()-ROW($21:$21)+1))</f>
        <v>id</v>
      </c>
      <c r="F62" s="126" t="str" cm="1">
        <f t="array" ref="F62">IF(INDEX(Templates!E$2:E$96,ROW()-ROW($21:$21)+1)="","",INDEX(Templates!E$2:E$96,ROW()-ROW($21:$21)+1))</f>
        <v/>
      </c>
      <c r="G62" s="127" t="str" cm="1">
        <f t="array" ref="G62">IF(INDEX(Templates!F$2:F$96,ROW()-ROW($21:$21)+1)="","",INDEX(Templates!F$2:F$96,ROW()-ROW($21:$21)+1))</f>
        <v/>
      </c>
      <c r="H62" s="128" t="str" cm="1">
        <f t="array" ref="H62">IF(INDEX(Templates!G$2:G$96,ROW()-ROW($21:$21)+1)="","",INDEX(Templates!G$2:G$96,ROW()-ROW($21:$21)+1))</f>
        <v/>
      </c>
      <c r="I62" s="128" t="str" cm="1">
        <f t="array" ref="I62">IF(INDEX(Templates!H$2:H$96,ROW()-ROW($21:$21)+1)="","",INDEX(Templates!H$2:H$96,ROW()-ROW($21:$21)+1))</f>
        <v/>
      </c>
      <c r="J62" s="157" t="str" cm="1">
        <f t="array" ref="J62">IF(INDEX(Templates!$I$2:$CN$95,ROW()-ROW(J$21)+1, MATCH(J$17,Templates!$I$1:CN$1,0))="","",INDEX(Templates!$I$2:$CN$95,ROW()-ROW(J$21)+1, MATCH(J$17,Templates!$I$1:CN$1,0)))</f>
        <v/>
      </c>
      <c r="K62" s="157" t="str" cm="1">
        <f t="array" ref="K62">IF(INDEX(Templates!$I$2:$CN$95,ROW()-ROW(K$21)+1, MATCH(K$17,Templates!$I$1:CO$1,0))="","",INDEX(Templates!$I$2:$CN$95,ROW()-ROW(K$21)+1, MATCH(K$17,Templates!$I$1:CO$1,0)))</f>
        <v/>
      </c>
      <c r="L62" s="157" t="str" cm="1">
        <f t="array" ref="L62">IF(INDEX(Templates!$I$2:$CN$95,ROW()-ROW(L$21)+1, MATCH(L$17,Templates!$I$1:CP$1,0))="","",INDEX(Templates!$I$2:$CN$95,ROW()-ROW(L$21)+1, MATCH(L$17,Templates!$I$1:CP$1,0)))</f>
        <v/>
      </c>
      <c r="M62" s="157" t="str" cm="1">
        <f t="array" ref="M62">IF(INDEX(Templates!$I$2:$CN$95,ROW()-ROW(M$21)+1, MATCH(M$17,Templates!$I$1:CQ$1,0))="","",INDEX(Templates!$I$2:$CN$95,ROW()-ROW(M$21)+1, MATCH(M$17,Templates!$I$1:CQ$1,0)))</f>
        <v/>
      </c>
      <c r="N62" s="157" t="str" cm="1">
        <f t="array" ref="N62">IF(INDEX(Templates!$I$2:$CN$95,ROW()-ROW(N$21)+1, MATCH(N$17,Templates!$I$1:CR$1,0))="","",INDEX(Templates!$I$2:$CN$95,ROW()-ROW(N$21)+1, MATCH(N$17,Templates!$I$1:CR$1,0)))</f>
        <v/>
      </c>
      <c r="O62" s="157" t="str" cm="1">
        <f t="array" ref="O62">IF(INDEX(Templates!$I$2:$CN$95,ROW()-ROW(O$21)+1, MATCH(O$17,Templates!$I$1:CS$1,0))="","",INDEX(Templates!$I$2:$CN$95,ROW()-ROW(O$21)+1, MATCH(O$17,Templates!$I$1:CS$1,0)))</f>
        <v/>
      </c>
      <c r="P62" s="157" t="str" cm="1">
        <f t="array" ref="P62">IF(INDEX(Templates!$I$2:$CN$95,ROW()-ROW(P$21)+1, MATCH(P$17,Templates!$I$1:CT$1,0))="","",INDEX(Templates!$I$2:$CN$95,ROW()-ROW(P$21)+1, MATCH(P$17,Templates!$I$1:CT$1,0)))</f>
        <v/>
      </c>
      <c r="Q62" s="157" t="str" cm="1">
        <f t="array" ref="Q62">IF(INDEX(Templates!$I$2:$CN$95,ROW()-ROW(Q$21)+1, MATCH(Q$17,Templates!$I$1:CU$1,0))="","",INDEX(Templates!$I$2:$CN$95,ROW()-ROW(Q$21)+1, MATCH(Q$17,Templates!$I$1:CU$1,0)))</f>
        <v/>
      </c>
      <c r="R62" s="157" t="str" cm="1">
        <f t="array" ref="R62">IF(INDEX(Templates!$I$2:$CN$95,ROW()-ROW(R$21)+1, MATCH(R$17,Templates!$I$1:CV$1,0))="","",INDEX(Templates!$I$2:$CN$95,ROW()-ROW(R$21)+1, MATCH(R$17,Templates!$I$1:CV$1,0)))</f>
        <v/>
      </c>
      <c r="S62" s="157" t="str" cm="1">
        <f t="array" ref="S62">IF(INDEX(Templates!$I$2:$CN$95,ROW()-ROW(S$21)+1, MATCH(S$17,Templates!$I$1:CW$1,0))="","",INDEX(Templates!$I$2:$CN$95,ROW()-ROW(S$21)+1, MATCH(S$17,Templates!$I$1:CW$1,0)))</f>
        <v/>
      </c>
      <c r="T62" s="157" t="str" cm="1">
        <f t="array" ref="T62">IF(INDEX(Templates!$I$2:$CN$95,ROW()-ROW(T$21)+1, MATCH(T$17,Templates!$I$1:CX$1,0))="","",INDEX(Templates!$I$2:$CN$95,ROW()-ROW(T$21)+1, MATCH(T$17,Templates!$I$1:CX$1,0)))</f>
        <v/>
      </c>
      <c r="U62" s="157" t="str" cm="1">
        <f t="array" ref="U62">IF(INDEX(Templates!$I$2:$CN$95,ROW()-ROW(U$21)+1, MATCH(U$17,Templates!$I$1:CY$1,0))="","",INDEX(Templates!$I$2:$CN$95,ROW()-ROW(U$21)+1, MATCH(U$17,Templates!$I$1:CY$1,0)))</f>
        <v/>
      </c>
      <c r="V62" s="157" t="str" cm="1">
        <f t="array" ref="V62">IF(INDEX(Templates!$I$2:$CN$95,ROW()-ROW(V$21)+1, MATCH(V$17,Templates!$I$1:CZ$1,0))="","",INDEX(Templates!$I$2:$CN$95,ROW()-ROW(V$21)+1, MATCH(V$17,Templates!$I$1:CZ$1,0)))</f>
        <v/>
      </c>
      <c r="W62" s="157" t="str" cm="1">
        <f t="array" ref="W62">IF(INDEX(Templates!$I$2:$CN$95,ROW()-ROW(W$21)+1, MATCH(W$17,Templates!$I$1:DA$1,0))="","",INDEX(Templates!$I$2:$CN$95,ROW()-ROW(W$21)+1, MATCH(W$17,Templates!$I$1:DA$1,0)))</f>
        <v/>
      </c>
      <c r="X62" s="157" t="str" cm="1">
        <f t="array" ref="X62">IF(INDEX(Templates!$I$2:$CN$95,ROW()-ROW(X$21)+1, MATCH(X$17,Templates!$I$1:DB$1,0))="","",INDEX(Templates!$I$2:$CN$95,ROW()-ROW(X$21)+1, MATCH(X$17,Templates!$I$1:DB$1,0)))</f>
        <v/>
      </c>
      <c r="Y62" s="157" t="str" cm="1">
        <f t="array" ref="Y62">IF(INDEX(Templates!$I$2:$CN$95,ROW()-ROW(Y$21)+1, MATCH(Y$17,Templates!$I$1:DC$1,0))="","",INDEX(Templates!$I$2:$CN$95,ROW()-ROW(Y$21)+1, MATCH(Y$17,Templates!$I$1:DC$1,0)))</f>
        <v/>
      </c>
      <c r="Z62" s="157" t="str" cm="1">
        <f t="array" ref="Z62">IF(INDEX(Templates!$I$2:$CN$95,ROW()-ROW(Z$21)+1, MATCH(Z$17,Templates!$I$1:DD$1,0))="","",INDEX(Templates!$I$2:$CN$95,ROW()-ROW(Z$21)+1, MATCH(Z$17,Templates!$I$1:DD$1,0)))</f>
        <v/>
      </c>
      <c r="AA62" s="157" t="str" cm="1">
        <f t="array" ref="AA62">IF(INDEX(Templates!$I$2:$CN$95,ROW()-ROW(AA$21)+1, MATCH(AA$17,Templates!$I$1:DE$1,0))="","",INDEX(Templates!$I$2:$CN$95,ROW()-ROW(AA$21)+1, MATCH(AA$17,Templates!$I$1:DE$1,0)))</f>
        <v/>
      </c>
      <c r="AB62" s="157" t="str" cm="1">
        <f t="array" ref="AB62">IF(INDEX(Templates!$I$2:$CN$95,ROW()-ROW(AB$21)+1, MATCH(AB$17,Templates!$I$1:DF$1,0))="","",INDEX(Templates!$I$2:$CN$95,ROW()-ROW(AB$21)+1, MATCH(AB$17,Templates!$I$1:DF$1,0)))</f>
        <v/>
      </c>
      <c r="AC62" s="157" t="str" cm="1">
        <f t="array" ref="AC62">IF(INDEX(Templates!$I$2:$CN$95,ROW()-ROW(AC$21)+1, MATCH(AC$17,Templates!$I$1:DG$1,0))="","",INDEX(Templates!$I$2:$CN$95,ROW()-ROW(AC$21)+1, MATCH(AC$17,Templates!$I$1:DG$1,0)))</f>
        <v/>
      </c>
      <c r="AD62" s="157" t="str" cm="1">
        <f t="array" ref="AD62">IF(INDEX(Templates!$I$2:$CN$95,ROW()-ROW(AD$21)+1, MATCH(AD$17,Templates!$I$1:DH$1,0))="","",INDEX(Templates!$I$2:$CN$95,ROW()-ROW(AD$21)+1, MATCH(AD$17,Templates!$I$1:DH$1,0)))</f>
        <v/>
      </c>
      <c r="AE62" s="157" t="str" cm="1">
        <f t="array" ref="AE62">IF(INDEX(Templates!$I$2:$CN$95,ROW()-ROW(AE$21)+1, MATCH(AE$17,Templates!$I$1:DI$1,0))="","",INDEX(Templates!$I$2:$CN$95,ROW()-ROW(AE$21)+1, MATCH(AE$17,Templates!$I$1:DI$1,0)))</f>
        <v/>
      </c>
      <c r="AF62" s="157" t="str" cm="1">
        <f t="array" ref="AF62">IF(INDEX(Templates!$I$2:$CN$95,ROW()-ROW(AF$21)+1, MATCH(AF$17,Templates!$I$1:DJ$1,0))="","",INDEX(Templates!$I$2:$CN$95,ROW()-ROW(AF$21)+1, MATCH(AF$17,Templates!$I$1:DJ$1,0)))</f>
        <v>window_2</v>
      </c>
      <c r="AG62" s="157" t="str" cm="1">
        <f t="array" ref="AG62">IF(INDEX(Templates!$I$2:$CN$95,ROW()-ROW(AG$21)+1, MATCH(AG$17,Templates!$I$1:DK$1,0))="","",INDEX(Templates!$I$2:$CN$95,ROW()-ROW(AG$21)+1, MATCH(AG$17,Templates!$I$1:DK$1,0)))</f>
        <v/>
      </c>
      <c r="AH62" s="157" t="str" cm="1">
        <f t="array" ref="AH62">IF(INDEX(Templates!$I$2:$CN$95,ROW()-ROW(AH$21)+1, MATCH(AH$17,Templates!$I$1:DL$1,0))="","",INDEX(Templates!$I$2:$CN$95,ROW()-ROW(AH$21)+1, MATCH(AH$17,Templates!$I$1:DL$1,0)))</f>
        <v/>
      </c>
      <c r="AI62" s="157" t="str" cm="1">
        <f t="array" ref="AI62">IF(INDEX(Templates!$I$2:$CN$95,ROW()-ROW(AI$21)+1, MATCH(AI$17,Templates!$I$1:DM$1,0))="","",INDEX(Templates!$I$2:$CN$95,ROW()-ROW(AI$21)+1, MATCH(AI$17,Templates!$I$1:DM$1,0)))</f>
        <v/>
      </c>
      <c r="AJ62" s="157" t="str" cm="1">
        <f t="array" ref="AJ62">IF(INDEX(Templates!$I$2:$CN$95,ROW()-ROW(AJ$21)+1, MATCH(AJ$17,Templates!$I$1:DN$1,0))="","",INDEX(Templates!$I$2:$CN$95,ROW()-ROW(AJ$21)+1, MATCH(AJ$17,Templates!$I$1:DN$1,0)))</f>
        <v/>
      </c>
      <c r="AK62" s="157" t="str" cm="1">
        <f t="array" ref="AK62">IF(INDEX(Templates!$I$2:$CN$95,ROW()-ROW(AK$21)+1, MATCH(AK$17,Templates!$I$1:DO$1,0))="","",INDEX(Templates!$I$2:$CN$95,ROW()-ROW(AK$21)+1, MATCH(AK$17,Templates!$I$1:DO$1,0)))</f>
        <v/>
      </c>
      <c r="AL62" s="157" t="str" cm="1">
        <f t="array" ref="AL62">IF(INDEX(Templates!$I$2:$CN$95,ROW()-ROW(AL$21)+1, MATCH(AL$17,Templates!$I$1:DP$1,0))="","",INDEX(Templates!$I$2:$CN$95,ROW()-ROW(AL$21)+1, MATCH(AL$17,Templates!$I$1:DP$1,0)))</f>
        <v/>
      </c>
      <c r="AM62" s="157" t="str" cm="1">
        <f t="array" ref="AM62">IF(INDEX(Templates!$I$2:$CN$95,ROW()-ROW(AM$21)+1, MATCH(AM$17,Templates!$I$1:DQ$1,0))="","",INDEX(Templates!$I$2:$CN$95,ROW()-ROW(AM$21)+1, MATCH(AM$17,Templates!$I$1:DQ$1,0)))</f>
        <v/>
      </c>
      <c r="AN62" s="157" t="str" cm="1">
        <f t="array" ref="AN62">IF(INDEX(Templates!$I$2:$CN$95,ROW()-ROW(AN$21)+1, MATCH(AN$17,Templates!$I$1:DR$1,0))="","",INDEX(Templates!$I$2:$CN$95,ROW()-ROW(AN$21)+1, MATCH(AN$17,Templates!$I$1:DR$1,0)))</f>
        <v/>
      </c>
      <c r="AO62" s="157" t="str" cm="1">
        <f t="array" ref="AO62">IF(INDEX(Templates!$I$2:$CN$95,ROW()-ROW(AO$21)+1, MATCH(AO$17,Templates!$I$1:DS$1,0))="","",INDEX(Templates!$I$2:$CN$95,ROW()-ROW(AO$21)+1, MATCH(AO$17,Templates!$I$1:DS$1,0)))</f>
        <v/>
      </c>
      <c r="AP62" s="157" t="str" cm="1">
        <f t="array" ref="AP62">IF(INDEX(Templates!$I$2:$CN$95,ROW()-ROW(AP$21)+1, MATCH(AP$17,Templates!$I$1:DT$1,0))="","",INDEX(Templates!$I$2:$CN$95,ROW()-ROW(AP$21)+1, MATCH(AP$17,Templates!$I$1:DT$1,0)))</f>
        <v/>
      </c>
      <c r="AQ62" s="157" t="str" cm="1">
        <f t="array" ref="AQ62">IF(INDEX(Templates!$I$2:$CN$95,ROW()-ROW(AQ$21)+1, MATCH(AQ$17,Templates!$I$1:DU$1,0))="","",INDEX(Templates!$I$2:$CN$95,ROW()-ROW(AQ$21)+1, MATCH(AQ$17,Templates!$I$1:DU$1,0)))</f>
        <v/>
      </c>
    </row>
    <row r="63" spans="1:43" s="119" customFormat="1" x14ac:dyDescent="0.25">
      <c r="A63" s="91"/>
      <c r="B63" s="92"/>
      <c r="C63" s="125" t="str" cm="1">
        <f t="array" ref="C63">IF(INDEX(Templates!A$2:A$96,ROW()-ROW($21:$21)+1)="","",INDEX(Templates!A$2:A$96,ROW()-ROW($21:$21)+1))</f>
        <v/>
      </c>
      <c r="D63" s="125" t="str" cm="1">
        <f t="array" ref="D63">IF(INDEX(Templates!B$2:B$96,ROW()-ROW($21:$21)+1)="","",INDEX(Templates!B$2:B$96,ROW()-ROW($21:$21)+1))</f>
        <v/>
      </c>
      <c r="E63" s="125" t="str" cm="1">
        <f t="array" ref="E63">IF(INDEX(Templates!C$2:C$96,ROW()-ROW($21:$21)+1)="","",INDEX(Templates!C$2:C$96,ROW()-ROW($21:$21)+1))</f>
        <v/>
      </c>
      <c r="F63" s="126" t="str" cm="1">
        <f t="array" ref="F63">IF(INDEX(Templates!E$2:E$96,ROW()-ROW($21:$21)+1)="","",INDEX(Templates!E$2:E$96,ROW()-ROW($21:$21)+1))</f>
        <v/>
      </c>
      <c r="G63" s="127" t="str" cm="1">
        <f t="array" ref="G63">IF(INDEX(Templates!F$2:F$96,ROW()-ROW($21:$21)+1)="","",INDEX(Templates!F$2:F$96,ROW()-ROW($21:$21)+1))</f>
        <v/>
      </c>
      <c r="H63" s="128" t="str" cm="1">
        <f t="array" ref="H63">IF(INDEX(Templates!G$2:G$96,ROW()-ROW($21:$21)+1)="","",INDEX(Templates!G$2:G$96,ROW()-ROW($21:$21)+1))</f>
        <v/>
      </c>
      <c r="I63" s="128" t="str" cm="1">
        <f t="array" ref="I63">IF(INDEX(Templates!H$2:H$96,ROW()-ROW($21:$21)+1)="","",INDEX(Templates!H$2:H$96,ROW()-ROW($21:$21)+1))</f>
        <v/>
      </c>
      <c r="J63" s="157" t="str" cm="1">
        <f t="array" ref="J63">IF(INDEX(Templates!$I$2:$CN$95,ROW()-ROW(J$21)+1, MATCH(J$17,Templates!$I$1:CN$1,0))="","",INDEX(Templates!$I$2:$CN$95,ROW()-ROW(J$21)+1, MATCH(J$17,Templates!$I$1:CN$1,0)))</f>
        <v/>
      </c>
      <c r="K63" s="157" t="str" cm="1">
        <f t="array" ref="K63">IF(INDEX(Templates!$I$2:$CN$95,ROW()-ROW(K$21)+1, MATCH(K$17,Templates!$I$1:CO$1,0))="","",INDEX(Templates!$I$2:$CN$95,ROW()-ROW(K$21)+1, MATCH(K$17,Templates!$I$1:CO$1,0)))</f>
        <v/>
      </c>
      <c r="L63" s="157" t="str" cm="1">
        <f t="array" ref="L63">IF(INDEX(Templates!$I$2:$CN$95,ROW()-ROW(L$21)+1, MATCH(L$17,Templates!$I$1:CP$1,0))="","",INDEX(Templates!$I$2:$CN$95,ROW()-ROW(L$21)+1, MATCH(L$17,Templates!$I$1:CP$1,0)))</f>
        <v/>
      </c>
      <c r="M63" s="157" t="str" cm="1">
        <f t="array" ref="M63">IF(INDEX(Templates!$I$2:$CN$95,ROW()-ROW(M$21)+1, MATCH(M$17,Templates!$I$1:CQ$1,0))="","",INDEX(Templates!$I$2:$CN$95,ROW()-ROW(M$21)+1, MATCH(M$17,Templates!$I$1:CQ$1,0)))</f>
        <v/>
      </c>
      <c r="N63" s="157" t="str" cm="1">
        <f t="array" ref="N63">IF(INDEX(Templates!$I$2:$CN$95,ROW()-ROW(N$21)+1, MATCH(N$17,Templates!$I$1:CR$1,0))="","",INDEX(Templates!$I$2:$CN$95,ROW()-ROW(N$21)+1, MATCH(N$17,Templates!$I$1:CR$1,0)))</f>
        <v/>
      </c>
      <c r="O63" s="157" t="str" cm="1">
        <f t="array" ref="O63">IF(INDEX(Templates!$I$2:$CN$95,ROW()-ROW(O$21)+1, MATCH(O$17,Templates!$I$1:CS$1,0))="","",INDEX(Templates!$I$2:$CN$95,ROW()-ROW(O$21)+1, MATCH(O$17,Templates!$I$1:CS$1,0)))</f>
        <v/>
      </c>
      <c r="P63" s="157" t="str" cm="1">
        <f t="array" ref="P63">IF(INDEX(Templates!$I$2:$CN$95,ROW()-ROW(P$21)+1, MATCH(P$17,Templates!$I$1:CT$1,0))="","",INDEX(Templates!$I$2:$CN$95,ROW()-ROW(P$21)+1, MATCH(P$17,Templates!$I$1:CT$1,0)))</f>
        <v/>
      </c>
      <c r="Q63" s="157" t="str" cm="1">
        <f t="array" ref="Q63">IF(INDEX(Templates!$I$2:$CN$95,ROW()-ROW(Q$21)+1, MATCH(Q$17,Templates!$I$1:CU$1,0))="","",INDEX(Templates!$I$2:$CN$95,ROW()-ROW(Q$21)+1, MATCH(Q$17,Templates!$I$1:CU$1,0)))</f>
        <v/>
      </c>
      <c r="R63" s="157" t="str" cm="1">
        <f t="array" ref="R63">IF(INDEX(Templates!$I$2:$CN$95,ROW()-ROW(R$21)+1, MATCH(R$17,Templates!$I$1:CV$1,0))="","",INDEX(Templates!$I$2:$CN$95,ROW()-ROW(R$21)+1, MATCH(R$17,Templates!$I$1:CV$1,0)))</f>
        <v/>
      </c>
      <c r="S63" s="157" t="str" cm="1">
        <f t="array" ref="S63">IF(INDEX(Templates!$I$2:$CN$95,ROW()-ROW(S$21)+1, MATCH(S$17,Templates!$I$1:CW$1,0))="","",INDEX(Templates!$I$2:$CN$95,ROW()-ROW(S$21)+1, MATCH(S$17,Templates!$I$1:CW$1,0)))</f>
        <v/>
      </c>
      <c r="T63" s="157" t="str" cm="1">
        <f t="array" ref="T63">IF(INDEX(Templates!$I$2:$CN$95,ROW()-ROW(T$21)+1, MATCH(T$17,Templates!$I$1:CX$1,0))="","",INDEX(Templates!$I$2:$CN$95,ROW()-ROW(T$21)+1, MATCH(T$17,Templates!$I$1:CX$1,0)))</f>
        <v/>
      </c>
      <c r="U63" s="157" t="str" cm="1">
        <f t="array" ref="U63">IF(INDEX(Templates!$I$2:$CN$95,ROW()-ROW(U$21)+1, MATCH(U$17,Templates!$I$1:CY$1,0))="","",INDEX(Templates!$I$2:$CN$95,ROW()-ROW(U$21)+1, MATCH(U$17,Templates!$I$1:CY$1,0)))</f>
        <v/>
      </c>
      <c r="V63" s="157" t="str" cm="1">
        <f t="array" ref="V63">IF(INDEX(Templates!$I$2:$CN$95,ROW()-ROW(V$21)+1, MATCH(V$17,Templates!$I$1:CZ$1,0))="","",INDEX(Templates!$I$2:$CN$95,ROW()-ROW(V$21)+1, MATCH(V$17,Templates!$I$1:CZ$1,0)))</f>
        <v/>
      </c>
      <c r="W63" s="157" t="str" cm="1">
        <f t="array" ref="W63">IF(INDEX(Templates!$I$2:$CN$95,ROW()-ROW(W$21)+1, MATCH(W$17,Templates!$I$1:DA$1,0))="","",INDEX(Templates!$I$2:$CN$95,ROW()-ROW(W$21)+1, MATCH(W$17,Templates!$I$1:DA$1,0)))</f>
        <v/>
      </c>
      <c r="X63" s="157" t="str" cm="1">
        <f t="array" ref="X63">IF(INDEX(Templates!$I$2:$CN$95,ROW()-ROW(X$21)+1, MATCH(X$17,Templates!$I$1:DB$1,0))="","",INDEX(Templates!$I$2:$CN$95,ROW()-ROW(X$21)+1, MATCH(X$17,Templates!$I$1:DB$1,0)))</f>
        <v/>
      </c>
      <c r="Y63" s="157" t="str" cm="1">
        <f t="array" ref="Y63">IF(INDEX(Templates!$I$2:$CN$95,ROW()-ROW(Y$21)+1, MATCH(Y$17,Templates!$I$1:DC$1,0))="","",INDEX(Templates!$I$2:$CN$95,ROW()-ROW(Y$21)+1, MATCH(Y$17,Templates!$I$1:DC$1,0)))</f>
        <v/>
      </c>
      <c r="Z63" s="157" t="str" cm="1">
        <f t="array" ref="Z63">IF(INDEX(Templates!$I$2:$CN$95,ROW()-ROW(Z$21)+1, MATCH(Z$17,Templates!$I$1:DD$1,0))="","",INDEX(Templates!$I$2:$CN$95,ROW()-ROW(Z$21)+1, MATCH(Z$17,Templates!$I$1:DD$1,0)))</f>
        <v/>
      </c>
      <c r="AA63" s="157" t="str" cm="1">
        <f t="array" ref="AA63">IF(INDEX(Templates!$I$2:$CN$95,ROW()-ROW(AA$21)+1, MATCH(AA$17,Templates!$I$1:DE$1,0))="","",INDEX(Templates!$I$2:$CN$95,ROW()-ROW(AA$21)+1, MATCH(AA$17,Templates!$I$1:DE$1,0)))</f>
        <v/>
      </c>
      <c r="AB63" s="157" t="str" cm="1">
        <f t="array" ref="AB63">IF(INDEX(Templates!$I$2:$CN$95,ROW()-ROW(AB$21)+1, MATCH(AB$17,Templates!$I$1:DF$1,0))="","",INDEX(Templates!$I$2:$CN$95,ROW()-ROW(AB$21)+1, MATCH(AB$17,Templates!$I$1:DF$1,0)))</f>
        <v/>
      </c>
      <c r="AC63" s="157" t="str" cm="1">
        <f t="array" ref="AC63">IF(INDEX(Templates!$I$2:$CN$95,ROW()-ROW(AC$21)+1, MATCH(AC$17,Templates!$I$1:DG$1,0))="","",INDEX(Templates!$I$2:$CN$95,ROW()-ROW(AC$21)+1, MATCH(AC$17,Templates!$I$1:DG$1,0)))</f>
        <v/>
      </c>
      <c r="AD63" s="157" t="str" cm="1">
        <f t="array" ref="AD63">IF(INDEX(Templates!$I$2:$CN$95,ROW()-ROW(AD$21)+1, MATCH(AD$17,Templates!$I$1:DH$1,0))="","",INDEX(Templates!$I$2:$CN$95,ROW()-ROW(AD$21)+1, MATCH(AD$17,Templates!$I$1:DH$1,0)))</f>
        <v/>
      </c>
      <c r="AE63" s="157" t="str" cm="1">
        <f t="array" ref="AE63">IF(INDEX(Templates!$I$2:$CN$95,ROW()-ROW(AE$21)+1, MATCH(AE$17,Templates!$I$1:DI$1,0))="","",INDEX(Templates!$I$2:$CN$95,ROW()-ROW(AE$21)+1, MATCH(AE$17,Templates!$I$1:DI$1,0)))</f>
        <v/>
      </c>
      <c r="AF63" s="157" t="str" cm="1">
        <f t="array" ref="AF63">IF(INDEX(Templates!$I$2:$CN$95,ROW()-ROW(AF$21)+1, MATCH(AF$17,Templates!$I$1:DJ$1,0))="","",INDEX(Templates!$I$2:$CN$95,ROW()-ROW(AF$21)+1, MATCH(AF$17,Templates!$I$1:DJ$1,0)))</f>
        <v/>
      </c>
      <c r="AG63" s="157" t="str" cm="1">
        <f t="array" ref="AG63">IF(INDEX(Templates!$I$2:$CN$95,ROW()-ROW(AG$21)+1, MATCH(AG$17,Templates!$I$1:DK$1,0))="","",INDEX(Templates!$I$2:$CN$95,ROW()-ROW(AG$21)+1, MATCH(AG$17,Templates!$I$1:DK$1,0)))</f>
        <v/>
      </c>
      <c r="AH63" s="157" t="str" cm="1">
        <f t="array" ref="AH63">IF(INDEX(Templates!$I$2:$CN$95,ROW()-ROW(AH$21)+1, MATCH(AH$17,Templates!$I$1:DL$1,0))="","",INDEX(Templates!$I$2:$CN$95,ROW()-ROW(AH$21)+1, MATCH(AH$17,Templates!$I$1:DL$1,0)))</f>
        <v/>
      </c>
      <c r="AI63" s="157" t="str" cm="1">
        <f t="array" ref="AI63">IF(INDEX(Templates!$I$2:$CN$95,ROW()-ROW(AI$21)+1, MATCH(AI$17,Templates!$I$1:DM$1,0))="","",INDEX(Templates!$I$2:$CN$95,ROW()-ROW(AI$21)+1, MATCH(AI$17,Templates!$I$1:DM$1,0)))</f>
        <v/>
      </c>
      <c r="AJ63" s="157" t="str" cm="1">
        <f t="array" ref="AJ63">IF(INDEX(Templates!$I$2:$CN$95,ROW()-ROW(AJ$21)+1, MATCH(AJ$17,Templates!$I$1:DN$1,0))="","",INDEX(Templates!$I$2:$CN$95,ROW()-ROW(AJ$21)+1, MATCH(AJ$17,Templates!$I$1:DN$1,0)))</f>
        <v/>
      </c>
      <c r="AK63" s="157" t="str" cm="1">
        <f t="array" ref="AK63">IF(INDEX(Templates!$I$2:$CN$95,ROW()-ROW(AK$21)+1, MATCH(AK$17,Templates!$I$1:DO$1,0))="","",INDEX(Templates!$I$2:$CN$95,ROW()-ROW(AK$21)+1, MATCH(AK$17,Templates!$I$1:DO$1,0)))</f>
        <v/>
      </c>
      <c r="AL63" s="157" t="str" cm="1">
        <f t="array" ref="AL63">IF(INDEX(Templates!$I$2:$CN$95,ROW()-ROW(AL$21)+1, MATCH(AL$17,Templates!$I$1:DP$1,0))="","",INDEX(Templates!$I$2:$CN$95,ROW()-ROW(AL$21)+1, MATCH(AL$17,Templates!$I$1:DP$1,0)))</f>
        <v/>
      </c>
      <c r="AM63" s="157" t="str" cm="1">
        <f t="array" ref="AM63">IF(INDEX(Templates!$I$2:$CN$95,ROW()-ROW(AM$21)+1, MATCH(AM$17,Templates!$I$1:DQ$1,0))="","",INDEX(Templates!$I$2:$CN$95,ROW()-ROW(AM$21)+1, MATCH(AM$17,Templates!$I$1:DQ$1,0)))</f>
        <v/>
      </c>
      <c r="AN63" s="157" t="str" cm="1">
        <f t="array" ref="AN63">IF(INDEX(Templates!$I$2:$CN$95,ROW()-ROW(AN$21)+1, MATCH(AN$17,Templates!$I$1:DR$1,0))="","",INDEX(Templates!$I$2:$CN$95,ROW()-ROW(AN$21)+1, MATCH(AN$17,Templates!$I$1:DR$1,0)))</f>
        <v/>
      </c>
      <c r="AO63" s="157" t="str" cm="1">
        <f t="array" ref="AO63">IF(INDEX(Templates!$I$2:$CN$95,ROW()-ROW(AO$21)+1, MATCH(AO$17,Templates!$I$1:DS$1,0))="","",INDEX(Templates!$I$2:$CN$95,ROW()-ROW(AO$21)+1, MATCH(AO$17,Templates!$I$1:DS$1,0)))</f>
        <v/>
      </c>
      <c r="AP63" s="157" t="str" cm="1">
        <f t="array" ref="AP63">IF(INDEX(Templates!$I$2:$CN$95,ROW()-ROW(AP$21)+1, MATCH(AP$17,Templates!$I$1:DT$1,0))="","",INDEX(Templates!$I$2:$CN$95,ROW()-ROW(AP$21)+1, MATCH(AP$17,Templates!$I$1:DT$1,0)))</f>
        <v/>
      </c>
      <c r="AQ63" s="157" t="str" cm="1">
        <f t="array" ref="AQ63">IF(INDEX(Templates!$I$2:$CN$95,ROW()-ROW(AQ$21)+1, MATCH(AQ$17,Templates!$I$1:DU$1,0))="","",INDEX(Templates!$I$2:$CN$95,ROW()-ROW(AQ$21)+1, MATCH(AQ$17,Templates!$I$1:DU$1,0)))</f>
        <v/>
      </c>
    </row>
    <row r="64" spans="1:43" s="119" customFormat="1" x14ac:dyDescent="0.25">
      <c r="A64" s="91"/>
      <c r="B64" s="92"/>
      <c r="C64" s="125" t="str" cm="1">
        <f t="array" ref="C64">IF(INDEX(Templates!A$2:A$96,ROW()-ROW($21:$21)+1)="","",INDEX(Templates!A$2:A$96,ROW()-ROW($21:$21)+1))</f>
        <v/>
      </c>
      <c r="D64" s="125" t="str" cm="1">
        <f t="array" ref="D64">IF(INDEX(Templates!B$2:B$96,ROW()-ROW($21:$21)+1)="","",INDEX(Templates!B$2:B$96,ROW()-ROW($21:$21)+1))</f>
        <v/>
      </c>
      <c r="E64" s="125" t="str" cm="1">
        <f t="array" ref="E64">IF(INDEX(Templates!C$2:C$96,ROW()-ROW($21:$21)+1)="","",INDEX(Templates!C$2:C$96,ROW()-ROW($21:$21)+1))</f>
        <v/>
      </c>
      <c r="F64" s="126" t="str" cm="1">
        <f t="array" ref="F64">IF(INDEX(Templates!E$2:E$96,ROW()-ROW($21:$21)+1)="","",INDEX(Templates!E$2:E$96,ROW()-ROW($21:$21)+1))</f>
        <v/>
      </c>
      <c r="G64" s="127" t="str" cm="1">
        <f t="array" ref="G64">IF(INDEX(Templates!F$2:F$96,ROW()-ROW($21:$21)+1)="","",INDEX(Templates!F$2:F$96,ROW()-ROW($21:$21)+1))</f>
        <v/>
      </c>
      <c r="H64" s="128" t="str" cm="1">
        <f t="array" ref="H64">IF(INDEX(Templates!G$2:G$96,ROW()-ROW($21:$21)+1)="","",INDEX(Templates!G$2:G$96,ROW()-ROW($21:$21)+1))</f>
        <v/>
      </c>
      <c r="I64" s="128" t="str" cm="1">
        <f t="array" ref="I64">IF(INDEX(Templates!H$2:H$96,ROW()-ROW($21:$21)+1)="","",INDEX(Templates!H$2:H$96,ROW()-ROW($21:$21)+1))</f>
        <v/>
      </c>
      <c r="J64" s="157" t="str" cm="1">
        <f t="array" ref="J64">IF(INDEX(Templates!$I$2:$CN$95,ROW()-ROW(J$21)+1, MATCH(J$17,Templates!$I$1:CN$1,0))="","",INDEX(Templates!$I$2:$CN$95,ROW()-ROW(J$21)+1, MATCH(J$17,Templates!$I$1:CN$1,0)))</f>
        <v/>
      </c>
      <c r="K64" s="157" t="str" cm="1">
        <f t="array" ref="K64">IF(INDEX(Templates!$I$2:$CN$95,ROW()-ROW(K$21)+1, MATCH(K$17,Templates!$I$1:CO$1,0))="","",INDEX(Templates!$I$2:$CN$95,ROW()-ROW(K$21)+1, MATCH(K$17,Templates!$I$1:CO$1,0)))</f>
        <v/>
      </c>
      <c r="L64" s="157" t="str" cm="1">
        <f t="array" ref="L64">IF(INDEX(Templates!$I$2:$CN$95,ROW()-ROW(L$21)+1, MATCH(L$17,Templates!$I$1:CP$1,0))="","",INDEX(Templates!$I$2:$CN$95,ROW()-ROW(L$21)+1, MATCH(L$17,Templates!$I$1:CP$1,0)))</f>
        <v/>
      </c>
      <c r="M64" s="157" t="str" cm="1">
        <f t="array" ref="M64">IF(INDEX(Templates!$I$2:$CN$95,ROW()-ROW(M$21)+1, MATCH(M$17,Templates!$I$1:CQ$1,0))="","",INDEX(Templates!$I$2:$CN$95,ROW()-ROW(M$21)+1, MATCH(M$17,Templates!$I$1:CQ$1,0)))</f>
        <v/>
      </c>
      <c r="N64" s="157" t="str" cm="1">
        <f t="array" ref="N64">IF(INDEX(Templates!$I$2:$CN$95,ROW()-ROW(N$21)+1, MATCH(N$17,Templates!$I$1:CR$1,0))="","",INDEX(Templates!$I$2:$CN$95,ROW()-ROW(N$21)+1, MATCH(N$17,Templates!$I$1:CR$1,0)))</f>
        <v/>
      </c>
      <c r="O64" s="157" t="str" cm="1">
        <f t="array" ref="O64">IF(INDEX(Templates!$I$2:$CN$95,ROW()-ROW(O$21)+1, MATCH(O$17,Templates!$I$1:CS$1,0))="","",INDEX(Templates!$I$2:$CN$95,ROW()-ROW(O$21)+1, MATCH(O$17,Templates!$I$1:CS$1,0)))</f>
        <v/>
      </c>
      <c r="P64" s="157" t="str" cm="1">
        <f t="array" ref="P64">IF(INDEX(Templates!$I$2:$CN$95,ROW()-ROW(P$21)+1, MATCH(P$17,Templates!$I$1:CT$1,0))="","",INDEX(Templates!$I$2:$CN$95,ROW()-ROW(P$21)+1, MATCH(P$17,Templates!$I$1:CT$1,0)))</f>
        <v/>
      </c>
      <c r="Q64" s="157" t="str" cm="1">
        <f t="array" ref="Q64">IF(INDEX(Templates!$I$2:$CN$95,ROW()-ROW(Q$21)+1, MATCH(Q$17,Templates!$I$1:CU$1,0))="","",INDEX(Templates!$I$2:$CN$95,ROW()-ROW(Q$21)+1, MATCH(Q$17,Templates!$I$1:CU$1,0)))</f>
        <v/>
      </c>
      <c r="R64" s="157" t="str" cm="1">
        <f t="array" ref="R64">IF(INDEX(Templates!$I$2:$CN$95,ROW()-ROW(R$21)+1, MATCH(R$17,Templates!$I$1:CV$1,0))="","",INDEX(Templates!$I$2:$CN$95,ROW()-ROW(R$21)+1, MATCH(R$17,Templates!$I$1:CV$1,0)))</f>
        <v/>
      </c>
      <c r="S64" s="157" t="str" cm="1">
        <f t="array" ref="S64">IF(INDEX(Templates!$I$2:$CN$95,ROW()-ROW(S$21)+1, MATCH(S$17,Templates!$I$1:CW$1,0))="","",INDEX(Templates!$I$2:$CN$95,ROW()-ROW(S$21)+1, MATCH(S$17,Templates!$I$1:CW$1,0)))</f>
        <v/>
      </c>
      <c r="T64" s="157" t="str" cm="1">
        <f t="array" ref="T64">IF(INDEX(Templates!$I$2:$CN$95,ROW()-ROW(T$21)+1, MATCH(T$17,Templates!$I$1:CX$1,0))="","",INDEX(Templates!$I$2:$CN$95,ROW()-ROW(T$21)+1, MATCH(T$17,Templates!$I$1:CX$1,0)))</f>
        <v/>
      </c>
      <c r="U64" s="157" t="str" cm="1">
        <f t="array" ref="U64">IF(INDEX(Templates!$I$2:$CN$95,ROW()-ROW(U$21)+1, MATCH(U$17,Templates!$I$1:CY$1,0))="","",INDEX(Templates!$I$2:$CN$95,ROW()-ROW(U$21)+1, MATCH(U$17,Templates!$I$1:CY$1,0)))</f>
        <v/>
      </c>
      <c r="V64" s="157" t="str" cm="1">
        <f t="array" ref="V64">IF(INDEX(Templates!$I$2:$CN$95,ROW()-ROW(V$21)+1, MATCH(V$17,Templates!$I$1:CZ$1,0))="","",INDEX(Templates!$I$2:$CN$95,ROW()-ROW(V$21)+1, MATCH(V$17,Templates!$I$1:CZ$1,0)))</f>
        <v/>
      </c>
      <c r="W64" s="157" t="str" cm="1">
        <f t="array" ref="W64">IF(INDEX(Templates!$I$2:$CN$95,ROW()-ROW(W$21)+1, MATCH(W$17,Templates!$I$1:DA$1,0))="","",INDEX(Templates!$I$2:$CN$95,ROW()-ROW(W$21)+1, MATCH(W$17,Templates!$I$1:DA$1,0)))</f>
        <v/>
      </c>
      <c r="X64" s="157" t="str" cm="1">
        <f t="array" ref="X64">IF(INDEX(Templates!$I$2:$CN$95,ROW()-ROW(X$21)+1, MATCH(X$17,Templates!$I$1:DB$1,0))="","",INDEX(Templates!$I$2:$CN$95,ROW()-ROW(X$21)+1, MATCH(X$17,Templates!$I$1:DB$1,0)))</f>
        <v/>
      </c>
      <c r="Y64" s="157" t="str" cm="1">
        <f t="array" ref="Y64">IF(INDEX(Templates!$I$2:$CN$95,ROW()-ROW(Y$21)+1, MATCH(Y$17,Templates!$I$1:DC$1,0))="","",INDEX(Templates!$I$2:$CN$95,ROW()-ROW(Y$21)+1, MATCH(Y$17,Templates!$I$1:DC$1,0)))</f>
        <v/>
      </c>
      <c r="Z64" s="157" t="str" cm="1">
        <f t="array" ref="Z64">IF(INDEX(Templates!$I$2:$CN$95,ROW()-ROW(Z$21)+1, MATCH(Z$17,Templates!$I$1:DD$1,0))="","",INDEX(Templates!$I$2:$CN$95,ROW()-ROW(Z$21)+1, MATCH(Z$17,Templates!$I$1:DD$1,0)))</f>
        <v/>
      </c>
      <c r="AA64" s="157" t="str" cm="1">
        <f t="array" ref="AA64">IF(INDEX(Templates!$I$2:$CN$95,ROW()-ROW(AA$21)+1, MATCH(AA$17,Templates!$I$1:DE$1,0))="","",INDEX(Templates!$I$2:$CN$95,ROW()-ROW(AA$21)+1, MATCH(AA$17,Templates!$I$1:DE$1,0)))</f>
        <v/>
      </c>
      <c r="AB64" s="157" t="str" cm="1">
        <f t="array" ref="AB64">IF(INDEX(Templates!$I$2:$CN$95,ROW()-ROW(AB$21)+1, MATCH(AB$17,Templates!$I$1:DF$1,0))="","",INDEX(Templates!$I$2:$CN$95,ROW()-ROW(AB$21)+1, MATCH(AB$17,Templates!$I$1:DF$1,0)))</f>
        <v/>
      </c>
      <c r="AC64" s="157" t="str" cm="1">
        <f t="array" ref="AC64">IF(INDEX(Templates!$I$2:$CN$95,ROW()-ROW(AC$21)+1, MATCH(AC$17,Templates!$I$1:DG$1,0))="","",INDEX(Templates!$I$2:$CN$95,ROW()-ROW(AC$21)+1, MATCH(AC$17,Templates!$I$1:DG$1,0)))</f>
        <v/>
      </c>
      <c r="AD64" s="157" t="str" cm="1">
        <f t="array" ref="AD64">IF(INDEX(Templates!$I$2:$CN$95,ROW()-ROW(AD$21)+1, MATCH(AD$17,Templates!$I$1:DH$1,0))="","",INDEX(Templates!$I$2:$CN$95,ROW()-ROW(AD$21)+1, MATCH(AD$17,Templates!$I$1:DH$1,0)))</f>
        <v/>
      </c>
      <c r="AE64" s="157" t="str" cm="1">
        <f t="array" ref="AE64">IF(INDEX(Templates!$I$2:$CN$95,ROW()-ROW(AE$21)+1, MATCH(AE$17,Templates!$I$1:DI$1,0))="","",INDEX(Templates!$I$2:$CN$95,ROW()-ROW(AE$21)+1, MATCH(AE$17,Templates!$I$1:DI$1,0)))</f>
        <v/>
      </c>
      <c r="AF64" s="157" t="str" cm="1">
        <f t="array" ref="AF64">IF(INDEX(Templates!$I$2:$CN$95,ROW()-ROW(AF$21)+1, MATCH(AF$17,Templates!$I$1:DJ$1,0))="","",INDEX(Templates!$I$2:$CN$95,ROW()-ROW(AF$21)+1, MATCH(AF$17,Templates!$I$1:DJ$1,0)))</f>
        <v/>
      </c>
      <c r="AG64" s="157" t="str" cm="1">
        <f t="array" ref="AG64">IF(INDEX(Templates!$I$2:$CN$95,ROW()-ROW(AG$21)+1, MATCH(AG$17,Templates!$I$1:DK$1,0))="","",INDEX(Templates!$I$2:$CN$95,ROW()-ROW(AG$21)+1, MATCH(AG$17,Templates!$I$1:DK$1,0)))</f>
        <v/>
      </c>
      <c r="AH64" s="157" t="str" cm="1">
        <f t="array" ref="AH64">IF(INDEX(Templates!$I$2:$CN$95,ROW()-ROW(AH$21)+1, MATCH(AH$17,Templates!$I$1:DL$1,0))="","",INDEX(Templates!$I$2:$CN$95,ROW()-ROW(AH$21)+1, MATCH(AH$17,Templates!$I$1:DL$1,0)))</f>
        <v/>
      </c>
      <c r="AI64" s="157" t="str" cm="1">
        <f t="array" ref="AI64">IF(INDEX(Templates!$I$2:$CN$95,ROW()-ROW(AI$21)+1, MATCH(AI$17,Templates!$I$1:DM$1,0))="","",INDEX(Templates!$I$2:$CN$95,ROW()-ROW(AI$21)+1, MATCH(AI$17,Templates!$I$1:DM$1,0)))</f>
        <v/>
      </c>
      <c r="AJ64" s="157" t="str" cm="1">
        <f t="array" ref="AJ64">IF(INDEX(Templates!$I$2:$CN$95,ROW()-ROW(AJ$21)+1, MATCH(AJ$17,Templates!$I$1:DN$1,0))="","",INDEX(Templates!$I$2:$CN$95,ROW()-ROW(AJ$21)+1, MATCH(AJ$17,Templates!$I$1:DN$1,0)))</f>
        <v/>
      </c>
      <c r="AK64" s="157" t="str" cm="1">
        <f t="array" ref="AK64">IF(INDEX(Templates!$I$2:$CN$95,ROW()-ROW(AK$21)+1, MATCH(AK$17,Templates!$I$1:DO$1,0))="","",INDEX(Templates!$I$2:$CN$95,ROW()-ROW(AK$21)+1, MATCH(AK$17,Templates!$I$1:DO$1,0)))</f>
        <v/>
      </c>
      <c r="AL64" s="157" t="str" cm="1">
        <f t="array" ref="AL64">IF(INDEX(Templates!$I$2:$CN$95,ROW()-ROW(AL$21)+1, MATCH(AL$17,Templates!$I$1:DP$1,0))="","",INDEX(Templates!$I$2:$CN$95,ROW()-ROW(AL$21)+1, MATCH(AL$17,Templates!$I$1:DP$1,0)))</f>
        <v/>
      </c>
      <c r="AM64" s="157" t="str" cm="1">
        <f t="array" ref="AM64">IF(INDEX(Templates!$I$2:$CN$95,ROW()-ROW(AM$21)+1, MATCH(AM$17,Templates!$I$1:DQ$1,0))="","",INDEX(Templates!$I$2:$CN$95,ROW()-ROW(AM$21)+1, MATCH(AM$17,Templates!$I$1:DQ$1,0)))</f>
        <v/>
      </c>
      <c r="AN64" s="157" t="str" cm="1">
        <f t="array" ref="AN64">IF(INDEX(Templates!$I$2:$CN$95,ROW()-ROW(AN$21)+1, MATCH(AN$17,Templates!$I$1:DR$1,0))="","",INDEX(Templates!$I$2:$CN$95,ROW()-ROW(AN$21)+1, MATCH(AN$17,Templates!$I$1:DR$1,0)))</f>
        <v/>
      </c>
      <c r="AO64" s="157" t="str" cm="1">
        <f t="array" ref="AO64">IF(INDEX(Templates!$I$2:$CN$95,ROW()-ROW(AO$21)+1, MATCH(AO$17,Templates!$I$1:DS$1,0))="","",INDEX(Templates!$I$2:$CN$95,ROW()-ROW(AO$21)+1, MATCH(AO$17,Templates!$I$1:DS$1,0)))</f>
        <v/>
      </c>
      <c r="AP64" s="157" t="str" cm="1">
        <f t="array" ref="AP64">IF(INDEX(Templates!$I$2:$CN$95,ROW()-ROW(AP$21)+1, MATCH(AP$17,Templates!$I$1:DT$1,0))="","",INDEX(Templates!$I$2:$CN$95,ROW()-ROW(AP$21)+1, MATCH(AP$17,Templates!$I$1:DT$1,0)))</f>
        <v/>
      </c>
      <c r="AQ64" s="157" t="str" cm="1">
        <f t="array" ref="AQ64">IF(INDEX(Templates!$I$2:$CN$95,ROW()-ROW(AQ$21)+1, MATCH(AQ$17,Templates!$I$1:DU$1,0))="","",INDEX(Templates!$I$2:$CN$95,ROW()-ROW(AQ$21)+1, MATCH(AQ$17,Templates!$I$1:DU$1,0)))</f>
        <v/>
      </c>
    </row>
    <row r="65" spans="1:43" s="119" customFormat="1" x14ac:dyDescent="0.25">
      <c r="A65" s="91"/>
      <c r="B65" s="92"/>
      <c r="C65" s="125" t="str" cm="1">
        <f t="array" ref="C65">IF(INDEX(Templates!A$2:A$96,ROW()-ROW($21:$21)+1)="","",INDEX(Templates!A$2:A$96,ROW()-ROW($21:$21)+1))</f>
        <v/>
      </c>
      <c r="D65" s="125" t="str" cm="1">
        <f t="array" ref="D65">IF(INDEX(Templates!B$2:B$96,ROW()-ROW($21:$21)+1)="","",INDEX(Templates!B$2:B$96,ROW()-ROW($21:$21)+1))</f>
        <v/>
      </c>
      <c r="E65" s="125" t="str" cm="1">
        <f t="array" ref="E65">IF(INDEX(Templates!C$2:C$96,ROW()-ROW($21:$21)+1)="","",INDEX(Templates!C$2:C$96,ROW()-ROW($21:$21)+1))</f>
        <v/>
      </c>
      <c r="F65" s="126" t="str" cm="1">
        <f t="array" ref="F65">IF(INDEX(Templates!E$2:E$96,ROW()-ROW($21:$21)+1)="","",INDEX(Templates!E$2:E$96,ROW()-ROW($21:$21)+1))</f>
        <v/>
      </c>
      <c r="G65" s="127" t="str" cm="1">
        <f t="array" ref="G65">IF(INDEX(Templates!F$2:F$96,ROW()-ROW($21:$21)+1)="","",INDEX(Templates!F$2:F$96,ROW()-ROW($21:$21)+1))</f>
        <v/>
      </c>
      <c r="H65" s="128" t="str" cm="1">
        <f t="array" ref="H65">IF(INDEX(Templates!G$2:G$96,ROW()-ROW($21:$21)+1)="","",INDEX(Templates!G$2:G$96,ROW()-ROW($21:$21)+1))</f>
        <v/>
      </c>
      <c r="I65" s="128" t="str" cm="1">
        <f t="array" ref="I65">IF(INDEX(Templates!H$2:H$96,ROW()-ROW($21:$21)+1)="","",INDEX(Templates!H$2:H$96,ROW()-ROW($21:$21)+1))</f>
        <v/>
      </c>
      <c r="J65" s="157" t="str" cm="1">
        <f t="array" ref="J65">IF(INDEX(Templates!$I$2:$CN$95,ROW()-ROW(J$21)+1, MATCH(J$17,Templates!$I$1:CN$1,0))="","",INDEX(Templates!$I$2:$CN$95,ROW()-ROW(J$21)+1, MATCH(J$17,Templates!$I$1:CN$1,0)))</f>
        <v/>
      </c>
      <c r="K65" s="157" t="str" cm="1">
        <f t="array" ref="K65">IF(INDEX(Templates!$I$2:$CN$95,ROW()-ROW(K$21)+1, MATCH(K$17,Templates!$I$1:CO$1,0))="","",INDEX(Templates!$I$2:$CN$95,ROW()-ROW(K$21)+1, MATCH(K$17,Templates!$I$1:CO$1,0)))</f>
        <v/>
      </c>
      <c r="L65" s="157" t="str" cm="1">
        <f t="array" ref="L65">IF(INDEX(Templates!$I$2:$CN$95,ROW()-ROW(L$21)+1, MATCH(L$17,Templates!$I$1:CP$1,0))="","",INDEX(Templates!$I$2:$CN$95,ROW()-ROW(L$21)+1, MATCH(L$17,Templates!$I$1:CP$1,0)))</f>
        <v/>
      </c>
      <c r="M65" s="157" t="str" cm="1">
        <f t="array" ref="M65">IF(INDEX(Templates!$I$2:$CN$95,ROW()-ROW(M$21)+1, MATCH(M$17,Templates!$I$1:CQ$1,0))="","",INDEX(Templates!$I$2:$CN$95,ROW()-ROW(M$21)+1, MATCH(M$17,Templates!$I$1:CQ$1,0)))</f>
        <v/>
      </c>
      <c r="N65" s="157" t="str" cm="1">
        <f t="array" ref="N65">IF(INDEX(Templates!$I$2:$CN$95,ROW()-ROW(N$21)+1, MATCH(N$17,Templates!$I$1:CR$1,0))="","",INDEX(Templates!$I$2:$CN$95,ROW()-ROW(N$21)+1, MATCH(N$17,Templates!$I$1:CR$1,0)))</f>
        <v/>
      </c>
      <c r="O65" s="157" t="str" cm="1">
        <f t="array" ref="O65">IF(INDEX(Templates!$I$2:$CN$95,ROW()-ROW(O$21)+1, MATCH(O$17,Templates!$I$1:CS$1,0))="","",INDEX(Templates!$I$2:$CN$95,ROW()-ROW(O$21)+1, MATCH(O$17,Templates!$I$1:CS$1,0)))</f>
        <v/>
      </c>
      <c r="P65" s="157" t="str" cm="1">
        <f t="array" ref="P65">IF(INDEX(Templates!$I$2:$CN$95,ROW()-ROW(P$21)+1, MATCH(P$17,Templates!$I$1:CT$1,0))="","",INDEX(Templates!$I$2:$CN$95,ROW()-ROW(P$21)+1, MATCH(P$17,Templates!$I$1:CT$1,0)))</f>
        <v/>
      </c>
      <c r="Q65" s="157" t="str" cm="1">
        <f t="array" ref="Q65">IF(INDEX(Templates!$I$2:$CN$95,ROW()-ROW(Q$21)+1, MATCH(Q$17,Templates!$I$1:CU$1,0))="","",INDEX(Templates!$I$2:$CN$95,ROW()-ROW(Q$21)+1, MATCH(Q$17,Templates!$I$1:CU$1,0)))</f>
        <v/>
      </c>
      <c r="R65" s="157" t="str" cm="1">
        <f t="array" ref="R65">IF(INDEX(Templates!$I$2:$CN$95,ROW()-ROW(R$21)+1, MATCH(R$17,Templates!$I$1:CV$1,0))="","",INDEX(Templates!$I$2:$CN$95,ROW()-ROW(R$21)+1, MATCH(R$17,Templates!$I$1:CV$1,0)))</f>
        <v/>
      </c>
      <c r="S65" s="157" t="str" cm="1">
        <f t="array" ref="S65">IF(INDEX(Templates!$I$2:$CN$95,ROW()-ROW(S$21)+1, MATCH(S$17,Templates!$I$1:CW$1,0))="","",INDEX(Templates!$I$2:$CN$95,ROW()-ROW(S$21)+1, MATCH(S$17,Templates!$I$1:CW$1,0)))</f>
        <v/>
      </c>
      <c r="T65" s="157" t="str" cm="1">
        <f t="array" ref="T65">IF(INDEX(Templates!$I$2:$CN$95,ROW()-ROW(T$21)+1, MATCH(T$17,Templates!$I$1:CX$1,0))="","",INDEX(Templates!$I$2:$CN$95,ROW()-ROW(T$21)+1, MATCH(T$17,Templates!$I$1:CX$1,0)))</f>
        <v/>
      </c>
      <c r="U65" s="157" t="str" cm="1">
        <f t="array" ref="U65">IF(INDEX(Templates!$I$2:$CN$95,ROW()-ROW(U$21)+1, MATCH(U$17,Templates!$I$1:CY$1,0))="","",INDEX(Templates!$I$2:$CN$95,ROW()-ROW(U$21)+1, MATCH(U$17,Templates!$I$1:CY$1,0)))</f>
        <v/>
      </c>
      <c r="V65" s="157" t="str" cm="1">
        <f t="array" ref="V65">IF(INDEX(Templates!$I$2:$CN$95,ROW()-ROW(V$21)+1, MATCH(V$17,Templates!$I$1:CZ$1,0))="","",INDEX(Templates!$I$2:$CN$95,ROW()-ROW(V$21)+1, MATCH(V$17,Templates!$I$1:CZ$1,0)))</f>
        <v/>
      </c>
      <c r="W65" s="157" t="str" cm="1">
        <f t="array" ref="W65">IF(INDEX(Templates!$I$2:$CN$95,ROW()-ROW(W$21)+1, MATCH(W$17,Templates!$I$1:DA$1,0))="","",INDEX(Templates!$I$2:$CN$95,ROW()-ROW(W$21)+1, MATCH(W$17,Templates!$I$1:DA$1,0)))</f>
        <v/>
      </c>
      <c r="X65" s="157" t="str" cm="1">
        <f t="array" ref="X65">IF(INDEX(Templates!$I$2:$CN$95,ROW()-ROW(X$21)+1, MATCH(X$17,Templates!$I$1:DB$1,0))="","",INDEX(Templates!$I$2:$CN$95,ROW()-ROW(X$21)+1, MATCH(X$17,Templates!$I$1:DB$1,0)))</f>
        <v/>
      </c>
      <c r="Y65" s="157" t="str" cm="1">
        <f t="array" ref="Y65">IF(INDEX(Templates!$I$2:$CN$95,ROW()-ROW(Y$21)+1, MATCH(Y$17,Templates!$I$1:DC$1,0))="","",INDEX(Templates!$I$2:$CN$95,ROW()-ROW(Y$21)+1, MATCH(Y$17,Templates!$I$1:DC$1,0)))</f>
        <v/>
      </c>
      <c r="Z65" s="157" t="str" cm="1">
        <f t="array" ref="Z65">IF(INDEX(Templates!$I$2:$CN$95,ROW()-ROW(Z$21)+1, MATCH(Z$17,Templates!$I$1:DD$1,0))="","",INDEX(Templates!$I$2:$CN$95,ROW()-ROW(Z$21)+1, MATCH(Z$17,Templates!$I$1:DD$1,0)))</f>
        <v/>
      </c>
      <c r="AA65" s="157" t="str" cm="1">
        <f t="array" ref="AA65">IF(INDEX(Templates!$I$2:$CN$95,ROW()-ROW(AA$21)+1, MATCH(AA$17,Templates!$I$1:DE$1,0))="","",INDEX(Templates!$I$2:$CN$95,ROW()-ROW(AA$21)+1, MATCH(AA$17,Templates!$I$1:DE$1,0)))</f>
        <v/>
      </c>
      <c r="AB65" s="157" t="str" cm="1">
        <f t="array" ref="AB65">IF(INDEX(Templates!$I$2:$CN$95,ROW()-ROW(AB$21)+1, MATCH(AB$17,Templates!$I$1:DF$1,0))="","",INDEX(Templates!$I$2:$CN$95,ROW()-ROW(AB$21)+1, MATCH(AB$17,Templates!$I$1:DF$1,0)))</f>
        <v/>
      </c>
      <c r="AC65" s="157" t="str" cm="1">
        <f t="array" ref="AC65">IF(INDEX(Templates!$I$2:$CN$95,ROW()-ROW(AC$21)+1, MATCH(AC$17,Templates!$I$1:DG$1,0))="","",INDEX(Templates!$I$2:$CN$95,ROW()-ROW(AC$21)+1, MATCH(AC$17,Templates!$I$1:DG$1,0)))</f>
        <v/>
      </c>
      <c r="AD65" s="157" t="str" cm="1">
        <f t="array" ref="AD65">IF(INDEX(Templates!$I$2:$CN$95,ROW()-ROW(AD$21)+1, MATCH(AD$17,Templates!$I$1:DH$1,0))="","",INDEX(Templates!$I$2:$CN$95,ROW()-ROW(AD$21)+1, MATCH(AD$17,Templates!$I$1:DH$1,0)))</f>
        <v/>
      </c>
      <c r="AE65" s="157" t="str" cm="1">
        <f t="array" ref="AE65">IF(INDEX(Templates!$I$2:$CN$95,ROW()-ROW(AE$21)+1, MATCH(AE$17,Templates!$I$1:DI$1,0))="","",INDEX(Templates!$I$2:$CN$95,ROW()-ROW(AE$21)+1, MATCH(AE$17,Templates!$I$1:DI$1,0)))</f>
        <v/>
      </c>
      <c r="AF65" s="157" t="str" cm="1">
        <f t="array" ref="AF65">IF(INDEX(Templates!$I$2:$CN$95,ROW()-ROW(AF$21)+1, MATCH(AF$17,Templates!$I$1:DJ$1,0))="","",INDEX(Templates!$I$2:$CN$95,ROW()-ROW(AF$21)+1, MATCH(AF$17,Templates!$I$1:DJ$1,0)))</f>
        <v/>
      </c>
      <c r="AG65" s="157" t="str" cm="1">
        <f t="array" ref="AG65">IF(INDEX(Templates!$I$2:$CN$95,ROW()-ROW(AG$21)+1, MATCH(AG$17,Templates!$I$1:DK$1,0))="","",INDEX(Templates!$I$2:$CN$95,ROW()-ROW(AG$21)+1, MATCH(AG$17,Templates!$I$1:DK$1,0)))</f>
        <v/>
      </c>
      <c r="AH65" s="157" t="str" cm="1">
        <f t="array" ref="AH65">IF(INDEX(Templates!$I$2:$CN$95,ROW()-ROW(AH$21)+1, MATCH(AH$17,Templates!$I$1:DL$1,0))="","",INDEX(Templates!$I$2:$CN$95,ROW()-ROW(AH$21)+1, MATCH(AH$17,Templates!$I$1:DL$1,0)))</f>
        <v/>
      </c>
      <c r="AI65" s="157" t="str" cm="1">
        <f t="array" ref="AI65">IF(INDEX(Templates!$I$2:$CN$95,ROW()-ROW(AI$21)+1, MATCH(AI$17,Templates!$I$1:DM$1,0))="","",INDEX(Templates!$I$2:$CN$95,ROW()-ROW(AI$21)+1, MATCH(AI$17,Templates!$I$1:DM$1,0)))</f>
        <v/>
      </c>
      <c r="AJ65" s="157" t="str" cm="1">
        <f t="array" ref="AJ65">IF(INDEX(Templates!$I$2:$CN$95,ROW()-ROW(AJ$21)+1, MATCH(AJ$17,Templates!$I$1:DN$1,0))="","",INDEX(Templates!$I$2:$CN$95,ROW()-ROW(AJ$21)+1, MATCH(AJ$17,Templates!$I$1:DN$1,0)))</f>
        <v/>
      </c>
      <c r="AK65" s="157" t="str" cm="1">
        <f t="array" ref="AK65">IF(INDEX(Templates!$I$2:$CN$95,ROW()-ROW(AK$21)+1, MATCH(AK$17,Templates!$I$1:DO$1,0))="","",INDEX(Templates!$I$2:$CN$95,ROW()-ROW(AK$21)+1, MATCH(AK$17,Templates!$I$1:DO$1,0)))</f>
        <v/>
      </c>
      <c r="AL65" s="157" t="str" cm="1">
        <f t="array" ref="AL65">IF(INDEX(Templates!$I$2:$CN$95,ROW()-ROW(AL$21)+1, MATCH(AL$17,Templates!$I$1:DP$1,0))="","",INDEX(Templates!$I$2:$CN$95,ROW()-ROW(AL$21)+1, MATCH(AL$17,Templates!$I$1:DP$1,0)))</f>
        <v/>
      </c>
      <c r="AM65" s="157" t="str" cm="1">
        <f t="array" ref="AM65">IF(INDEX(Templates!$I$2:$CN$95,ROW()-ROW(AM$21)+1, MATCH(AM$17,Templates!$I$1:DQ$1,0))="","",INDEX(Templates!$I$2:$CN$95,ROW()-ROW(AM$21)+1, MATCH(AM$17,Templates!$I$1:DQ$1,0)))</f>
        <v/>
      </c>
      <c r="AN65" s="157" t="str" cm="1">
        <f t="array" ref="AN65">IF(INDEX(Templates!$I$2:$CN$95,ROW()-ROW(AN$21)+1, MATCH(AN$17,Templates!$I$1:DR$1,0))="","",INDEX(Templates!$I$2:$CN$95,ROW()-ROW(AN$21)+1, MATCH(AN$17,Templates!$I$1:DR$1,0)))</f>
        <v/>
      </c>
      <c r="AO65" s="157" t="str" cm="1">
        <f t="array" ref="AO65">IF(INDEX(Templates!$I$2:$CN$95,ROW()-ROW(AO$21)+1, MATCH(AO$17,Templates!$I$1:DS$1,0))="","",INDEX(Templates!$I$2:$CN$95,ROW()-ROW(AO$21)+1, MATCH(AO$17,Templates!$I$1:DS$1,0)))</f>
        <v/>
      </c>
      <c r="AP65" s="157" t="str" cm="1">
        <f t="array" ref="AP65">IF(INDEX(Templates!$I$2:$CN$95,ROW()-ROW(AP$21)+1, MATCH(AP$17,Templates!$I$1:DT$1,0))="","",INDEX(Templates!$I$2:$CN$95,ROW()-ROW(AP$21)+1, MATCH(AP$17,Templates!$I$1:DT$1,0)))</f>
        <v/>
      </c>
      <c r="AQ65" s="157" t="str" cm="1">
        <f t="array" ref="AQ65">IF(INDEX(Templates!$I$2:$CN$95,ROW()-ROW(AQ$21)+1, MATCH(AQ$17,Templates!$I$1:DU$1,0))="","",INDEX(Templates!$I$2:$CN$95,ROW()-ROW(AQ$21)+1, MATCH(AQ$17,Templates!$I$1:DU$1,0)))</f>
        <v/>
      </c>
    </row>
    <row r="66" spans="1:43" s="119" customFormat="1" x14ac:dyDescent="0.25">
      <c r="A66" s="91"/>
      <c r="B66" s="92"/>
      <c r="C66" s="125" t="str" cm="1">
        <f t="array" ref="C66">IF(INDEX(Templates!A$2:A$96,ROW()-ROW($21:$21)+1)="","",INDEX(Templates!A$2:A$96,ROW()-ROW($21:$21)+1))</f>
        <v/>
      </c>
      <c r="D66" s="125" t="str" cm="1">
        <f t="array" ref="D66">IF(INDEX(Templates!B$2:B$96,ROW()-ROW($21:$21)+1)="","",INDEX(Templates!B$2:B$96,ROW()-ROW($21:$21)+1))</f>
        <v/>
      </c>
      <c r="E66" s="125" t="str" cm="1">
        <f t="array" ref="E66">IF(INDEX(Templates!C$2:C$96,ROW()-ROW($21:$21)+1)="","",INDEX(Templates!C$2:C$96,ROW()-ROW($21:$21)+1))</f>
        <v/>
      </c>
      <c r="F66" s="126" t="str" cm="1">
        <f t="array" ref="F66">IF(INDEX(Templates!E$2:E$96,ROW()-ROW($21:$21)+1)="","",INDEX(Templates!E$2:E$96,ROW()-ROW($21:$21)+1))</f>
        <v/>
      </c>
      <c r="G66" s="127" t="str" cm="1">
        <f t="array" ref="G66">IF(INDEX(Templates!F$2:F$96,ROW()-ROW($21:$21)+1)="","",INDEX(Templates!F$2:F$96,ROW()-ROW($21:$21)+1))</f>
        <v/>
      </c>
      <c r="H66" s="128" t="str" cm="1">
        <f t="array" ref="H66">IF(INDEX(Templates!G$2:G$96,ROW()-ROW($21:$21)+1)="","",INDEX(Templates!G$2:G$96,ROW()-ROW($21:$21)+1))</f>
        <v/>
      </c>
      <c r="I66" s="128" t="str" cm="1">
        <f t="array" ref="I66">IF(INDEX(Templates!H$2:H$96,ROW()-ROW($21:$21)+1)="","",INDEX(Templates!H$2:H$96,ROW()-ROW($21:$21)+1))</f>
        <v/>
      </c>
      <c r="J66" s="157" t="str" cm="1">
        <f t="array" ref="J66">IF(INDEX(Templates!$I$2:$CN$95,ROW()-ROW(J$21)+1, MATCH(J$17,Templates!$I$1:CN$1,0))="","",INDEX(Templates!$I$2:$CN$95,ROW()-ROW(J$21)+1, MATCH(J$17,Templates!$I$1:CN$1,0)))</f>
        <v/>
      </c>
      <c r="K66" s="157" t="str" cm="1">
        <f t="array" ref="K66">IF(INDEX(Templates!$I$2:$CN$95,ROW()-ROW(K$21)+1, MATCH(K$17,Templates!$I$1:CO$1,0))="","",INDEX(Templates!$I$2:$CN$95,ROW()-ROW(K$21)+1, MATCH(K$17,Templates!$I$1:CO$1,0)))</f>
        <v/>
      </c>
      <c r="L66" s="157" t="str" cm="1">
        <f t="array" ref="L66">IF(INDEX(Templates!$I$2:$CN$95,ROW()-ROW(L$21)+1, MATCH(L$17,Templates!$I$1:CP$1,0))="","",INDEX(Templates!$I$2:$CN$95,ROW()-ROW(L$21)+1, MATCH(L$17,Templates!$I$1:CP$1,0)))</f>
        <v/>
      </c>
      <c r="M66" s="157" t="str" cm="1">
        <f t="array" ref="M66">IF(INDEX(Templates!$I$2:$CN$95,ROW()-ROW(M$21)+1, MATCH(M$17,Templates!$I$1:CQ$1,0))="","",INDEX(Templates!$I$2:$CN$95,ROW()-ROW(M$21)+1, MATCH(M$17,Templates!$I$1:CQ$1,0)))</f>
        <v/>
      </c>
      <c r="N66" s="157" t="str" cm="1">
        <f t="array" ref="N66">IF(INDEX(Templates!$I$2:$CN$95,ROW()-ROW(N$21)+1, MATCH(N$17,Templates!$I$1:CR$1,0))="","",INDEX(Templates!$I$2:$CN$95,ROW()-ROW(N$21)+1, MATCH(N$17,Templates!$I$1:CR$1,0)))</f>
        <v/>
      </c>
      <c r="O66" s="157" t="str" cm="1">
        <f t="array" ref="O66">IF(INDEX(Templates!$I$2:$CN$95,ROW()-ROW(O$21)+1, MATCH(O$17,Templates!$I$1:CS$1,0))="","",INDEX(Templates!$I$2:$CN$95,ROW()-ROW(O$21)+1, MATCH(O$17,Templates!$I$1:CS$1,0)))</f>
        <v/>
      </c>
      <c r="P66" s="157" t="str" cm="1">
        <f t="array" ref="P66">IF(INDEX(Templates!$I$2:$CN$95,ROW()-ROW(P$21)+1, MATCH(P$17,Templates!$I$1:CT$1,0))="","",INDEX(Templates!$I$2:$CN$95,ROW()-ROW(P$21)+1, MATCH(P$17,Templates!$I$1:CT$1,0)))</f>
        <v/>
      </c>
      <c r="Q66" s="157" t="str" cm="1">
        <f t="array" ref="Q66">IF(INDEX(Templates!$I$2:$CN$95,ROW()-ROW(Q$21)+1, MATCH(Q$17,Templates!$I$1:CU$1,0))="","",INDEX(Templates!$I$2:$CN$95,ROW()-ROW(Q$21)+1, MATCH(Q$17,Templates!$I$1:CU$1,0)))</f>
        <v/>
      </c>
      <c r="R66" s="157" t="str" cm="1">
        <f t="array" ref="R66">IF(INDEX(Templates!$I$2:$CN$95,ROW()-ROW(R$21)+1, MATCH(R$17,Templates!$I$1:CV$1,0))="","",INDEX(Templates!$I$2:$CN$95,ROW()-ROW(R$21)+1, MATCH(R$17,Templates!$I$1:CV$1,0)))</f>
        <v/>
      </c>
      <c r="S66" s="157" t="str" cm="1">
        <f t="array" ref="S66">IF(INDEX(Templates!$I$2:$CN$95,ROW()-ROW(S$21)+1, MATCH(S$17,Templates!$I$1:CW$1,0))="","",INDEX(Templates!$I$2:$CN$95,ROW()-ROW(S$21)+1, MATCH(S$17,Templates!$I$1:CW$1,0)))</f>
        <v/>
      </c>
      <c r="T66" s="157" t="str" cm="1">
        <f t="array" ref="T66">IF(INDEX(Templates!$I$2:$CN$95,ROW()-ROW(T$21)+1, MATCH(T$17,Templates!$I$1:CX$1,0))="","",INDEX(Templates!$I$2:$CN$95,ROW()-ROW(T$21)+1, MATCH(T$17,Templates!$I$1:CX$1,0)))</f>
        <v/>
      </c>
      <c r="U66" s="157" t="str" cm="1">
        <f t="array" ref="U66">IF(INDEX(Templates!$I$2:$CN$95,ROW()-ROW(U$21)+1, MATCH(U$17,Templates!$I$1:CY$1,0))="","",INDEX(Templates!$I$2:$CN$95,ROW()-ROW(U$21)+1, MATCH(U$17,Templates!$I$1:CY$1,0)))</f>
        <v/>
      </c>
      <c r="V66" s="157" t="str" cm="1">
        <f t="array" ref="V66">IF(INDEX(Templates!$I$2:$CN$95,ROW()-ROW(V$21)+1, MATCH(V$17,Templates!$I$1:CZ$1,0))="","",INDEX(Templates!$I$2:$CN$95,ROW()-ROW(V$21)+1, MATCH(V$17,Templates!$I$1:CZ$1,0)))</f>
        <v/>
      </c>
      <c r="W66" s="157" t="str" cm="1">
        <f t="array" ref="W66">IF(INDEX(Templates!$I$2:$CN$95,ROW()-ROW(W$21)+1, MATCH(W$17,Templates!$I$1:DA$1,0))="","",INDEX(Templates!$I$2:$CN$95,ROW()-ROW(W$21)+1, MATCH(W$17,Templates!$I$1:DA$1,0)))</f>
        <v/>
      </c>
      <c r="X66" s="157" t="str" cm="1">
        <f t="array" ref="X66">IF(INDEX(Templates!$I$2:$CN$95,ROW()-ROW(X$21)+1, MATCH(X$17,Templates!$I$1:DB$1,0))="","",INDEX(Templates!$I$2:$CN$95,ROW()-ROW(X$21)+1, MATCH(X$17,Templates!$I$1:DB$1,0)))</f>
        <v/>
      </c>
      <c r="Y66" s="157" t="str" cm="1">
        <f t="array" ref="Y66">IF(INDEX(Templates!$I$2:$CN$95,ROW()-ROW(Y$21)+1, MATCH(Y$17,Templates!$I$1:DC$1,0))="","",INDEX(Templates!$I$2:$CN$95,ROW()-ROW(Y$21)+1, MATCH(Y$17,Templates!$I$1:DC$1,0)))</f>
        <v/>
      </c>
      <c r="Z66" s="157" t="str" cm="1">
        <f t="array" ref="Z66">IF(INDEX(Templates!$I$2:$CN$95,ROW()-ROW(Z$21)+1, MATCH(Z$17,Templates!$I$1:DD$1,0))="","",INDEX(Templates!$I$2:$CN$95,ROW()-ROW(Z$21)+1, MATCH(Z$17,Templates!$I$1:DD$1,0)))</f>
        <v/>
      </c>
      <c r="AA66" s="157" t="str" cm="1">
        <f t="array" ref="AA66">IF(INDEX(Templates!$I$2:$CN$95,ROW()-ROW(AA$21)+1, MATCH(AA$17,Templates!$I$1:DE$1,0))="","",INDEX(Templates!$I$2:$CN$95,ROW()-ROW(AA$21)+1, MATCH(AA$17,Templates!$I$1:DE$1,0)))</f>
        <v/>
      </c>
      <c r="AB66" s="157" t="str" cm="1">
        <f t="array" ref="AB66">IF(INDEX(Templates!$I$2:$CN$95,ROW()-ROW(AB$21)+1, MATCH(AB$17,Templates!$I$1:DF$1,0))="","",INDEX(Templates!$I$2:$CN$95,ROW()-ROW(AB$21)+1, MATCH(AB$17,Templates!$I$1:DF$1,0)))</f>
        <v/>
      </c>
      <c r="AC66" s="157" t="str" cm="1">
        <f t="array" ref="AC66">IF(INDEX(Templates!$I$2:$CN$95,ROW()-ROW(AC$21)+1, MATCH(AC$17,Templates!$I$1:DG$1,0))="","",INDEX(Templates!$I$2:$CN$95,ROW()-ROW(AC$21)+1, MATCH(AC$17,Templates!$I$1:DG$1,0)))</f>
        <v/>
      </c>
      <c r="AD66" s="157" t="str" cm="1">
        <f t="array" ref="AD66">IF(INDEX(Templates!$I$2:$CN$95,ROW()-ROW(AD$21)+1, MATCH(AD$17,Templates!$I$1:DH$1,0))="","",INDEX(Templates!$I$2:$CN$95,ROW()-ROW(AD$21)+1, MATCH(AD$17,Templates!$I$1:DH$1,0)))</f>
        <v/>
      </c>
      <c r="AE66" s="157" t="str" cm="1">
        <f t="array" ref="AE66">IF(INDEX(Templates!$I$2:$CN$95,ROW()-ROW(AE$21)+1, MATCH(AE$17,Templates!$I$1:DI$1,0))="","",INDEX(Templates!$I$2:$CN$95,ROW()-ROW(AE$21)+1, MATCH(AE$17,Templates!$I$1:DI$1,0)))</f>
        <v/>
      </c>
      <c r="AF66" s="157" t="str" cm="1">
        <f t="array" ref="AF66">IF(INDEX(Templates!$I$2:$CN$95,ROW()-ROW(AF$21)+1, MATCH(AF$17,Templates!$I$1:DJ$1,0))="","",INDEX(Templates!$I$2:$CN$95,ROW()-ROW(AF$21)+1, MATCH(AF$17,Templates!$I$1:DJ$1,0)))</f>
        <v/>
      </c>
      <c r="AG66" s="157" t="str" cm="1">
        <f t="array" ref="AG66">IF(INDEX(Templates!$I$2:$CN$95,ROW()-ROW(AG$21)+1, MATCH(AG$17,Templates!$I$1:DK$1,0))="","",INDEX(Templates!$I$2:$CN$95,ROW()-ROW(AG$21)+1, MATCH(AG$17,Templates!$I$1:DK$1,0)))</f>
        <v/>
      </c>
      <c r="AH66" s="157" t="str" cm="1">
        <f t="array" ref="AH66">IF(INDEX(Templates!$I$2:$CN$95,ROW()-ROW(AH$21)+1, MATCH(AH$17,Templates!$I$1:DL$1,0))="","",INDEX(Templates!$I$2:$CN$95,ROW()-ROW(AH$21)+1, MATCH(AH$17,Templates!$I$1:DL$1,0)))</f>
        <v/>
      </c>
      <c r="AI66" s="157" t="str" cm="1">
        <f t="array" ref="AI66">IF(INDEX(Templates!$I$2:$CN$95,ROW()-ROW(AI$21)+1, MATCH(AI$17,Templates!$I$1:DM$1,0))="","",INDEX(Templates!$I$2:$CN$95,ROW()-ROW(AI$21)+1, MATCH(AI$17,Templates!$I$1:DM$1,0)))</f>
        <v/>
      </c>
      <c r="AJ66" s="157" t="str" cm="1">
        <f t="array" ref="AJ66">IF(INDEX(Templates!$I$2:$CN$95,ROW()-ROW(AJ$21)+1, MATCH(AJ$17,Templates!$I$1:DN$1,0))="","",INDEX(Templates!$I$2:$CN$95,ROW()-ROW(AJ$21)+1, MATCH(AJ$17,Templates!$I$1:DN$1,0)))</f>
        <v/>
      </c>
      <c r="AK66" s="157" t="str" cm="1">
        <f t="array" ref="AK66">IF(INDEX(Templates!$I$2:$CN$95,ROW()-ROW(AK$21)+1, MATCH(AK$17,Templates!$I$1:DO$1,0))="","",INDEX(Templates!$I$2:$CN$95,ROW()-ROW(AK$21)+1, MATCH(AK$17,Templates!$I$1:DO$1,0)))</f>
        <v/>
      </c>
      <c r="AL66" s="157" t="str" cm="1">
        <f t="array" ref="AL66">IF(INDEX(Templates!$I$2:$CN$95,ROW()-ROW(AL$21)+1, MATCH(AL$17,Templates!$I$1:DP$1,0))="","",INDEX(Templates!$I$2:$CN$95,ROW()-ROW(AL$21)+1, MATCH(AL$17,Templates!$I$1:DP$1,0)))</f>
        <v/>
      </c>
      <c r="AM66" s="157" t="str" cm="1">
        <f t="array" ref="AM66">IF(INDEX(Templates!$I$2:$CN$95,ROW()-ROW(AM$21)+1, MATCH(AM$17,Templates!$I$1:DQ$1,0))="","",INDEX(Templates!$I$2:$CN$95,ROW()-ROW(AM$21)+1, MATCH(AM$17,Templates!$I$1:DQ$1,0)))</f>
        <v/>
      </c>
      <c r="AN66" s="157" t="str" cm="1">
        <f t="array" ref="AN66">IF(INDEX(Templates!$I$2:$CN$95,ROW()-ROW(AN$21)+1, MATCH(AN$17,Templates!$I$1:DR$1,0))="","",INDEX(Templates!$I$2:$CN$95,ROW()-ROW(AN$21)+1, MATCH(AN$17,Templates!$I$1:DR$1,0)))</f>
        <v/>
      </c>
      <c r="AO66" s="157" t="str" cm="1">
        <f t="array" ref="AO66">IF(INDEX(Templates!$I$2:$CN$95,ROW()-ROW(AO$21)+1, MATCH(AO$17,Templates!$I$1:DS$1,0))="","",INDEX(Templates!$I$2:$CN$95,ROW()-ROW(AO$21)+1, MATCH(AO$17,Templates!$I$1:DS$1,0)))</f>
        <v/>
      </c>
      <c r="AP66" s="157" t="str" cm="1">
        <f t="array" ref="AP66">IF(INDEX(Templates!$I$2:$CN$95,ROW()-ROW(AP$21)+1, MATCH(AP$17,Templates!$I$1:DT$1,0))="","",INDEX(Templates!$I$2:$CN$95,ROW()-ROW(AP$21)+1, MATCH(AP$17,Templates!$I$1:DT$1,0)))</f>
        <v/>
      </c>
      <c r="AQ66" s="157" t="str" cm="1">
        <f t="array" ref="AQ66">IF(INDEX(Templates!$I$2:$CN$95,ROW()-ROW(AQ$21)+1, MATCH(AQ$17,Templates!$I$1:DU$1,0))="","",INDEX(Templates!$I$2:$CN$95,ROW()-ROW(AQ$21)+1, MATCH(AQ$17,Templates!$I$1:DU$1,0)))</f>
        <v/>
      </c>
    </row>
    <row r="67" spans="1:43" s="120" customFormat="1" ht="15.75" thickBot="1" x14ac:dyDescent="0.3">
      <c r="A67" s="95"/>
      <c r="B67" s="96"/>
      <c r="C67" s="129" t="str" cm="1">
        <f t="array" ref="C67">IF(INDEX(Templates!A$2:A$96,ROW()-ROW($21:$21)+1)="","",INDEX(Templates!A$2:A$96,ROW()-ROW($21:$21)+1))</f>
        <v/>
      </c>
      <c r="D67" s="129" t="str" cm="1">
        <f t="array" ref="D67">IF(INDEX(Templates!B$2:B$96,ROW()-ROW($21:$21)+1)="","",INDEX(Templates!B$2:B$96,ROW()-ROW($21:$21)+1))</f>
        <v/>
      </c>
      <c r="E67" s="129" t="str" cm="1">
        <f t="array" ref="E67">IF(INDEX(Templates!C$2:C$96,ROW()-ROW($21:$21)+1)="","",INDEX(Templates!C$2:C$96,ROW()-ROW($21:$21)+1))</f>
        <v/>
      </c>
      <c r="F67" s="130" t="str" cm="1">
        <f t="array" ref="F67">IF(INDEX(Templates!E$2:E$96,ROW()-ROW($21:$21)+1)="","",INDEX(Templates!E$2:E$96,ROW()-ROW($21:$21)+1))</f>
        <v/>
      </c>
      <c r="G67" s="131" t="str" cm="1">
        <f t="array" ref="G67">IF(INDEX(Templates!F$2:F$96,ROW()-ROW($21:$21)+1)="","",INDEX(Templates!F$2:F$96,ROW()-ROW($21:$21)+1))</f>
        <v/>
      </c>
      <c r="H67" s="132" t="str" cm="1">
        <f t="array" ref="H67">IF(INDEX(Templates!G$2:G$96,ROW()-ROW($21:$21)+1)="","",INDEX(Templates!G$2:G$96,ROW()-ROW($21:$21)+1))</f>
        <v/>
      </c>
      <c r="I67" s="132" t="str" cm="1">
        <f t="array" ref="I67">IF(INDEX(Templates!H$2:H$96,ROW()-ROW($21:$21)+1)="","",INDEX(Templates!H$2:H$96,ROW()-ROW($21:$21)+1))</f>
        <v/>
      </c>
      <c r="J67" s="159" t="str" cm="1">
        <f t="array" ref="J67">IF(INDEX(Templates!$I$2:$CN$95,ROW()-ROW(J$21)+1, MATCH(J$17,Templates!$I$1:CN$1,0))="","",INDEX(Templates!$I$2:$CN$95,ROW()-ROW(J$21)+1, MATCH(J$17,Templates!$I$1:CN$1,0)))</f>
        <v/>
      </c>
      <c r="K67" s="159" t="str" cm="1">
        <f t="array" ref="K67">IF(INDEX(Templates!$I$2:$CN$95,ROW()-ROW(K$21)+1, MATCH(K$17,Templates!$I$1:CO$1,0))="","",INDEX(Templates!$I$2:$CN$95,ROW()-ROW(K$21)+1, MATCH(K$17,Templates!$I$1:CO$1,0)))</f>
        <v/>
      </c>
      <c r="L67" s="159" t="str" cm="1">
        <f t="array" ref="L67">IF(INDEX(Templates!$I$2:$CN$95,ROW()-ROW(L$21)+1, MATCH(L$17,Templates!$I$1:CP$1,0))="","",INDEX(Templates!$I$2:$CN$95,ROW()-ROW(L$21)+1, MATCH(L$17,Templates!$I$1:CP$1,0)))</f>
        <v/>
      </c>
      <c r="M67" s="159" t="str" cm="1">
        <f t="array" ref="M67">IF(INDEX(Templates!$I$2:$CN$95,ROW()-ROW(M$21)+1, MATCH(M$17,Templates!$I$1:CQ$1,0))="","",INDEX(Templates!$I$2:$CN$95,ROW()-ROW(M$21)+1, MATCH(M$17,Templates!$I$1:CQ$1,0)))</f>
        <v/>
      </c>
      <c r="N67" s="159" t="str" cm="1">
        <f t="array" ref="N67">IF(INDEX(Templates!$I$2:$CN$95,ROW()-ROW(N$21)+1, MATCH(N$17,Templates!$I$1:CR$1,0))="","",INDEX(Templates!$I$2:$CN$95,ROW()-ROW(N$21)+1, MATCH(N$17,Templates!$I$1:CR$1,0)))</f>
        <v/>
      </c>
      <c r="O67" s="159" t="str" cm="1">
        <f t="array" ref="O67">IF(INDEX(Templates!$I$2:$CN$95,ROW()-ROW(O$21)+1, MATCH(O$17,Templates!$I$1:CS$1,0))="","",INDEX(Templates!$I$2:$CN$95,ROW()-ROW(O$21)+1, MATCH(O$17,Templates!$I$1:CS$1,0)))</f>
        <v/>
      </c>
      <c r="P67" s="159" t="str" cm="1">
        <f t="array" ref="P67">IF(INDEX(Templates!$I$2:$CN$95,ROW()-ROW(P$21)+1, MATCH(P$17,Templates!$I$1:CT$1,0))="","",INDEX(Templates!$I$2:$CN$95,ROW()-ROW(P$21)+1, MATCH(P$17,Templates!$I$1:CT$1,0)))</f>
        <v/>
      </c>
      <c r="Q67" s="159" t="str" cm="1">
        <f t="array" ref="Q67">IF(INDEX(Templates!$I$2:$CN$95,ROW()-ROW(Q$21)+1, MATCH(Q$17,Templates!$I$1:CU$1,0))="","",INDEX(Templates!$I$2:$CN$95,ROW()-ROW(Q$21)+1, MATCH(Q$17,Templates!$I$1:CU$1,0)))</f>
        <v/>
      </c>
      <c r="R67" s="159" t="str" cm="1">
        <f t="array" ref="R67">IF(INDEX(Templates!$I$2:$CN$95,ROW()-ROW(R$21)+1, MATCH(R$17,Templates!$I$1:CV$1,0))="","",INDEX(Templates!$I$2:$CN$95,ROW()-ROW(R$21)+1, MATCH(R$17,Templates!$I$1:CV$1,0)))</f>
        <v/>
      </c>
      <c r="S67" s="159" t="str" cm="1">
        <f t="array" ref="S67">IF(INDEX(Templates!$I$2:$CN$95,ROW()-ROW(S$21)+1, MATCH(S$17,Templates!$I$1:CW$1,0))="","",INDEX(Templates!$I$2:$CN$95,ROW()-ROW(S$21)+1, MATCH(S$17,Templates!$I$1:CW$1,0)))</f>
        <v/>
      </c>
      <c r="T67" s="159" t="str" cm="1">
        <f t="array" ref="T67">IF(INDEX(Templates!$I$2:$CN$95,ROW()-ROW(T$21)+1, MATCH(T$17,Templates!$I$1:CX$1,0))="","",INDEX(Templates!$I$2:$CN$95,ROW()-ROW(T$21)+1, MATCH(T$17,Templates!$I$1:CX$1,0)))</f>
        <v/>
      </c>
      <c r="U67" s="159" t="str" cm="1">
        <f t="array" ref="U67">IF(INDEX(Templates!$I$2:$CN$95,ROW()-ROW(U$21)+1, MATCH(U$17,Templates!$I$1:CY$1,0))="","",INDEX(Templates!$I$2:$CN$95,ROW()-ROW(U$21)+1, MATCH(U$17,Templates!$I$1:CY$1,0)))</f>
        <v/>
      </c>
      <c r="V67" s="159" t="str" cm="1">
        <f t="array" ref="V67">IF(INDEX(Templates!$I$2:$CN$95,ROW()-ROW(V$21)+1, MATCH(V$17,Templates!$I$1:CZ$1,0))="","",INDEX(Templates!$I$2:$CN$95,ROW()-ROW(V$21)+1, MATCH(V$17,Templates!$I$1:CZ$1,0)))</f>
        <v/>
      </c>
      <c r="W67" s="159" t="str" cm="1">
        <f t="array" ref="W67">IF(INDEX(Templates!$I$2:$CN$95,ROW()-ROW(W$21)+1, MATCH(W$17,Templates!$I$1:DA$1,0))="","",INDEX(Templates!$I$2:$CN$95,ROW()-ROW(W$21)+1, MATCH(W$17,Templates!$I$1:DA$1,0)))</f>
        <v/>
      </c>
      <c r="X67" s="159" t="str" cm="1">
        <f t="array" ref="X67">IF(INDEX(Templates!$I$2:$CN$95,ROW()-ROW(X$21)+1, MATCH(X$17,Templates!$I$1:DB$1,0))="","",INDEX(Templates!$I$2:$CN$95,ROW()-ROW(X$21)+1, MATCH(X$17,Templates!$I$1:DB$1,0)))</f>
        <v/>
      </c>
      <c r="Y67" s="159" t="str" cm="1">
        <f t="array" ref="Y67">IF(INDEX(Templates!$I$2:$CN$95,ROW()-ROW(Y$21)+1, MATCH(Y$17,Templates!$I$1:DC$1,0))="","",INDEX(Templates!$I$2:$CN$95,ROW()-ROW(Y$21)+1, MATCH(Y$17,Templates!$I$1:DC$1,0)))</f>
        <v/>
      </c>
      <c r="Z67" s="159" t="str" cm="1">
        <f t="array" ref="Z67">IF(INDEX(Templates!$I$2:$CN$95,ROW()-ROW(Z$21)+1, MATCH(Z$17,Templates!$I$1:DD$1,0))="","",INDEX(Templates!$I$2:$CN$95,ROW()-ROW(Z$21)+1, MATCH(Z$17,Templates!$I$1:DD$1,0)))</f>
        <v/>
      </c>
      <c r="AA67" s="159" t="str" cm="1">
        <f t="array" ref="AA67">IF(INDEX(Templates!$I$2:$CN$95,ROW()-ROW(AA$21)+1, MATCH(AA$17,Templates!$I$1:DE$1,0))="","",INDEX(Templates!$I$2:$CN$95,ROW()-ROW(AA$21)+1, MATCH(AA$17,Templates!$I$1:DE$1,0)))</f>
        <v/>
      </c>
      <c r="AB67" s="159" t="str" cm="1">
        <f t="array" ref="AB67">IF(INDEX(Templates!$I$2:$CN$95,ROW()-ROW(AB$21)+1, MATCH(AB$17,Templates!$I$1:DF$1,0))="","",INDEX(Templates!$I$2:$CN$95,ROW()-ROW(AB$21)+1, MATCH(AB$17,Templates!$I$1:DF$1,0)))</f>
        <v/>
      </c>
      <c r="AC67" s="159" t="str" cm="1">
        <f t="array" ref="AC67">IF(INDEX(Templates!$I$2:$CN$95,ROW()-ROW(AC$21)+1, MATCH(AC$17,Templates!$I$1:DG$1,0))="","",INDEX(Templates!$I$2:$CN$95,ROW()-ROW(AC$21)+1, MATCH(AC$17,Templates!$I$1:DG$1,0)))</f>
        <v/>
      </c>
      <c r="AD67" s="159" t="str" cm="1">
        <f t="array" ref="AD67">IF(INDEX(Templates!$I$2:$CN$95,ROW()-ROW(AD$21)+1, MATCH(AD$17,Templates!$I$1:DH$1,0))="","",INDEX(Templates!$I$2:$CN$95,ROW()-ROW(AD$21)+1, MATCH(AD$17,Templates!$I$1:DH$1,0)))</f>
        <v/>
      </c>
      <c r="AE67" s="159" t="str" cm="1">
        <f t="array" ref="AE67">IF(INDEX(Templates!$I$2:$CN$95,ROW()-ROW(AE$21)+1, MATCH(AE$17,Templates!$I$1:DI$1,0))="","",INDEX(Templates!$I$2:$CN$95,ROW()-ROW(AE$21)+1, MATCH(AE$17,Templates!$I$1:DI$1,0)))</f>
        <v/>
      </c>
      <c r="AF67" s="159" t="str" cm="1">
        <f t="array" ref="AF67">IF(INDEX(Templates!$I$2:$CN$95,ROW()-ROW(AF$21)+1, MATCH(AF$17,Templates!$I$1:DJ$1,0))="","",INDEX(Templates!$I$2:$CN$95,ROW()-ROW(AF$21)+1, MATCH(AF$17,Templates!$I$1:DJ$1,0)))</f>
        <v/>
      </c>
      <c r="AG67" s="159" t="str" cm="1">
        <f t="array" ref="AG67">IF(INDEX(Templates!$I$2:$CN$95,ROW()-ROW(AG$21)+1, MATCH(AG$17,Templates!$I$1:DK$1,0))="","",INDEX(Templates!$I$2:$CN$95,ROW()-ROW(AG$21)+1, MATCH(AG$17,Templates!$I$1:DK$1,0)))</f>
        <v/>
      </c>
      <c r="AH67" s="159" t="str" cm="1">
        <f t="array" ref="AH67">IF(INDEX(Templates!$I$2:$CN$95,ROW()-ROW(AH$21)+1, MATCH(AH$17,Templates!$I$1:DL$1,0))="","",INDEX(Templates!$I$2:$CN$95,ROW()-ROW(AH$21)+1, MATCH(AH$17,Templates!$I$1:DL$1,0)))</f>
        <v/>
      </c>
      <c r="AI67" s="159" t="str" cm="1">
        <f t="array" ref="AI67">IF(INDEX(Templates!$I$2:$CN$95,ROW()-ROW(AI$21)+1, MATCH(AI$17,Templates!$I$1:DM$1,0))="","",INDEX(Templates!$I$2:$CN$95,ROW()-ROW(AI$21)+1, MATCH(AI$17,Templates!$I$1:DM$1,0)))</f>
        <v/>
      </c>
      <c r="AJ67" s="159" t="str" cm="1">
        <f t="array" ref="AJ67">IF(INDEX(Templates!$I$2:$CN$95,ROW()-ROW(AJ$21)+1, MATCH(AJ$17,Templates!$I$1:DN$1,0))="","",INDEX(Templates!$I$2:$CN$95,ROW()-ROW(AJ$21)+1, MATCH(AJ$17,Templates!$I$1:DN$1,0)))</f>
        <v/>
      </c>
      <c r="AK67" s="159" t="str" cm="1">
        <f t="array" ref="AK67">IF(INDEX(Templates!$I$2:$CN$95,ROW()-ROW(AK$21)+1, MATCH(AK$17,Templates!$I$1:DO$1,0))="","",INDEX(Templates!$I$2:$CN$95,ROW()-ROW(AK$21)+1, MATCH(AK$17,Templates!$I$1:DO$1,0)))</f>
        <v/>
      </c>
      <c r="AL67" s="159" t="str" cm="1">
        <f t="array" ref="AL67">IF(INDEX(Templates!$I$2:$CN$95,ROW()-ROW(AL$21)+1, MATCH(AL$17,Templates!$I$1:DP$1,0))="","",INDEX(Templates!$I$2:$CN$95,ROW()-ROW(AL$21)+1, MATCH(AL$17,Templates!$I$1:DP$1,0)))</f>
        <v/>
      </c>
      <c r="AM67" s="159" t="str" cm="1">
        <f t="array" ref="AM67">IF(INDEX(Templates!$I$2:$CN$95,ROW()-ROW(AM$21)+1, MATCH(AM$17,Templates!$I$1:DQ$1,0))="","",INDEX(Templates!$I$2:$CN$95,ROW()-ROW(AM$21)+1, MATCH(AM$17,Templates!$I$1:DQ$1,0)))</f>
        <v/>
      </c>
      <c r="AN67" s="159" t="str" cm="1">
        <f t="array" ref="AN67">IF(INDEX(Templates!$I$2:$CN$95,ROW()-ROW(AN$21)+1, MATCH(AN$17,Templates!$I$1:DR$1,0))="","",INDEX(Templates!$I$2:$CN$95,ROW()-ROW(AN$21)+1, MATCH(AN$17,Templates!$I$1:DR$1,0)))</f>
        <v/>
      </c>
      <c r="AO67" s="159" t="str" cm="1">
        <f t="array" ref="AO67">IF(INDEX(Templates!$I$2:$CN$95,ROW()-ROW(AO$21)+1, MATCH(AO$17,Templates!$I$1:DS$1,0))="","",INDEX(Templates!$I$2:$CN$95,ROW()-ROW(AO$21)+1, MATCH(AO$17,Templates!$I$1:DS$1,0)))</f>
        <v/>
      </c>
      <c r="AP67" s="159" t="str" cm="1">
        <f t="array" ref="AP67">IF(INDEX(Templates!$I$2:$CN$95,ROW()-ROW(AP$21)+1, MATCH(AP$17,Templates!$I$1:DT$1,0))="","",INDEX(Templates!$I$2:$CN$95,ROW()-ROW(AP$21)+1, MATCH(AP$17,Templates!$I$1:DT$1,0)))</f>
        <v/>
      </c>
      <c r="AQ67" s="159" t="str" cm="1">
        <f t="array" ref="AQ67">IF(INDEX(Templates!$I$2:$CN$95,ROW()-ROW(AQ$21)+1, MATCH(AQ$17,Templates!$I$1:DU$1,0))="","",INDEX(Templates!$I$2:$CN$95,ROW()-ROW(AQ$21)+1, MATCH(AQ$17,Templates!$I$1:DU$1,0)))</f>
        <v/>
      </c>
    </row>
    <row r="68" spans="1:43" x14ac:dyDescent="0.25">
      <c r="A68" s="91" t="s">
        <v>40</v>
      </c>
      <c r="B68" s="92" t="s">
        <v>12</v>
      </c>
      <c r="C68" s="92" t="s">
        <v>45</v>
      </c>
      <c r="D68" s="92" t="s">
        <v>63</v>
      </c>
      <c r="E68" s="92" t="s">
        <v>59</v>
      </c>
      <c r="F68" s="39" t="s">
        <v>134</v>
      </c>
      <c r="G68" s="43" t="s">
        <v>135</v>
      </c>
      <c r="H68" s="35" t="s">
        <v>129</v>
      </c>
      <c r="I68" s="35" t="s">
        <v>123</v>
      </c>
      <c r="J68" s="82"/>
      <c r="K68" s="6">
        <v>0.51</v>
      </c>
      <c r="L68" s="6"/>
      <c r="M68" s="6"/>
    </row>
    <row r="69" spans="1:43" x14ac:dyDescent="0.25">
      <c r="A69" s="91" t="s">
        <v>40</v>
      </c>
      <c r="B69" s="92" t="s">
        <v>12</v>
      </c>
      <c r="C69" s="92" t="s">
        <v>104</v>
      </c>
      <c r="D69" s="27" t="s">
        <v>114</v>
      </c>
      <c r="E69" s="20"/>
      <c r="F69" s="39"/>
      <c r="G69" s="43"/>
      <c r="H69" s="35"/>
      <c r="I69" s="35"/>
      <c r="J69" s="82"/>
      <c r="K69" s="6"/>
      <c r="L69" s="6"/>
      <c r="M69" s="6"/>
    </row>
    <row r="70" spans="1:43" s="15" customFormat="1" ht="15.75" thickBot="1" x14ac:dyDescent="0.3">
      <c r="A70" s="95" t="s">
        <v>40</v>
      </c>
      <c r="B70" s="96" t="s">
        <v>12</v>
      </c>
      <c r="C70" s="96"/>
      <c r="D70" s="96"/>
      <c r="E70" s="98"/>
      <c r="F70" s="40"/>
      <c r="G70" s="41"/>
      <c r="H70" s="36"/>
      <c r="I70" s="36"/>
      <c r="J70" s="8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row>
    <row r="71" spans="1:43" x14ac:dyDescent="0.25">
      <c r="A71" s="91" t="s">
        <v>40</v>
      </c>
      <c r="B71" s="92" t="s">
        <v>11</v>
      </c>
      <c r="C71" s="92" t="s">
        <v>45</v>
      </c>
      <c r="D71" s="92" t="s">
        <v>63</v>
      </c>
      <c r="E71" s="92" t="s">
        <v>59</v>
      </c>
      <c r="F71" s="39" t="s">
        <v>134</v>
      </c>
      <c r="G71" s="43" t="s">
        <v>135</v>
      </c>
      <c r="H71" s="35" t="s">
        <v>129</v>
      </c>
      <c r="I71" s="35" t="s">
        <v>123</v>
      </c>
      <c r="J71" s="82"/>
      <c r="K71" s="6">
        <v>0.41</v>
      </c>
      <c r="L71" s="6"/>
      <c r="M71" s="6">
        <v>0.51</v>
      </c>
    </row>
    <row r="72" spans="1:43" x14ac:dyDescent="0.25">
      <c r="A72" s="91" t="s">
        <v>40</v>
      </c>
      <c r="B72" s="92" t="s">
        <v>11</v>
      </c>
      <c r="C72" s="92" t="s">
        <v>104</v>
      </c>
      <c r="D72" s="27" t="s">
        <v>114</v>
      </c>
      <c r="E72" s="20"/>
      <c r="F72" s="39"/>
      <c r="G72" s="43"/>
      <c r="H72" s="35"/>
      <c r="I72" s="35"/>
      <c r="J72" s="82"/>
      <c r="K72" s="6"/>
      <c r="L72" s="6"/>
      <c r="M72" s="6"/>
      <c r="AJ72" s="16" t="str">
        <f>"SCHEDULE:CONSTANT-"&amp;ROUND(1638/8760,4)</f>
        <v>SCHEDULE:CONSTANT-0.187</v>
      </c>
      <c r="AK72" s="16" t="str">
        <f>"SCHEDULE:CONSTANT-"&amp;ROUND(1900/8760,4)</f>
        <v>SCHEDULE:CONSTANT-0.2169</v>
      </c>
      <c r="AL72" s="16" t="str">
        <f>"SCHEDULE:CONSTANT-"&amp;ROUND(2400/8760,4)</f>
        <v>SCHEDULE:CONSTANT-0.274</v>
      </c>
      <c r="AN72" s="16" t="str">
        <f>"SCHEDULE:CONSTANT-"&amp;ROUND(1800/8760,4)</f>
        <v>SCHEDULE:CONSTANT-0.2055</v>
      </c>
    </row>
    <row r="73" spans="1:43" s="15" customFormat="1" ht="15.75" thickBot="1" x14ac:dyDescent="0.3">
      <c r="A73" s="95" t="s">
        <v>40</v>
      </c>
      <c r="B73" s="96" t="s">
        <v>11</v>
      </c>
      <c r="C73" s="96"/>
      <c r="D73" s="96"/>
      <c r="E73" s="98"/>
      <c r="F73" s="40"/>
      <c r="G73" s="41"/>
      <c r="H73" s="36"/>
      <c r="I73" s="36"/>
      <c r="J73" s="8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row>
    <row r="74" spans="1:43" x14ac:dyDescent="0.25">
      <c r="A74" s="91" t="s">
        <v>40</v>
      </c>
      <c r="B74" s="92" t="s">
        <v>10</v>
      </c>
      <c r="C74" s="92" t="s">
        <v>45</v>
      </c>
      <c r="D74" s="92" t="s">
        <v>63</v>
      </c>
      <c r="E74" s="92" t="s">
        <v>59</v>
      </c>
      <c r="F74" s="39" t="s">
        <v>134</v>
      </c>
      <c r="G74" s="43" t="s">
        <v>135</v>
      </c>
      <c r="H74" s="35" t="s">
        <v>129</v>
      </c>
      <c r="I74" s="35" t="s">
        <v>123</v>
      </c>
      <c r="J74" s="82"/>
      <c r="K74" s="6"/>
      <c r="L74" s="6"/>
      <c r="M74" s="6">
        <v>0.41</v>
      </c>
    </row>
    <row r="75" spans="1:43" x14ac:dyDescent="0.25">
      <c r="A75" s="91" t="s">
        <v>40</v>
      </c>
      <c r="B75" s="92" t="s">
        <v>10</v>
      </c>
      <c r="C75" s="92" t="s">
        <v>104</v>
      </c>
      <c r="D75" s="27" t="s">
        <v>114</v>
      </c>
      <c r="E75" s="20"/>
      <c r="F75" s="39"/>
      <c r="G75" s="43"/>
      <c r="H75" s="35"/>
      <c r="I75" s="35"/>
      <c r="J75" s="82"/>
      <c r="K75" s="6"/>
      <c r="L75" s="6"/>
      <c r="M75" s="6"/>
      <c r="AJ75" s="16" t="str">
        <f>"SCHEDULE:CONSTANT-"&amp;ROUND(2340/8760,4)</f>
        <v>SCHEDULE:CONSTANT-0.2671</v>
      </c>
      <c r="AK75" s="16" t="str">
        <f t="shared" ref="AK75:AL75" si="7">"SCHEDULE:CONSTANT-"&amp;ROUND(2340/8760,4)</f>
        <v>SCHEDULE:CONSTANT-0.2671</v>
      </c>
      <c r="AL75" s="16" t="str">
        <f t="shared" si="7"/>
        <v>SCHEDULE:CONSTANT-0.2671</v>
      </c>
      <c r="AN75" s="16" t="str">
        <f>"SCHEDULE:CONSTANT-"&amp;ROUND(2000/8760,4)</f>
        <v>SCHEDULE:CONSTANT-0.2283</v>
      </c>
    </row>
    <row r="76" spans="1:43" s="15" customFormat="1" ht="15.75" thickBot="1" x14ac:dyDescent="0.3">
      <c r="A76" s="95" t="s">
        <v>40</v>
      </c>
      <c r="B76" s="95" t="s">
        <v>10</v>
      </c>
      <c r="C76" s="96"/>
      <c r="D76" s="96"/>
      <c r="E76" s="98"/>
      <c r="F76" s="40"/>
      <c r="G76" s="41"/>
      <c r="H76" s="36"/>
      <c r="I76" s="36"/>
      <c r="J76" s="8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row>
    <row r="77" spans="1:43" x14ac:dyDescent="0.25">
      <c r="A77" s="91"/>
      <c r="K77" s="81"/>
      <c r="L77" s="81"/>
      <c r="M77" s="81"/>
      <c r="N77" s="81"/>
      <c r="O77" s="81"/>
      <c r="P77" s="81"/>
      <c r="Q77" s="81"/>
      <c r="R77" s="81"/>
      <c r="S77" s="81"/>
      <c r="T77" s="81"/>
      <c r="U77" s="81"/>
      <c r="V77" s="81"/>
      <c r="W77" s="81"/>
      <c r="X77" s="81"/>
      <c r="Y77" s="81"/>
      <c r="Z77" s="81"/>
      <c r="AA77" s="81"/>
      <c r="AB77" s="81"/>
      <c r="AC77" s="81"/>
      <c r="AD77" s="81"/>
      <c r="AE77" s="81"/>
      <c r="AF77" s="81"/>
      <c r="AG77" s="81"/>
      <c r="AH77" s="81"/>
      <c r="AI77" s="81"/>
      <c r="AJ77" s="81"/>
      <c r="AK77" s="81"/>
      <c r="AL77" s="81"/>
      <c r="AM77" s="81"/>
      <c r="AN77" s="81"/>
      <c r="AO77" s="81"/>
      <c r="AP77" s="81"/>
      <c r="AQ77" s="81"/>
    </row>
    <row r="78" spans="1:43" x14ac:dyDescent="0.25">
      <c r="A78" s="9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row>
    <row r="79" spans="1:43" x14ac:dyDescent="0.25">
      <c r="A79" s="9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row>
    <row r="80" spans="1:43" x14ac:dyDescent="0.25">
      <c r="A80" s="91"/>
    </row>
    <row r="81" spans="1:1" x14ac:dyDescent="0.25">
      <c r="A81" s="91"/>
    </row>
    <row r="82" spans="1:1" x14ac:dyDescent="0.25">
      <c r="A82" s="91"/>
    </row>
    <row r="83" spans="1:1" x14ac:dyDescent="0.25">
      <c r="A83" s="91"/>
    </row>
  </sheetData>
  <conditionalFormatting sqref="A6:E76">
    <cfRule type="expression" dxfId="30" priority="391">
      <formula>MOD(ROW(),2)</formula>
    </cfRule>
  </conditionalFormatting>
  <conditionalFormatting sqref="AN75">
    <cfRule type="expression" dxfId="29" priority="120">
      <formula>MOD(ROW(),2)</formula>
    </cfRule>
  </conditionalFormatting>
  <conditionalFormatting sqref="AN72">
    <cfRule type="expression" dxfId="28" priority="121">
      <formula>MOD(ROW(),2)</formula>
    </cfRule>
  </conditionalFormatting>
  <conditionalFormatting sqref="AJ72">
    <cfRule type="expression" dxfId="27" priority="117">
      <formula>MOD(ROW(),2)</formula>
    </cfRule>
  </conditionalFormatting>
  <conditionalFormatting sqref="AJ75:AL75">
    <cfRule type="expression" dxfId="26" priority="116">
      <formula>MOD(ROW(),2)</formula>
    </cfRule>
  </conditionalFormatting>
  <conditionalFormatting sqref="AK72">
    <cfRule type="expression" dxfId="25" priority="115">
      <formula>MOD(ROW(),2)</formula>
    </cfRule>
  </conditionalFormatting>
  <conditionalFormatting sqref="AL72">
    <cfRule type="expression" dxfId="24" priority="114">
      <formula>MOD(ROW(),2)</formula>
    </cfRule>
  </conditionalFormatting>
  <conditionalFormatting sqref="F68:G76">
    <cfRule type="expression" dxfId="23" priority="21">
      <formula>MOD(ROW(),2)</formula>
    </cfRule>
  </conditionalFormatting>
  <conditionalFormatting sqref="F71:G71">
    <cfRule type="expression" dxfId="22" priority="7">
      <formula>MOD(ROW(),2)</formula>
    </cfRule>
  </conditionalFormatting>
  <conditionalFormatting sqref="H68:I76">
    <cfRule type="expression" dxfId="21" priority="5">
      <formula>MOD(ROW(),2)</formula>
    </cfRule>
  </conditionalFormatting>
  <conditionalFormatting sqref="F74:G74">
    <cfRule type="expression" dxfId="20" priority="4">
      <formula>MOD(ROW(),2)</formula>
    </cfRule>
  </conditionalFormatting>
  <conditionalFormatting sqref="F21:G67">
    <cfRule type="expression" dxfId="19" priority="2">
      <formula>MOD(ROW(),2)</formula>
    </cfRule>
  </conditionalFormatting>
  <conditionalFormatting sqref="H21:I67">
    <cfRule type="expression" dxfId="18" priority="1">
      <formula>MOD(ROW(),2)</formula>
    </cfRule>
  </conditionalFormatting>
  <dataValidations count="1">
    <dataValidation type="list" allowBlank="1" showInputMessage="1" showErrorMessage="1" sqref="J18:AQ20" xr:uid="{E1180401-427D-492D-88F9-42961097C430}">
      <formula1>BOOLEAN_LIST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D49FCEA-14AE-4779-8D86-ECE0DCB3A7C5}">
          <x14:formula1>
            <xm:f>Templates!I$1:CA$1</xm:f>
          </x14:formula1>
          <xm:sqref>J17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846CD-730B-4DB6-9B91-BD5DA6347C40}">
  <dimension ref="A1:B104"/>
  <sheetViews>
    <sheetView workbookViewId="0"/>
  </sheetViews>
  <sheetFormatPr defaultRowHeight="15" x14ac:dyDescent="0.25"/>
  <cols>
    <col min="1" max="1" width="40.7109375" bestFit="1" customWidth="1"/>
    <col min="2" max="2" width="69" bestFit="1" customWidth="1"/>
  </cols>
  <sheetData>
    <row r="1" spans="1:2" x14ac:dyDescent="0.25">
      <c r="A1" t="s">
        <v>262</v>
      </c>
      <c r="B1" t="s">
        <v>263</v>
      </c>
    </row>
    <row r="2" spans="1:2" x14ac:dyDescent="0.25">
      <c r="A2" t="s">
        <v>264</v>
      </c>
      <c r="B2" t="s">
        <v>265</v>
      </c>
    </row>
    <row r="3" spans="1:2" x14ac:dyDescent="0.25">
      <c r="A3" t="s">
        <v>266</v>
      </c>
      <c r="B3" t="s">
        <v>267</v>
      </c>
    </row>
    <row r="4" spans="1:2" x14ac:dyDescent="0.25">
      <c r="A4" t="s">
        <v>268</v>
      </c>
      <c r="B4" t="s">
        <v>106</v>
      </c>
    </row>
    <row r="5" spans="1:2" x14ac:dyDescent="0.25">
      <c r="A5" t="s">
        <v>269</v>
      </c>
      <c r="B5" t="s">
        <v>270</v>
      </c>
    </row>
    <row r="6" spans="1:2" x14ac:dyDescent="0.25">
      <c r="A6" t="s">
        <v>271</v>
      </c>
      <c r="B6" t="s">
        <v>272</v>
      </c>
    </row>
    <row r="7" spans="1:2" x14ac:dyDescent="0.25">
      <c r="A7" t="s">
        <v>273</v>
      </c>
      <c r="B7" t="s">
        <v>274</v>
      </c>
    </row>
    <row r="8" spans="1:2" x14ac:dyDescent="0.25">
      <c r="A8" t="s">
        <v>261</v>
      </c>
      <c r="B8" t="s">
        <v>275</v>
      </c>
    </row>
    <row r="9" spans="1:2" x14ac:dyDescent="0.25">
      <c r="A9" t="s">
        <v>276</v>
      </c>
      <c r="B9" t="s">
        <v>277</v>
      </c>
    </row>
    <row r="10" spans="1:2" x14ac:dyDescent="0.25">
      <c r="A10" t="s">
        <v>278</v>
      </c>
      <c r="B10" t="s">
        <v>279</v>
      </c>
    </row>
    <row r="11" spans="1:2" x14ac:dyDescent="0.25">
      <c r="A11" t="s">
        <v>280</v>
      </c>
      <c r="B11" t="s">
        <v>281</v>
      </c>
    </row>
    <row r="12" spans="1:2" x14ac:dyDescent="0.25">
      <c r="A12" t="s">
        <v>282</v>
      </c>
      <c r="B12" t="s">
        <v>283</v>
      </c>
    </row>
    <row r="13" spans="1:2" x14ac:dyDescent="0.25">
      <c r="A13" t="s">
        <v>284</v>
      </c>
      <c r="B13" t="s">
        <v>285</v>
      </c>
    </row>
    <row r="14" spans="1:2" x14ac:dyDescent="0.25">
      <c r="A14" t="s">
        <v>64</v>
      </c>
      <c r="B14" t="s">
        <v>286</v>
      </c>
    </row>
    <row r="15" spans="1:2" x14ac:dyDescent="0.25">
      <c r="A15" t="s">
        <v>287</v>
      </c>
      <c r="B15" t="s">
        <v>288</v>
      </c>
    </row>
    <row r="16" spans="1:2" x14ac:dyDescent="0.25">
      <c r="A16" t="s">
        <v>289</v>
      </c>
      <c r="B16" t="s">
        <v>290</v>
      </c>
    </row>
    <row r="17" spans="1:2" x14ac:dyDescent="0.25">
      <c r="A17" t="s">
        <v>291</v>
      </c>
      <c r="B17" t="s">
        <v>292</v>
      </c>
    </row>
    <row r="18" spans="1:2" x14ac:dyDescent="0.25">
      <c r="A18" t="s">
        <v>293</v>
      </c>
      <c r="B18" t="s">
        <v>294</v>
      </c>
    </row>
    <row r="19" spans="1:2" x14ac:dyDescent="0.25">
      <c r="A19" t="s">
        <v>295</v>
      </c>
      <c r="B19" t="s">
        <v>296</v>
      </c>
    </row>
    <row r="20" spans="1:2" x14ac:dyDescent="0.25">
      <c r="A20" t="s">
        <v>75</v>
      </c>
      <c r="B20" t="s">
        <v>297</v>
      </c>
    </row>
    <row r="21" spans="1:2" x14ac:dyDescent="0.25">
      <c r="A21" t="s">
        <v>298</v>
      </c>
      <c r="B21" t="s">
        <v>299</v>
      </c>
    </row>
    <row r="22" spans="1:2" x14ac:dyDescent="0.25">
      <c r="A22" t="s">
        <v>300</v>
      </c>
      <c r="B22" t="s">
        <v>301</v>
      </c>
    </row>
    <row r="23" spans="1:2" x14ac:dyDescent="0.25">
      <c r="A23" t="s">
        <v>302</v>
      </c>
      <c r="B23" t="s">
        <v>303</v>
      </c>
    </row>
    <row r="24" spans="1:2" x14ac:dyDescent="0.25">
      <c r="A24" t="s">
        <v>304</v>
      </c>
      <c r="B24" t="s">
        <v>305</v>
      </c>
    </row>
    <row r="25" spans="1:2" x14ac:dyDescent="0.25">
      <c r="A25" t="s">
        <v>306</v>
      </c>
      <c r="B25" t="s">
        <v>307</v>
      </c>
    </row>
    <row r="26" spans="1:2" x14ac:dyDescent="0.25">
      <c r="A26" t="s">
        <v>308</v>
      </c>
      <c r="B26" t="s">
        <v>309</v>
      </c>
    </row>
    <row r="27" spans="1:2" x14ac:dyDescent="0.25">
      <c r="A27" t="s">
        <v>310</v>
      </c>
      <c r="B27" t="s">
        <v>311</v>
      </c>
    </row>
    <row r="28" spans="1:2" x14ac:dyDescent="0.25">
      <c r="A28" t="s">
        <v>312</v>
      </c>
      <c r="B28" t="s">
        <v>313</v>
      </c>
    </row>
    <row r="29" spans="1:2" x14ac:dyDescent="0.25">
      <c r="A29" t="s">
        <v>314</v>
      </c>
      <c r="B29" t="s">
        <v>315</v>
      </c>
    </row>
    <row r="30" spans="1:2" x14ac:dyDescent="0.25">
      <c r="A30" t="s">
        <v>316</v>
      </c>
      <c r="B30" t="s">
        <v>317</v>
      </c>
    </row>
    <row r="31" spans="1:2" x14ac:dyDescent="0.25">
      <c r="A31" t="s">
        <v>318</v>
      </c>
      <c r="B31" t="s">
        <v>319</v>
      </c>
    </row>
    <row r="32" spans="1:2" x14ac:dyDescent="0.25">
      <c r="A32" t="s">
        <v>320</v>
      </c>
      <c r="B32" t="s">
        <v>73</v>
      </c>
    </row>
    <row r="33" spans="1:2" x14ac:dyDescent="0.25">
      <c r="A33" t="s">
        <v>321</v>
      </c>
      <c r="B33" t="s">
        <v>322</v>
      </c>
    </row>
    <row r="34" spans="1:2" x14ac:dyDescent="0.25">
      <c r="A34" t="s">
        <v>323</v>
      </c>
      <c r="B34" t="s">
        <v>324</v>
      </c>
    </row>
    <row r="35" spans="1:2" x14ac:dyDescent="0.25">
      <c r="B35" t="s">
        <v>325</v>
      </c>
    </row>
    <row r="36" spans="1:2" x14ac:dyDescent="0.25">
      <c r="B36" t="s">
        <v>326</v>
      </c>
    </row>
    <row r="37" spans="1:2" x14ac:dyDescent="0.25">
      <c r="B37" t="s">
        <v>111</v>
      </c>
    </row>
    <row r="38" spans="1:2" x14ac:dyDescent="0.25">
      <c r="B38" t="s">
        <v>327</v>
      </c>
    </row>
    <row r="39" spans="1:2" x14ac:dyDescent="0.25">
      <c r="B39" t="s">
        <v>328</v>
      </c>
    </row>
    <row r="40" spans="1:2" x14ac:dyDescent="0.25">
      <c r="B40" t="s">
        <v>329</v>
      </c>
    </row>
    <row r="41" spans="1:2" x14ac:dyDescent="0.25">
      <c r="B41" t="s">
        <v>330</v>
      </c>
    </row>
    <row r="42" spans="1:2" x14ac:dyDescent="0.25">
      <c r="B42" t="s">
        <v>331</v>
      </c>
    </row>
    <row r="43" spans="1:2" x14ac:dyDescent="0.25">
      <c r="B43" t="s">
        <v>332</v>
      </c>
    </row>
    <row r="44" spans="1:2" x14ac:dyDescent="0.25">
      <c r="B44" t="s">
        <v>333</v>
      </c>
    </row>
    <row r="45" spans="1:2" x14ac:dyDescent="0.25">
      <c r="B45" t="s">
        <v>53</v>
      </c>
    </row>
    <row r="46" spans="1:2" x14ac:dyDescent="0.25">
      <c r="B46" t="s">
        <v>334</v>
      </c>
    </row>
    <row r="47" spans="1:2" x14ac:dyDescent="0.25">
      <c r="B47" t="s">
        <v>335</v>
      </c>
    </row>
    <row r="48" spans="1:2" x14ac:dyDescent="0.25">
      <c r="B48" t="s">
        <v>336</v>
      </c>
    </row>
    <row r="49" spans="2:2" x14ac:dyDescent="0.25">
      <c r="B49" t="s">
        <v>337</v>
      </c>
    </row>
    <row r="50" spans="2:2" x14ac:dyDescent="0.25">
      <c r="B50" t="s">
        <v>338</v>
      </c>
    </row>
    <row r="51" spans="2:2" x14ac:dyDescent="0.25">
      <c r="B51" t="s">
        <v>339</v>
      </c>
    </row>
    <row r="52" spans="2:2" x14ac:dyDescent="0.25">
      <c r="B52" t="s">
        <v>74</v>
      </c>
    </row>
    <row r="53" spans="2:2" x14ac:dyDescent="0.25">
      <c r="B53" t="s">
        <v>110</v>
      </c>
    </row>
    <row r="54" spans="2:2" x14ac:dyDescent="0.25">
      <c r="B54" t="s">
        <v>340</v>
      </c>
    </row>
    <row r="55" spans="2:2" x14ac:dyDescent="0.25">
      <c r="B55" t="s">
        <v>341</v>
      </c>
    </row>
    <row r="56" spans="2:2" x14ac:dyDescent="0.25">
      <c r="B56" t="s">
        <v>342</v>
      </c>
    </row>
    <row r="57" spans="2:2" x14ac:dyDescent="0.25">
      <c r="B57" t="s">
        <v>343</v>
      </c>
    </row>
    <row r="58" spans="2:2" x14ac:dyDescent="0.25">
      <c r="B58" t="s">
        <v>344</v>
      </c>
    </row>
    <row r="59" spans="2:2" x14ac:dyDescent="0.25">
      <c r="B59" t="s">
        <v>345</v>
      </c>
    </row>
    <row r="60" spans="2:2" x14ac:dyDescent="0.25">
      <c r="B60" t="s">
        <v>346</v>
      </c>
    </row>
    <row r="61" spans="2:2" x14ac:dyDescent="0.25">
      <c r="B61" t="s">
        <v>347</v>
      </c>
    </row>
    <row r="62" spans="2:2" x14ac:dyDescent="0.25">
      <c r="B62" t="s">
        <v>348</v>
      </c>
    </row>
    <row r="63" spans="2:2" x14ac:dyDescent="0.25">
      <c r="B63" t="s">
        <v>349</v>
      </c>
    </row>
    <row r="64" spans="2:2" x14ac:dyDescent="0.25">
      <c r="B64" t="s">
        <v>350</v>
      </c>
    </row>
    <row r="65" spans="2:2" x14ac:dyDescent="0.25">
      <c r="B65" t="s">
        <v>321</v>
      </c>
    </row>
    <row r="66" spans="2:2" x14ac:dyDescent="0.25">
      <c r="B66" t="s">
        <v>351</v>
      </c>
    </row>
    <row r="67" spans="2:2" x14ac:dyDescent="0.25">
      <c r="B67" t="s">
        <v>352</v>
      </c>
    </row>
    <row r="68" spans="2:2" x14ac:dyDescent="0.25">
      <c r="B68" t="s">
        <v>353</v>
      </c>
    </row>
    <row r="69" spans="2:2" x14ac:dyDescent="0.25">
      <c r="B69" t="s">
        <v>58</v>
      </c>
    </row>
    <row r="70" spans="2:2" x14ac:dyDescent="0.25">
      <c r="B70" t="s">
        <v>354</v>
      </c>
    </row>
    <row r="71" spans="2:2" x14ac:dyDescent="0.25">
      <c r="B71" t="s">
        <v>355</v>
      </c>
    </row>
    <row r="72" spans="2:2" x14ac:dyDescent="0.25">
      <c r="B72" t="s">
        <v>356</v>
      </c>
    </row>
    <row r="73" spans="2:2" x14ac:dyDescent="0.25">
      <c r="B73" t="s">
        <v>357</v>
      </c>
    </row>
    <row r="74" spans="2:2" x14ac:dyDescent="0.25">
      <c r="B74" t="s">
        <v>358</v>
      </c>
    </row>
    <row r="75" spans="2:2" x14ac:dyDescent="0.25">
      <c r="B75" t="s">
        <v>359</v>
      </c>
    </row>
    <row r="76" spans="2:2" x14ac:dyDescent="0.25">
      <c r="B76" t="s">
        <v>360</v>
      </c>
    </row>
    <row r="77" spans="2:2" x14ac:dyDescent="0.25">
      <c r="B77" t="s">
        <v>361</v>
      </c>
    </row>
    <row r="78" spans="2:2" x14ac:dyDescent="0.25">
      <c r="B78" t="s">
        <v>362</v>
      </c>
    </row>
    <row r="79" spans="2:2" x14ac:dyDescent="0.25">
      <c r="B79" t="s">
        <v>363</v>
      </c>
    </row>
    <row r="80" spans="2:2" x14ac:dyDescent="0.25">
      <c r="B80" t="s">
        <v>364</v>
      </c>
    </row>
    <row r="81" spans="2:2" x14ac:dyDescent="0.25">
      <c r="B81" t="s">
        <v>365</v>
      </c>
    </row>
    <row r="82" spans="2:2" x14ac:dyDescent="0.25">
      <c r="B82" t="s">
        <v>80</v>
      </c>
    </row>
    <row r="83" spans="2:2" x14ac:dyDescent="0.25">
      <c r="B83" t="s">
        <v>366</v>
      </c>
    </row>
    <row r="84" spans="2:2" x14ac:dyDescent="0.25">
      <c r="B84" t="s">
        <v>367</v>
      </c>
    </row>
    <row r="85" spans="2:2" x14ac:dyDescent="0.25">
      <c r="B85" t="s">
        <v>368</v>
      </c>
    </row>
    <row r="86" spans="2:2" x14ac:dyDescent="0.25">
      <c r="B86" t="s">
        <v>369</v>
      </c>
    </row>
    <row r="87" spans="2:2" x14ac:dyDescent="0.25">
      <c r="B87" t="s">
        <v>370</v>
      </c>
    </row>
    <row r="88" spans="2:2" x14ac:dyDescent="0.25">
      <c r="B88" t="s">
        <v>371</v>
      </c>
    </row>
    <row r="89" spans="2:2" x14ac:dyDescent="0.25">
      <c r="B89" t="s">
        <v>372</v>
      </c>
    </row>
    <row r="90" spans="2:2" x14ac:dyDescent="0.25">
      <c r="B90" t="s">
        <v>373</v>
      </c>
    </row>
    <row r="91" spans="2:2" x14ac:dyDescent="0.25">
      <c r="B91" t="s">
        <v>374</v>
      </c>
    </row>
    <row r="92" spans="2:2" x14ac:dyDescent="0.25">
      <c r="B92" t="s">
        <v>375</v>
      </c>
    </row>
    <row r="93" spans="2:2" x14ac:dyDescent="0.25">
      <c r="B93" t="s">
        <v>376</v>
      </c>
    </row>
    <row r="94" spans="2:2" x14ac:dyDescent="0.25">
      <c r="B94" t="s">
        <v>377</v>
      </c>
    </row>
    <row r="95" spans="2:2" x14ac:dyDescent="0.25">
      <c r="B95" t="s">
        <v>378</v>
      </c>
    </row>
    <row r="96" spans="2:2" x14ac:dyDescent="0.25">
      <c r="B96" t="s">
        <v>379</v>
      </c>
    </row>
    <row r="97" spans="2:2" x14ac:dyDescent="0.25">
      <c r="B97" t="s">
        <v>380</v>
      </c>
    </row>
    <row r="98" spans="2:2" x14ac:dyDescent="0.25">
      <c r="B98" t="s">
        <v>381</v>
      </c>
    </row>
    <row r="99" spans="2:2" x14ac:dyDescent="0.25">
      <c r="B99" t="s">
        <v>382</v>
      </c>
    </row>
    <row r="100" spans="2:2" x14ac:dyDescent="0.25">
      <c r="B100" t="s">
        <v>383</v>
      </c>
    </row>
    <row r="101" spans="2:2" x14ac:dyDescent="0.25">
      <c r="B101" t="s">
        <v>384</v>
      </c>
    </row>
    <row r="102" spans="2:2" x14ac:dyDescent="0.25">
      <c r="B102" t="s">
        <v>385</v>
      </c>
    </row>
    <row r="103" spans="2:2" x14ac:dyDescent="0.25">
      <c r="B103" t="s">
        <v>386</v>
      </c>
    </row>
    <row r="104" spans="2:2" x14ac:dyDescent="0.25">
      <c r="B104" t="s">
        <v>387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G12"/>
  <sheetViews>
    <sheetView workbookViewId="0">
      <selection activeCell="D20" sqref="D20"/>
    </sheetView>
  </sheetViews>
  <sheetFormatPr defaultRowHeight="15" x14ac:dyDescent="0.25"/>
  <cols>
    <col min="1" max="1" width="42.5703125" bestFit="1" customWidth="1"/>
    <col min="2" max="2" width="10" bestFit="1" customWidth="1"/>
    <col min="3" max="3" width="19.42578125" bestFit="1" customWidth="1"/>
    <col min="4" max="4" width="16.7109375" bestFit="1" customWidth="1"/>
    <col min="5" max="5" width="20.140625" bestFit="1" customWidth="1"/>
    <col min="6" max="6" width="15.5703125" bestFit="1" customWidth="1"/>
  </cols>
  <sheetData>
    <row r="1" spans="1:7" x14ac:dyDescent="0.25">
      <c r="A1" s="106" t="s">
        <v>19</v>
      </c>
      <c r="B1" s="106" t="s">
        <v>496</v>
      </c>
      <c r="C1" s="106" t="s">
        <v>497</v>
      </c>
      <c r="D1" s="106" t="s">
        <v>498</v>
      </c>
      <c r="E1" s="106" t="s">
        <v>499</v>
      </c>
      <c r="F1" s="106" t="s">
        <v>500</v>
      </c>
      <c r="G1" t="s">
        <v>486</v>
      </c>
    </row>
    <row r="2" spans="1:7" x14ac:dyDescent="0.25">
      <c r="A2" s="105" t="s">
        <v>5</v>
      </c>
      <c r="B2" s="105" t="str">
        <f>"true"</f>
        <v>true</v>
      </c>
      <c r="C2" s="105" t="s">
        <v>492</v>
      </c>
      <c r="D2" s="105" t="s">
        <v>491</v>
      </c>
      <c r="E2" s="107" t="s">
        <v>501</v>
      </c>
      <c r="F2" s="105" t="s">
        <v>502</v>
      </c>
    </row>
    <row r="3" spans="1:7" x14ac:dyDescent="0.25">
      <c r="A3" s="105" t="s">
        <v>18</v>
      </c>
      <c r="B3" s="105" t="str">
        <f>"false"</f>
        <v>false</v>
      </c>
      <c r="C3" s="105" t="s">
        <v>139</v>
      </c>
      <c r="D3" s="105" t="s">
        <v>489</v>
      </c>
      <c r="E3" s="105" t="s">
        <v>490</v>
      </c>
      <c r="F3" s="105" t="s">
        <v>491</v>
      </c>
    </row>
    <row r="4" spans="1:7" x14ac:dyDescent="0.25">
      <c r="A4" s="105" t="s">
        <v>503</v>
      </c>
      <c r="B4" s="85"/>
      <c r="C4" s="85"/>
      <c r="D4" s="105" t="s">
        <v>504</v>
      </c>
      <c r="E4" s="105" t="s">
        <v>505</v>
      </c>
      <c r="F4" s="105" t="s">
        <v>489</v>
      </c>
    </row>
    <row r="5" spans="1:7" x14ac:dyDescent="0.25">
      <c r="A5" s="105" t="s">
        <v>70</v>
      </c>
      <c r="B5" s="85"/>
      <c r="C5" s="85"/>
      <c r="D5" s="85"/>
      <c r="E5" s="107"/>
      <c r="F5" s="105" t="s">
        <v>504</v>
      </c>
    </row>
    <row r="6" spans="1:7" x14ac:dyDescent="0.25">
      <c r="A6" s="85"/>
      <c r="B6" s="85"/>
      <c r="C6" s="85"/>
      <c r="D6" s="85"/>
      <c r="E6" s="105"/>
      <c r="F6" s="85"/>
    </row>
    <row r="7" spans="1:7" x14ac:dyDescent="0.25">
      <c r="A7" s="85"/>
      <c r="B7" s="85"/>
      <c r="C7" s="85"/>
      <c r="D7" s="85"/>
      <c r="E7" s="105"/>
      <c r="F7" s="85"/>
    </row>
    <row r="8" spans="1:7" x14ac:dyDescent="0.25">
      <c r="A8" s="85"/>
      <c r="B8" s="85"/>
      <c r="C8" s="85"/>
      <c r="D8" s="85"/>
      <c r="E8" s="107"/>
      <c r="F8" s="85"/>
    </row>
    <row r="9" spans="1:7" x14ac:dyDescent="0.25">
      <c r="A9" s="85"/>
      <c r="B9" s="85"/>
      <c r="C9" s="85"/>
      <c r="D9" s="85"/>
      <c r="E9" s="105"/>
      <c r="F9" s="85"/>
    </row>
    <row r="10" spans="1:7" x14ac:dyDescent="0.25">
      <c r="A10" s="85"/>
      <c r="B10" s="85"/>
      <c r="C10" s="85"/>
      <c r="D10" s="85"/>
      <c r="E10" s="105"/>
      <c r="F10" s="85"/>
    </row>
    <row r="11" spans="1:7" x14ac:dyDescent="0.25">
      <c r="A11" s="85"/>
      <c r="B11" s="85"/>
      <c r="C11" s="85"/>
      <c r="D11" s="85"/>
      <c r="E11" s="107"/>
      <c r="F11" s="85"/>
    </row>
    <row r="12" spans="1:7" x14ac:dyDescent="0.25">
      <c r="A12" s="85"/>
      <c r="B12" s="85"/>
      <c r="C12" s="85"/>
      <c r="D12" s="85"/>
      <c r="E12" s="105"/>
      <c r="F12" s="8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F3DC1-79E1-477E-8C6A-267B0A1C1EC0}">
  <dimension ref="A1:O22"/>
  <sheetViews>
    <sheetView workbookViewId="0">
      <selection activeCell="K22" sqref="K22"/>
    </sheetView>
  </sheetViews>
  <sheetFormatPr defaultRowHeight="15" x14ac:dyDescent="0.25"/>
  <sheetData>
    <row r="1" spans="1:15" ht="72" thickBot="1" x14ac:dyDescent="0.3">
      <c r="A1" s="47" t="s">
        <v>152</v>
      </c>
      <c r="B1" s="48" t="s">
        <v>153</v>
      </c>
      <c r="C1" s="49" t="s">
        <v>154</v>
      </c>
      <c r="D1" s="50" t="s">
        <v>155</v>
      </c>
      <c r="E1" s="51" t="s">
        <v>156</v>
      </c>
      <c r="F1" s="52" t="s">
        <v>157</v>
      </c>
      <c r="G1" s="52" t="s">
        <v>158</v>
      </c>
      <c r="H1" s="52" t="s">
        <v>159</v>
      </c>
      <c r="I1" s="47" t="s">
        <v>160</v>
      </c>
      <c r="J1" s="47" t="s">
        <v>161</v>
      </c>
      <c r="K1" s="47" t="s">
        <v>162</v>
      </c>
      <c r="L1" s="47" t="s">
        <v>163</v>
      </c>
      <c r="M1" s="47" t="s">
        <v>164</v>
      </c>
      <c r="N1" s="53" t="s">
        <v>165</v>
      </c>
      <c r="O1" s="50" t="s">
        <v>166</v>
      </c>
    </row>
    <row r="2" spans="1:15" ht="214.5" thickBot="1" x14ac:dyDescent="0.3">
      <c r="A2" s="54">
        <v>182</v>
      </c>
      <c r="B2" s="55" t="s">
        <v>388</v>
      </c>
      <c r="C2" s="55" t="s">
        <v>389</v>
      </c>
      <c r="D2" s="56" t="s">
        <v>167</v>
      </c>
      <c r="E2" s="55"/>
      <c r="F2" s="55">
        <v>0</v>
      </c>
      <c r="G2" s="57" t="s">
        <v>146</v>
      </c>
      <c r="H2" s="57" t="s">
        <v>147</v>
      </c>
      <c r="I2" s="57" t="s">
        <v>168</v>
      </c>
      <c r="J2" s="55" t="s">
        <v>140</v>
      </c>
      <c r="K2" s="57" t="s">
        <v>138</v>
      </c>
      <c r="L2" s="55" t="s">
        <v>147</v>
      </c>
      <c r="M2" s="55" t="s">
        <v>139</v>
      </c>
      <c r="N2" s="55"/>
      <c r="O2" s="55"/>
    </row>
    <row r="3" spans="1:15" ht="409.6" thickBot="1" x14ac:dyDescent="0.3">
      <c r="A3" s="54">
        <v>181</v>
      </c>
      <c r="B3" s="55" t="s">
        <v>390</v>
      </c>
      <c r="C3" s="55" t="s">
        <v>391</v>
      </c>
      <c r="D3" s="56" t="s">
        <v>169</v>
      </c>
      <c r="E3" s="55"/>
      <c r="F3" s="55" t="s">
        <v>392</v>
      </c>
      <c r="G3" s="57" t="s">
        <v>150</v>
      </c>
      <c r="H3" s="57" t="s">
        <v>147</v>
      </c>
      <c r="I3" s="57" t="s">
        <v>170</v>
      </c>
      <c r="J3" s="55" t="s">
        <v>140</v>
      </c>
      <c r="K3" s="57" t="s">
        <v>151</v>
      </c>
      <c r="L3" s="55" t="s">
        <v>147</v>
      </c>
      <c r="M3" s="55" t="s">
        <v>171</v>
      </c>
      <c r="N3" s="55"/>
      <c r="O3" s="55"/>
    </row>
    <row r="4" spans="1:15" ht="409.6" thickBot="1" x14ac:dyDescent="0.3">
      <c r="A4" s="54">
        <v>62</v>
      </c>
      <c r="B4" s="55" t="s">
        <v>393</v>
      </c>
      <c r="C4" s="55" t="s">
        <v>394</v>
      </c>
      <c r="D4" s="56" t="s">
        <v>172</v>
      </c>
      <c r="E4" s="55"/>
      <c r="F4" s="55" t="s">
        <v>395</v>
      </c>
      <c r="G4" s="57" t="s">
        <v>233</v>
      </c>
      <c r="H4" s="57" t="s">
        <v>147</v>
      </c>
      <c r="I4" s="57" t="s">
        <v>173</v>
      </c>
      <c r="J4" s="55" t="s">
        <v>140</v>
      </c>
      <c r="K4" s="55" t="s">
        <v>174</v>
      </c>
      <c r="L4" s="55" t="s">
        <v>147</v>
      </c>
      <c r="M4" s="55" t="s">
        <v>175</v>
      </c>
      <c r="N4" s="55"/>
      <c r="O4" s="55"/>
    </row>
    <row r="5" spans="1:15" ht="409.6" thickBot="1" x14ac:dyDescent="0.3">
      <c r="A5" s="58">
        <v>63</v>
      </c>
      <c r="B5" s="59" t="s">
        <v>396</v>
      </c>
      <c r="C5" s="59" t="s">
        <v>397</v>
      </c>
      <c r="D5" s="60" t="s">
        <v>176</v>
      </c>
      <c r="E5" s="59"/>
      <c r="F5" s="59" t="s">
        <v>395</v>
      </c>
      <c r="G5" s="61" t="s">
        <v>398</v>
      </c>
      <c r="H5" s="61" t="s">
        <v>399</v>
      </c>
      <c r="I5" s="61" t="s">
        <v>177</v>
      </c>
      <c r="J5" s="59" t="s">
        <v>140</v>
      </c>
      <c r="K5" s="59" t="s">
        <v>174</v>
      </c>
      <c r="L5" s="59" t="s">
        <v>178</v>
      </c>
      <c r="M5" s="59" t="s">
        <v>179</v>
      </c>
      <c r="N5" s="59"/>
      <c r="O5" s="55"/>
    </row>
    <row r="6" spans="1:15" ht="409.6" thickBot="1" x14ac:dyDescent="0.3">
      <c r="A6" s="54">
        <v>64</v>
      </c>
      <c r="B6" s="55" t="s">
        <v>400</v>
      </c>
      <c r="C6" s="55" t="s">
        <v>180</v>
      </c>
      <c r="D6" s="56" t="s">
        <v>181</v>
      </c>
      <c r="E6" s="55"/>
      <c r="F6" s="55" t="s">
        <v>401</v>
      </c>
      <c r="G6" s="57" t="s">
        <v>184</v>
      </c>
      <c r="H6" s="57" t="s">
        <v>147</v>
      </c>
      <c r="I6" s="57" t="s">
        <v>402</v>
      </c>
      <c r="J6" s="55" t="s">
        <v>140</v>
      </c>
      <c r="K6" s="57" t="s">
        <v>182</v>
      </c>
      <c r="L6" s="55" t="s">
        <v>147</v>
      </c>
      <c r="M6" s="55" t="s">
        <v>183</v>
      </c>
      <c r="N6" s="55"/>
      <c r="O6" s="55" t="s">
        <v>184</v>
      </c>
    </row>
    <row r="7" spans="1:15" ht="328.5" thickBot="1" x14ac:dyDescent="0.3">
      <c r="A7" s="54">
        <v>65</v>
      </c>
      <c r="B7" s="55" t="s">
        <v>403</v>
      </c>
      <c r="C7" s="55" t="s">
        <v>404</v>
      </c>
      <c r="D7" s="56" t="s">
        <v>185</v>
      </c>
      <c r="E7" s="55"/>
      <c r="F7" s="55" t="s">
        <v>405</v>
      </c>
      <c r="G7" s="57" t="s">
        <v>188</v>
      </c>
      <c r="H7" s="57" t="s">
        <v>406</v>
      </c>
      <c r="I7" s="57" t="s">
        <v>188</v>
      </c>
      <c r="J7" s="55" t="s">
        <v>140</v>
      </c>
      <c r="K7" s="55" t="s">
        <v>186</v>
      </c>
      <c r="L7" s="55" t="s">
        <v>187</v>
      </c>
      <c r="M7" s="55" t="s">
        <v>183</v>
      </c>
      <c r="N7" s="55"/>
      <c r="O7" s="55" t="s">
        <v>188</v>
      </c>
    </row>
    <row r="8" spans="1:15" ht="409.6" thickBot="1" x14ac:dyDescent="0.3">
      <c r="A8" s="62">
        <v>66</v>
      </c>
      <c r="B8" s="63" t="s">
        <v>194</v>
      </c>
      <c r="C8" s="63" t="s">
        <v>407</v>
      </c>
      <c r="D8" s="64" t="s">
        <v>189</v>
      </c>
      <c r="E8" s="63"/>
      <c r="F8" s="63" t="s">
        <v>408</v>
      </c>
      <c r="G8" s="65" t="s">
        <v>192</v>
      </c>
      <c r="H8" s="65" t="s">
        <v>409</v>
      </c>
      <c r="I8" s="65" t="s">
        <v>192</v>
      </c>
      <c r="J8" s="63" t="s">
        <v>140</v>
      </c>
      <c r="K8" s="65" t="s">
        <v>190</v>
      </c>
      <c r="L8" s="63" t="s">
        <v>191</v>
      </c>
      <c r="M8" s="63" t="s">
        <v>183</v>
      </c>
      <c r="N8" s="63"/>
      <c r="O8" s="55" t="s">
        <v>192</v>
      </c>
    </row>
    <row r="9" spans="1:15" ht="271.5" thickBot="1" x14ac:dyDescent="0.3">
      <c r="A9" s="62" t="s">
        <v>193</v>
      </c>
      <c r="B9" s="63" t="s">
        <v>194</v>
      </c>
      <c r="C9" s="63" t="s">
        <v>410</v>
      </c>
      <c r="D9" s="64" t="s">
        <v>195</v>
      </c>
      <c r="E9" s="63"/>
      <c r="F9" s="63" t="e">
        <v>#N/A</v>
      </c>
      <c r="G9" s="65" t="e">
        <v>#N/A</v>
      </c>
      <c r="H9" s="65" t="e">
        <v>#N/A</v>
      </c>
      <c r="I9" s="65" t="s">
        <v>196</v>
      </c>
      <c r="J9" s="63" t="s">
        <v>197</v>
      </c>
      <c r="K9" s="63" t="s">
        <v>198</v>
      </c>
      <c r="L9" s="63" t="s">
        <v>191</v>
      </c>
      <c r="M9" s="63" t="s">
        <v>199</v>
      </c>
      <c r="N9" s="63"/>
      <c r="O9" s="55"/>
    </row>
    <row r="10" spans="1:15" ht="228.75" thickBot="1" x14ac:dyDescent="0.3">
      <c r="A10" s="54">
        <v>67</v>
      </c>
      <c r="B10" s="55" t="s">
        <v>411</v>
      </c>
      <c r="C10" s="55" t="s">
        <v>412</v>
      </c>
      <c r="D10" s="56" t="s">
        <v>200</v>
      </c>
      <c r="E10" s="55"/>
      <c r="F10" s="55" t="s">
        <v>413</v>
      </c>
      <c r="G10" s="57" t="s">
        <v>234</v>
      </c>
      <c r="H10" s="57" t="s">
        <v>243</v>
      </c>
      <c r="I10" s="57" t="s">
        <v>201</v>
      </c>
      <c r="J10" s="55" t="s">
        <v>197</v>
      </c>
      <c r="K10" s="63" t="s">
        <v>198</v>
      </c>
      <c r="L10" s="55" t="s">
        <v>147</v>
      </c>
      <c r="M10" s="55" t="s">
        <v>202</v>
      </c>
      <c r="N10" s="55"/>
      <c r="O10" s="55"/>
    </row>
    <row r="11" spans="1:15" ht="357" thickBot="1" x14ac:dyDescent="0.3">
      <c r="A11" s="58">
        <v>68</v>
      </c>
      <c r="B11" s="59" t="s">
        <v>414</v>
      </c>
      <c r="C11" s="59" t="s">
        <v>415</v>
      </c>
      <c r="D11" s="60" t="s">
        <v>176</v>
      </c>
      <c r="E11" s="59"/>
      <c r="F11" s="59" t="s">
        <v>416</v>
      </c>
      <c r="G11" s="61" t="s">
        <v>417</v>
      </c>
      <c r="H11" s="61">
        <v>0</v>
      </c>
      <c r="I11" s="61" t="s">
        <v>203</v>
      </c>
      <c r="J11" s="59" t="s">
        <v>140</v>
      </c>
      <c r="K11" s="59"/>
      <c r="L11" s="59"/>
      <c r="M11" s="59"/>
      <c r="N11" s="59"/>
      <c r="O11" s="55"/>
    </row>
    <row r="12" spans="1:15" ht="328.5" thickBot="1" x14ac:dyDescent="0.3">
      <c r="A12" s="62">
        <v>69</v>
      </c>
      <c r="B12" s="63" t="s">
        <v>418</v>
      </c>
      <c r="C12" s="63" t="s">
        <v>419</v>
      </c>
      <c r="D12" s="64" t="s">
        <v>204</v>
      </c>
      <c r="E12" s="63"/>
      <c r="F12" s="63" t="s">
        <v>231</v>
      </c>
      <c r="G12" s="65" t="s">
        <v>243</v>
      </c>
      <c r="H12" s="65" t="s">
        <v>244</v>
      </c>
      <c r="I12" s="65" t="s">
        <v>205</v>
      </c>
      <c r="J12" s="63" t="s">
        <v>197</v>
      </c>
      <c r="K12" s="63" t="s">
        <v>198</v>
      </c>
      <c r="L12" s="63" t="s">
        <v>206</v>
      </c>
      <c r="M12" s="63" t="s">
        <v>139</v>
      </c>
      <c r="N12" s="63"/>
      <c r="O12" s="55"/>
    </row>
    <row r="13" spans="1:15" ht="409.6" thickBot="1" x14ac:dyDescent="0.3">
      <c r="A13" s="62">
        <v>70</v>
      </c>
      <c r="B13" s="63" t="s">
        <v>420</v>
      </c>
      <c r="C13" s="63" t="s">
        <v>421</v>
      </c>
      <c r="D13" s="64" t="s">
        <v>207</v>
      </c>
      <c r="E13" s="63"/>
      <c r="F13" s="63" t="s">
        <v>231</v>
      </c>
      <c r="G13" s="65" t="s">
        <v>243</v>
      </c>
      <c r="H13" s="65" t="s">
        <v>422</v>
      </c>
      <c r="I13" s="65" t="s">
        <v>208</v>
      </c>
      <c r="J13" s="63" t="s">
        <v>197</v>
      </c>
      <c r="K13" s="63" t="s">
        <v>198</v>
      </c>
      <c r="L13" s="63" t="s">
        <v>209</v>
      </c>
      <c r="M13" s="63" t="s">
        <v>210</v>
      </c>
      <c r="N13" s="63"/>
      <c r="O13" s="55"/>
    </row>
    <row r="14" spans="1:15" ht="300" thickBot="1" x14ac:dyDescent="0.3">
      <c r="A14" s="54">
        <v>75</v>
      </c>
      <c r="B14" s="55" t="s">
        <v>423</v>
      </c>
      <c r="C14" s="55" t="s">
        <v>424</v>
      </c>
      <c r="D14" s="56" t="s">
        <v>211</v>
      </c>
      <c r="E14" s="55"/>
      <c r="F14" s="55" t="s">
        <v>425</v>
      </c>
      <c r="G14" s="57" t="s">
        <v>245</v>
      </c>
      <c r="H14" s="57" t="s">
        <v>247</v>
      </c>
      <c r="I14" s="57" t="s">
        <v>212</v>
      </c>
      <c r="J14" s="55" t="s">
        <v>197</v>
      </c>
      <c r="K14" s="55" t="s">
        <v>198</v>
      </c>
      <c r="L14" s="55" t="s">
        <v>147</v>
      </c>
      <c r="M14" s="55" t="s">
        <v>139</v>
      </c>
      <c r="N14" s="55"/>
      <c r="O14" s="55"/>
    </row>
    <row r="15" spans="1:15" ht="285.75" thickBot="1" x14ac:dyDescent="0.3">
      <c r="A15" s="54">
        <v>74</v>
      </c>
      <c r="B15" s="55" t="s">
        <v>426</v>
      </c>
      <c r="C15" s="55" t="s">
        <v>427</v>
      </c>
      <c r="D15" s="56" t="s">
        <v>213</v>
      </c>
      <c r="E15" s="55"/>
      <c r="F15" s="55" t="s">
        <v>425</v>
      </c>
      <c r="G15" s="57" t="s">
        <v>246</v>
      </c>
      <c r="H15" s="57" t="s">
        <v>247</v>
      </c>
      <c r="I15" s="57" t="s">
        <v>214</v>
      </c>
      <c r="J15" s="55" t="s">
        <v>140</v>
      </c>
      <c r="K15" s="57" t="s">
        <v>190</v>
      </c>
      <c r="L15" s="55" t="s">
        <v>147</v>
      </c>
      <c r="M15" s="55" t="s">
        <v>139</v>
      </c>
      <c r="N15" s="55"/>
      <c r="O15" s="55"/>
    </row>
    <row r="16" spans="1:15" ht="257.25" thickBot="1" x14ac:dyDescent="0.3">
      <c r="A16" s="58">
        <v>76</v>
      </c>
      <c r="B16" s="59" t="s">
        <v>428</v>
      </c>
      <c r="C16" s="59" t="s">
        <v>429</v>
      </c>
      <c r="D16" s="60" t="s">
        <v>176</v>
      </c>
      <c r="E16" s="59"/>
      <c r="F16" s="59" t="s">
        <v>425</v>
      </c>
      <c r="G16" s="61" t="s">
        <v>430</v>
      </c>
      <c r="H16" s="61" t="s">
        <v>247</v>
      </c>
      <c r="I16" s="61" t="s">
        <v>214</v>
      </c>
      <c r="J16" s="59" t="s">
        <v>140</v>
      </c>
      <c r="K16" s="59" t="s">
        <v>190</v>
      </c>
      <c r="L16" s="59" t="s">
        <v>147</v>
      </c>
      <c r="M16" s="59" t="s">
        <v>139</v>
      </c>
      <c r="N16" s="59"/>
      <c r="O16" s="55"/>
    </row>
    <row r="17" spans="1:15" ht="409.6" thickBot="1" x14ac:dyDescent="0.3">
      <c r="A17" s="66">
        <v>77</v>
      </c>
      <c r="B17" s="55" t="s">
        <v>431</v>
      </c>
      <c r="C17" s="55" t="s">
        <v>432</v>
      </c>
      <c r="D17" s="56" t="s">
        <v>215</v>
      </c>
      <c r="E17" s="55"/>
      <c r="F17" s="55" t="s">
        <v>433</v>
      </c>
      <c r="G17" s="57" t="s">
        <v>250</v>
      </c>
      <c r="H17" s="57" t="s">
        <v>247</v>
      </c>
      <c r="I17" s="57" t="s">
        <v>216</v>
      </c>
      <c r="J17" s="55" t="s">
        <v>140</v>
      </c>
      <c r="K17" s="55" t="s">
        <v>190</v>
      </c>
      <c r="L17" s="55" t="s">
        <v>217</v>
      </c>
      <c r="M17" s="55" t="s">
        <v>210</v>
      </c>
      <c r="N17" s="55"/>
      <c r="O17" s="55"/>
    </row>
    <row r="18" spans="1:15" ht="285.75" thickBot="1" x14ac:dyDescent="0.3">
      <c r="A18" s="54">
        <v>78</v>
      </c>
      <c r="B18" s="55" t="s">
        <v>434</v>
      </c>
      <c r="C18" s="55" t="s">
        <v>435</v>
      </c>
      <c r="D18" s="56" t="s">
        <v>218</v>
      </c>
      <c r="E18" s="55"/>
      <c r="F18" s="55" t="s">
        <v>433</v>
      </c>
      <c r="G18" s="57" t="s">
        <v>251</v>
      </c>
      <c r="H18" s="57" t="s">
        <v>247</v>
      </c>
      <c r="I18" s="57" t="s">
        <v>219</v>
      </c>
      <c r="J18" s="55" t="s">
        <v>140</v>
      </c>
      <c r="K18" s="55" t="s">
        <v>190</v>
      </c>
      <c r="L18" s="55" t="s">
        <v>220</v>
      </c>
      <c r="M18" s="55" t="s">
        <v>139</v>
      </c>
      <c r="N18" s="55"/>
      <c r="O18" s="55"/>
    </row>
    <row r="19" spans="1:15" ht="300" thickBot="1" x14ac:dyDescent="0.3">
      <c r="A19" s="54">
        <v>178</v>
      </c>
      <c r="B19" s="55" t="s">
        <v>436</v>
      </c>
      <c r="C19" s="55" t="s">
        <v>437</v>
      </c>
      <c r="D19" s="67" t="s">
        <v>176</v>
      </c>
      <c r="E19" s="55"/>
      <c r="F19" s="55" t="s">
        <v>438</v>
      </c>
      <c r="G19" s="57" t="s">
        <v>439</v>
      </c>
      <c r="H19" s="57">
        <v>0</v>
      </c>
      <c r="I19" s="61" t="s">
        <v>221</v>
      </c>
      <c r="J19" s="55"/>
      <c r="K19" s="55"/>
      <c r="L19" s="55"/>
      <c r="M19" s="55"/>
      <c r="N19" s="55" t="s">
        <v>222</v>
      </c>
      <c r="O19" s="55"/>
    </row>
    <row r="20" spans="1:15" ht="371.25" thickBot="1" x14ac:dyDescent="0.3">
      <c r="A20" s="68">
        <v>179</v>
      </c>
      <c r="B20" s="69" t="s">
        <v>440</v>
      </c>
      <c r="C20" s="69" t="s">
        <v>441</v>
      </c>
      <c r="D20" s="70" t="s">
        <v>223</v>
      </c>
      <c r="E20" s="69"/>
      <c r="F20" s="69" t="s">
        <v>442</v>
      </c>
      <c r="G20" s="71" t="s">
        <v>443</v>
      </c>
      <c r="H20" s="71">
        <v>0</v>
      </c>
      <c r="I20" s="71" t="s">
        <v>224</v>
      </c>
      <c r="J20" s="69" t="s">
        <v>140</v>
      </c>
      <c r="K20" s="69" t="s">
        <v>190</v>
      </c>
      <c r="L20" s="69" t="s">
        <v>147</v>
      </c>
      <c r="M20" s="59" t="s">
        <v>225</v>
      </c>
      <c r="N20" s="71" t="s">
        <v>226</v>
      </c>
      <c r="O20" s="69"/>
    </row>
    <row r="21" spans="1:15" ht="342.75" thickBot="1" x14ac:dyDescent="0.3">
      <c r="A21" s="54">
        <v>180</v>
      </c>
      <c r="B21" s="55" t="s">
        <v>444</v>
      </c>
      <c r="C21" s="55" t="s">
        <v>445</v>
      </c>
      <c r="D21" s="56" t="s">
        <v>227</v>
      </c>
      <c r="E21" s="55"/>
      <c r="F21" s="55" t="s">
        <v>446</v>
      </c>
      <c r="G21" s="57" t="s">
        <v>252</v>
      </c>
      <c r="H21" s="57">
        <v>0</v>
      </c>
      <c r="I21" s="65" t="s">
        <v>228</v>
      </c>
      <c r="J21" s="63" t="s">
        <v>140</v>
      </c>
      <c r="K21" s="55" t="s">
        <v>190</v>
      </c>
      <c r="L21" s="55" t="s">
        <v>229</v>
      </c>
      <c r="M21" s="55"/>
      <c r="N21" s="55" t="s">
        <v>230</v>
      </c>
      <c r="O21" s="55"/>
    </row>
    <row r="22" spans="1:15" ht="409.5" x14ac:dyDescent="0.25">
      <c r="A22" s="72">
        <v>6</v>
      </c>
      <c r="B22" s="55">
        <v>16</v>
      </c>
      <c r="C22" s="55" t="s">
        <v>447</v>
      </c>
      <c r="D22" s="67" t="s">
        <v>167</v>
      </c>
      <c r="E22" s="55"/>
      <c r="F22" s="55" t="s">
        <v>231</v>
      </c>
      <c r="G22" s="57" t="s">
        <v>118</v>
      </c>
      <c r="H22" s="57" t="s">
        <v>232</v>
      </c>
      <c r="I22" s="57" t="s">
        <v>232</v>
      </c>
      <c r="J22" s="55"/>
      <c r="K22" s="55"/>
      <c r="L22" s="55"/>
      <c r="M22" s="55"/>
      <c r="N22" s="55"/>
      <c r="O22" s="5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RowHeight="15" x14ac:dyDescent="0.25"/>
  <cols>
    <col min="1" max="1" width="21.85546875" bestFit="1" customWidth="1"/>
    <col min="4" max="4" width="12.85546875" bestFit="1" customWidth="1"/>
    <col min="5" max="5" width="72" bestFit="1" customWidth="1"/>
    <col min="6" max="6" width="13.42578125" bestFit="1" customWidth="1"/>
    <col min="7" max="7" width="38.28515625" bestFit="1" customWidth="1"/>
    <col min="8" max="8" width="26.7109375" bestFit="1" customWidth="1"/>
    <col min="9" max="9" width="10.42578125" bestFit="1" customWidth="1"/>
    <col min="10" max="10" width="10.7109375" bestFit="1" customWidth="1"/>
    <col min="11" max="11" width="19" bestFit="1" customWidth="1"/>
    <col min="12" max="12" width="35" bestFit="1" customWidth="1"/>
  </cols>
  <sheetData>
    <row r="1" spans="1:12" x14ac:dyDescent="0.25">
      <c r="A1" s="1" t="s">
        <v>0</v>
      </c>
      <c r="B1" s="1" t="s">
        <v>1</v>
      </c>
      <c r="C1" s="1" t="s">
        <v>2</v>
      </c>
      <c r="D1" s="1" t="s">
        <v>25</v>
      </c>
      <c r="E1" s="1" t="s">
        <v>3</v>
      </c>
      <c r="F1" s="2" t="s">
        <v>6</v>
      </c>
      <c r="G1" s="2" t="s">
        <v>22</v>
      </c>
      <c r="H1" s="2" t="s">
        <v>7</v>
      </c>
      <c r="I1" s="2" t="s">
        <v>4</v>
      </c>
      <c r="J1" s="2" t="s">
        <v>13</v>
      </c>
      <c r="K1" s="2" t="s">
        <v>23</v>
      </c>
      <c r="L1" s="2" t="s">
        <v>16</v>
      </c>
    </row>
    <row r="2" spans="1:12" x14ac:dyDescent="0.25">
      <c r="A2">
        <v>15</v>
      </c>
      <c r="B2">
        <v>1</v>
      </c>
      <c r="C2" t="s">
        <v>8</v>
      </c>
      <c r="D2">
        <v>1</v>
      </c>
      <c r="E2" t="s">
        <v>9</v>
      </c>
      <c r="F2" t="s">
        <v>5</v>
      </c>
      <c r="G2" t="s">
        <v>20</v>
      </c>
      <c r="H2" t="s">
        <v>34</v>
      </c>
      <c r="I2" t="s">
        <v>10</v>
      </c>
      <c r="J2" t="s">
        <v>14</v>
      </c>
      <c r="K2" t="s">
        <v>32</v>
      </c>
      <c r="L2" t="s">
        <v>20</v>
      </c>
    </row>
    <row r="3" spans="1:12" x14ac:dyDescent="0.25">
      <c r="A3">
        <v>15</v>
      </c>
      <c r="B3">
        <v>1</v>
      </c>
      <c r="C3" t="s">
        <v>17</v>
      </c>
      <c r="D3">
        <v>1</v>
      </c>
      <c r="E3" t="s">
        <v>9</v>
      </c>
      <c r="F3" t="s">
        <v>18</v>
      </c>
      <c r="G3" t="s">
        <v>20</v>
      </c>
      <c r="H3" t="s">
        <v>34</v>
      </c>
      <c r="I3" t="s">
        <v>10</v>
      </c>
      <c r="J3" t="s">
        <v>14</v>
      </c>
      <c r="K3" t="s">
        <v>33</v>
      </c>
      <c r="L3" t="s">
        <v>20</v>
      </c>
    </row>
    <row r="4" spans="1:12" x14ac:dyDescent="0.25">
      <c r="A4">
        <v>15</v>
      </c>
      <c r="B4">
        <v>6</v>
      </c>
      <c r="C4" t="s">
        <v>8</v>
      </c>
      <c r="D4">
        <v>1</v>
      </c>
      <c r="E4" t="s">
        <v>24</v>
      </c>
      <c r="F4" t="s">
        <v>5</v>
      </c>
      <c r="G4" t="s">
        <v>28</v>
      </c>
      <c r="H4" t="s">
        <v>21</v>
      </c>
      <c r="I4" t="s">
        <v>12</v>
      </c>
      <c r="J4" t="s">
        <v>26</v>
      </c>
      <c r="K4" t="s">
        <v>32</v>
      </c>
      <c r="L4" t="s">
        <v>27</v>
      </c>
    </row>
    <row r="5" spans="1:12" x14ac:dyDescent="0.25">
      <c r="A5">
        <v>15</v>
      </c>
      <c r="B5">
        <v>6</v>
      </c>
      <c r="C5" t="s">
        <v>8</v>
      </c>
      <c r="D5">
        <v>2</v>
      </c>
      <c r="E5" t="s">
        <v>24</v>
      </c>
      <c r="F5" t="s">
        <v>5</v>
      </c>
      <c r="G5" t="s">
        <v>29</v>
      </c>
      <c r="H5" t="s">
        <v>21</v>
      </c>
      <c r="I5" t="s">
        <v>12</v>
      </c>
      <c r="J5" t="s">
        <v>15</v>
      </c>
      <c r="K5" t="s">
        <v>31</v>
      </c>
      <c r="L5" t="s">
        <v>30</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Rules</vt:lpstr>
      <vt:lpstr>Templates</vt:lpstr>
      <vt:lpstr>TCDs</vt:lpstr>
      <vt:lpstr>RMR_Lookups</vt:lpstr>
      <vt:lpstr>Lookups</vt:lpstr>
      <vt:lpstr>Rules_OLD</vt:lpstr>
      <vt:lpstr>TCD_old</vt:lpstr>
      <vt:lpstr>APPLICABLE_RMR_TYPES</vt:lpstr>
      <vt:lpstr>BOOLEAN_LIST</vt:lpstr>
      <vt:lpstr>COMPARISON_RMR</vt:lpstr>
      <vt:lpstr>RMR_TYPES</vt:lpstr>
      <vt:lpstr>RULE_ASSERTION_TYPES</vt:lpstr>
      <vt:lpstr>TEST_OUTCOME_TYPES</vt:lpstr>
      <vt:lpstr>TEST_TARGETS</vt:lpstr>
      <vt:lpstr>TEST_TYPES</vt:lpstr>
      <vt:lpstr>YES_NO_TYPES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2020-11-06T13:59:19Z</dcterms:created>
  <dcterms:modified xsi:type="dcterms:W3CDTF">2021-11-19T21:08:59Z</dcterms:modified>
</cp:coreProperties>
</file>