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novoahernandez/R/jenui2023/"/>
    </mc:Choice>
  </mc:AlternateContent>
  <xr:revisionPtr revIDLastSave="0" documentId="13_ncr:1_{FF0F70F8-5B35-0442-8B2A-D259EB1225D2}" xr6:coauthVersionLast="47" xr6:coauthVersionMax="47" xr10:uidLastSave="{00000000-0000-0000-0000-000000000000}"/>
  <bookViews>
    <workbookView xWindow="8100" yWindow="2180" windowWidth="33740" windowHeight="18380" activeTab="2" xr2:uid="{2BD896F8-37F4-49E9-B24F-20B7E699856B}"/>
  </bookViews>
  <sheets>
    <sheet name="evaluaciones" sheetId="2" r:id="rId1"/>
    <sheet name="importancia" sheetId="3" r:id="rId2"/>
    <sheet name="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  <c r="I3" i="1"/>
  <c r="K28" i="1" l="1"/>
  <c r="I28" i="1"/>
  <c r="K22" i="1"/>
  <c r="I22" i="1"/>
  <c r="K5" i="1"/>
  <c r="I5" i="1"/>
  <c r="I39" i="1"/>
  <c r="K17" i="1"/>
  <c r="I17" i="1"/>
  <c r="K32" i="1"/>
  <c r="I32" i="1"/>
  <c r="K4" i="1"/>
  <c r="I4" i="1"/>
  <c r="I48" i="1"/>
  <c r="K48" i="1" s="1"/>
  <c r="K21" i="1"/>
  <c r="I21" i="1"/>
  <c r="I37" i="1"/>
  <c r="I41" i="1"/>
  <c r="K16" i="1"/>
  <c r="I16" i="1"/>
  <c r="I53" i="1"/>
  <c r="K20" i="1"/>
  <c r="I20" i="1"/>
  <c r="I55" i="1"/>
  <c r="K3" i="1"/>
  <c r="I42" i="1"/>
  <c r="K42" i="1" s="1"/>
  <c r="K15" i="1"/>
  <c r="I15" i="1"/>
  <c r="I36" i="1"/>
  <c r="K11" i="1"/>
  <c r="I11" i="1"/>
  <c r="K10" i="1"/>
  <c r="I10" i="1"/>
  <c r="K27" i="1"/>
  <c r="I27" i="1"/>
  <c r="K14" i="1"/>
  <c r="I14" i="1"/>
  <c r="I47" i="1"/>
  <c r="I51" i="1"/>
  <c r="K26" i="1"/>
  <c r="I26" i="1"/>
  <c r="K13" i="1"/>
  <c r="K29" i="1"/>
  <c r="I29" i="1"/>
  <c r="K31" i="1"/>
  <c r="I31" i="1"/>
  <c r="I49" i="1"/>
  <c r="I50" i="1"/>
  <c r="K50" i="1" s="1"/>
  <c r="K9" i="1"/>
  <c r="I9" i="1"/>
  <c r="K8" i="1"/>
  <c r="I8" i="1"/>
  <c r="I38" i="1"/>
  <c r="K38" i="1" s="1"/>
  <c r="I54" i="1"/>
  <c r="K54" i="1" s="1"/>
  <c r="I35" i="1"/>
  <c r="K35" i="1" s="1"/>
  <c r="I33" i="1"/>
  <c r="K33" i="1" s="1"/>
  <c r="K25" i="1"/>
  <c r="I25" i="1"/>
  <c r="I43" i="1"/>
  <c r="K19" i="1"/>
  <c r="I19" i="1"/>
  <c r="K24" i="1"/>
  <c r="I24" i="1"/>
  <c r="K7" i="1"/>
  <c r="I7" i="1"/>
  <c r="K12" i="1"/>
  <c r="I12" i="1"/>
  <c r="K6" i="1"/>
  <c r="I6" i="1"/>
  <c r="I46" i="1"/>
  <c r="K30" i="1"/>
  <c r="I30" i="1"/>
  <c r="K18" i="1"/>
  <c r="I18" i="1"/>
  <c r="I34" i="1"/>
  <c r="K34" i="1" s="1"/>
  <c r="I44" i="1"/>
  <c r="K44" i="1" s="1"/>
  <c r="I52" i="1"/>
  <c r="K52" i="1" s="1"/>
  <c r="K23" i="1"/>
  <c r="I23" i="1"/>
  <c r="I40" i="1"/>
  <c r="K40" i="1" s="1"/>
  <c r="I45" i="1"/>
  <c r="K45" i="1" s="1"/>
  <c r="K43" i="1" l="1"/>
  <c r="K53" i="1"/>
  <c r="K46" i="1"/>
  <c r="K51" i="1"/>
  <c r="K41" i="1"/>
  <c r="K39" i="1"/>
  <c r="K37" i="1"/>
  <c r="K49" i="1"/>
  <c r="K47" i="1"/>
  <c r="K36" i="1"/>
  <c r="K55" i="1"/>
</calcChain>
</file>

<file path=xl/sharedStrings.xml><?xml version="1.0" encoding="utf-8"?>
<sst xmlns="http://schemas.openxmlformats.org/spreadsheetml/2006/main" count="156" uniqueCount="78">
  <si>
    <t>NORDEN</t>
  </si>
  <si>
    <t>Entrega1</t>
  </si>
  <si>
    <t>Entrega2</t>
  </si>
  <si>
    <t>Examen</t>
  </si>
  <si>
    <t/>
  </si>
  <si>
    <t>Nota Practicas (0..4)</t>
  </si>
  <si>
    <t>Examen T (0..10)</t>
  </si>
  <si>
    <t>Final (PRACTICAS + 0.6 * EXAMEN T)</t>
  </si>
  <si>
    <t>Parte 1 (0.75%)</t>
  </si>
  <si>
    <t>Parte 2 (0,75%)</t>
  </si>
  <si>
    <t>minijuego (0.5%)</t>
  </si>
  <si>
    <t>Hasta 1 punto</t>
  </si>
  <si>
    <t>Hasta 2 puntos</t>
  </si>
  <si>
    <t>Evaluación parcial</t>
  </si>
  <si>
    <t>Importancia</t>
  </si>
  <si>
    <t>Estudiante</t>
  </si>
  <si>
    <t>EP1</t>
  </si>
  <si>
    <t>EP2</t>
  </si>
  <si>
    <t>EP3</t>
  </si>
  <si>
    <t>EP4</t>
  </si>
  <si>
    <t>EP5</t>
  </si>
  <si>
    <t>EP6</t>
  </si>
  <si>
    <t>EP7</t>
  </si>
  <si>
    <t>NF</t>
  </si>
  <si>
    <t>Estudiante01</t>
  </si>
  <si>
    <t>Estudiante02</t>
  </si>
  <si>
    <t>Estudiante03</t>
  </si>
  <si>
    <t>Estudiante04</t>
  </si>
  <si>
    <t>Estudiante05</t>
  </si>
  <si>
    <t>Estudiante06</t>
  </si>
  <si>
    <t>Estudiante07</t>
  </si>
  <si>
    <t>Estudiante08</t>
  </si>
  <si>
    <t>Estudiante09</t>
  </si>
  <si>
    <t>Estudiante10</t>
  </si>
  <si>
    <t>Estudiante11</t>
  </si>
  <si>
    <t>Estudiante12</t>
  </si>
  <si>
    <t>Estudiante13</t>
  </si>
  <si>
    <t>Estudiante14</t>
  </si>
  <si>
    <t>Estudiante15</t>
  </si>
  <si>
    <t>Estudiante16</t>
  </si>
  <si>
    <t>Estudiante17</t>
  </si>
  <si>
    <t>Estudiante18</t>
  </si>
  <si>
    <t>Estudiante19</t>
  </si>
  <si>
    <t>Estudiante20</t>
  </si>
  <si>
    <t>Estudiante21</t>
  </si>
  <si>
    <t>Estudiante22</t>
  </si>
  <si>
    <t>Estudiante23</t>
  </si>
  <si>
    <t>Estudiante24</t>
  </si>
  <si>
    <t>Estudiante25</t>
  </si>
  <si>
    <t>Estudiante26</t>
  </si>
  <si>
    <t>Estudiante27</t>
  </si>
  <si>
    <t>Estudiante28</t>
  </si>
  <si>
    <t>Estudiante29</t>
  </si>
  <si>
    <t>Estudiante30</t>
  </si>
  <si>
    <t>Estudiante31</t>
  </si>
  <si>
    <t>Estudiante32</t>
  </si>
  <si>
    <t>Estudiante33</t>
  </si>
  <si>
    <t>Estudiante34</t>
  </si>
  <si>
    <t>Estudiante35</t>
  </si>
  <si>
    <t>Estudiante36</t>
  </si>
  <si>
    <t>Estudiante37</t>
  </si>
  <si>
    <t>Estudiante38</t>
  </si>
  <si>
    <t>Estudiante39</t>
  </si>
  <si>
    <t>Estudiante40</t>
  </si>
  <si>
    <t>Estudiante41</t>
  </si>
  <si>
    <t>Estudiante42</t>
  </si>
  <si>
    <t>Estudiante43</t>
  </si>
  <si>
    <t>Estudiante44</t>
  </si>
  <si>
    <t>Estudiante45</t>
  </si>
  <si>
    <t>Estudiante46</t>
  </si>
  <si>
    <t>Estudiante47</t>
  </si>
  <si>
    <t>Estudiante48</t>
  </si>
  <si>
    <t>Estudiante49</t>
  </si>
  <si>
    <t>Estudiante50</t>
  </si>
  <si>
    <t>Estudiante51</t>
  </si>
  <si>
    <t>Estudiante52</t>
  </si>
  <si>
    <t>Estudiante53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</si>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</sst>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DB60-0060-654D-B622-FCCB5A9858D1}">
  <dimension ref="A1:I54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">
      <c r="A2" t="s">
        <v>24</v>
      </c>
      <c r="B2" s="2">
        <v>3</v>
      </c>
      <c r="C2" s="2">
        <v>5</v>
      </c>
      <c r="D2" s="2">
        <v>2</v>
      </c>
      <c r="E2" s="2">
        <v>2</v>
      </c>
      <c r="F2" s="2">
        <v>4.083333333333333</v>
      </c>
      <c r="G2" s="2"/>
      <c r="H2" s="2">
        <v>0</v>
      </c>
      <c r="I2" s="6">
        <v>0</v>
      </c>
    </row>
    <row r="3" spans="1:9" x14ac:dyDescent="0.2">
      <c r="A3" t="s">
        <v>25</v>
      </c>
      <c r="B3" s="2">
        <v>9</v>
      </c>
      <c r="C3" s="2">
        <v>10</v>
      </c>
      <c r="D3" s="2">
        <v>2</v>
      </c>
      <c r="E3" s="2">
        <v>8.8000000000000007</v>
      </c>
      <c r="F3" s="2">
        <v>7.55</v>
      </c>
      <c r="G3" s="2">
        <v>9</v>
      </c>
      <c r="H3" s="2">
        <v>0</v>
      </c>
      <c r="I3" s="6">
        <v>0</v>
      </c>
    </row>
    <row r="4" spans="1:9" x14ac:dyDescent="0.2">
      <c r="A4" t="s">
        <v>26</v>
      </c>
      <c r="B4" s="2">
        <v>2</v>
      </c>
      <c r="C4" s="2">
        <v>0.5</v>
      </c>
      <c r="D4" s="2">
        <v>2</v>
      </c>
      <c r="E4" s="2">
        <v>7.6</v>
      </c>
      <c r="F4" s="2">
        <v>4.05</v>
      </c>
      <c r="G4" s="2">
        <v>6</v>
      </c>
      <c r="H4" s="2">
        <v>0</v>
      </c>
      <c r="I4" s="6">
        <v>0</v>
      </c>
    </row>
    <row r="5" spans="1:9" x14ac:dyDescent="0.2">
      <c r="A5" t="s">
        <v>27</v>
      </c>
      <c r="B5" s="2">
        <v>9</v>
      </c>
      <c r="C5" s="2">
        <v>2.75</v>
      </c>
      <c r="D5" s="2">
        <v>4</v>
      </c>
      <c r="E5" s="2">
        <v>7.6</v>
      </c>
      <c r="F5" s="2" t="s">
        <v>4</v>
      </c>
      <c r="G5" s="2"/>
      <c r="H5" s="2">
        <v>1</v>
      </c>
      <c r="I5" s="6">
        <v>0.6</v>
      </c>
    </row>
    <row r="6" spans="1:9" x14ac:dyDescent="0.2">
      <c r="A6" t="s">
        <v>28</v>
      </c>
      <c r="B6" s="2">
        <v>2</v>
      </c>
      <c r="C6" s="2">
        <v>0.5</v>
      </c>
      <c r="D6" s="2">
        <v>2</v>
      </c>
      <c r="E6" s="2">
        <v>1.2</v>
      </c>
      <c r="F6" s="2" t="s">
        <v>4</v>
      </c>
      <c r="G6" s="2"/>
      <c r="H6" s="2">
        <v>1</v>
      </c>
      <c r="I6" s="6">
        <v>0.6</v>
      </c>
    </row>
    <row r="7" spans="1:9" x14ac:dyDescent="0.2">
      <c r="A7" t="s">
        <v>29</v>
      </c>
      <c r="B7" s="2">
        <v>3</v>
      </c>
      <c r="C7" s="2">
        <v>2</v>
      </c>
      <c r="D7" s="2">
        <v>7</v>
      </c>
      <c r="E7" s="2"/>
      <c r="F7" s="2" t="s">
        <v>4</v>
      </c>
      <c r="G7" s="2"/>
      <c r="H7" s="2">
        <v>1</v>
      </c>
      <c r="I7" s="6">
        <v>0.6</v>
      </c>
    </row>
    <row r="8" spans="1:9" x14ac:dyDescent="0.2">
      <c r="A8" t="s">
        <v>30</v>
      </c>
      <c r="B8" s="2"/>
      <c r="C8" s="2">
        <v>3</v>
      </c>
      <c r="D8" s="2">
        <v>2</v>
      </c>
      <c r="E8" s="2">
        <v>10</v>
      </c>
      <c r="F8" s="2">
        <v>9.6</v>
      </c>
      <c r="G8" s="2">
        <v>10</v>
      </c>
      <c r="H8" s="2">
        <v>1</v>
      </c>
      <c r="I8" s="6">
        <v>0.6</v>
      </c>
    </row>
    <row r="9" spans="1:9" x14ac:dyDescent="0.2">
      <c r="A9" t="s">
        <v>31</v>
      </c>
      <c r="B9" s="2">
        <v>3</v>
      </c>
      <c r="C9" s="2">
        <v>0.75</v>
      </c>
      <c r="D9" s="2">
        <v>4</v>
      </c>
      <c r="E9" s="2">
        <v>4.5999999999999996</v>
      </c>
      <c r="F9" s="2">
        <v>5.0999999999999996</v>
      </c>
      <c r="G9" s="2">
        <v>0</v>
      </c>
      <c r="H9" s="2">
        <v>1</v>
      </c>
      <c r="I9" s="6">
        <v>0.6</v>
      </c>
    </row>
    <row r="10" spans="1:9" x14ac:dyDescent="0.2">
      <c r="A10" t="s">
        <v>32</v>
      </c>
      <c r="B10" s="2">
        <v>6</v>
      </c>
      <c r="C10" s="2">
        <v>5.75</v>
      </c>
      <c r="D10" s="2">
        <v>2</v>
      </c>
      <c r="E10" s="2">
        <v>1.8</v>
      </c>
      <c r="F10" s="2">
        <v>5.15</v>
      </c>
      <c r="G10" s="2"/>
      <c r="H10" s="2">
        <v>1</v>
      </c>
      <c r="I10" s="6">
        <v>0.6</v>
      </c>
    </row>
    <row r="11" spans="1:9" x14ac:dyDescent="0.2">
      <c r="A11" t="s">
        <v>33</v>
      </c>
      <c r="B11" s="2">
        <v>6</v>
      </c>
      <c r="C11" s="2">
        <v>5.75</v>
      </c>
      <c r="D11" s="2">
        <v>5</v>
      </c>
      <c r="E11" s="2">
        <v>4.5999999999999996</v>
      </c>
      <c r="F11" s="2">
        <v>6.2277777777777779</v>
      </c>
      <c r="G11" s="2">
        <v>8</v>
      </c>
      <c r="H11" s="2">
        <v>1.5</v>
      </c>
      <c r="I11" s="6">
        <v>0.9</v>
      </c>
    </row>
    <row r="12" spans="1:9" x14ac:dyDescent="0.2">
      <c r="A12" t="s">
        <v>34</v>
      </c>
      <c r="B12" s="2"/>
      <c r="C12" s="2" t="s">
        <v>4</v>
      </c>
      <c r="D12" s="2">
        <v>10</v>
      </c>
      <c r="E12" s="2"/>
      <c r="F12" s="2" t="s">
        <v>4</v>
      </c>
      <c r="G12" s="2"/>
      <c r="H12" s="2">
        <v>1.5</v>
      </c>
      <c r="I12" s="6">
        <v>0.9</v>
      </c>
    </row>
    <row r="13" spans="1:9" x14ac:dyDescent="0.2">
      <c r="A13" t="s">
        <v>35</v>
      </c>
      <c r="B13" s="2"/>
      <c r="C13" s="2">
        <v>0</v>
      </c>
      <c r="D13" s="2">
        <v>2</v>
      </c>
      <c r="E13" s="2">
        <v>3.4</v>
      </c>
      <c r="F13" s="2" t="s">
        <v>4</v>
      </c>
      <c r="G13" s="2"/>
      <c r="H13" s="2">
        <v>1.5</v>
      </c>
      <c r="I13" s="6">
        <v>0.9</v>
      </c>
    </row>
    <row r="14" spans="1:9" x14ac:dyDescent="0.2">
      <c r="A14" t="s">
        <v>36</v>
      </c>
      <c r="B14" s="2">
        <v>7</v>
      </c>
      <c r="C14" s="2" t="s">
        <v>4</v>
      </c>
      <c r="D14" s="2">
        <v>2</v>
      </c>
      <c r="E14" s="2">
        <v>9.4</v>
      </c>
      <c r="F14" s="2">
        <v>9.0777777777777775</v>
      </c>
      <c r="G14" s="2">
        <v>5</v>
      </c>
      <c r="H14" s="2">
        <v>1.5</v>
      </c>
      <c r="I14" s="6">
        <v>0.9</v>
      </c>
    </row>
    <row r="15" spans="1:9" x14ac:dyDescent="0.2">
      <c r="A15" t="s">
        <v>37</v>
      </c>
      <c r="B15" s="2">
        <v>2</v>
      </c>
      <c r="C15" s="2">
        <v>10</v>
      </c>
      <c r="D15" s="2">
        <v>3</v>
      </c>
      <c r="E15" s="2">
        <v>0.6</v>
      </c>
      <c r="F15" s="2">
        <v>8.25</v>
      </c>
      <c r="G15" s="2">
        <v>0</v>
      </c>
      <c r="H15" s="2">
        <v>1.5</v>
      </c>
      <c r="I15" s="6">
        <v>0.9</v>
      </c>
    </row>
    <row r="16" spans="1:9" x14ac:dyDescent="0.2">
      <c r="A16" t="s">
        <v>38</v>
      </c>
      <c r="B16" s="2">
        <v>7</v>
      </c>
      <c r="C16" s="2">
        <v>7.75</v>
      </c>
      <c r="D16" s="2">
        <v>7</v>
      </c>
      <c r="E16" s="2">
        <v>2</v>
      </c>
      <c r="F16" s="2">
        <v>7.55</v>
      </c>
      <c r="G16" s="2">
        <v>7</v>
      </c>
      <c r="H16" s="2">
        <v>1.5</v>
      </c>
      <c r="I16" s="6">
        <v>0.9</v>
      </c>
    </row>
    <row r="17" spans="1:9" x14ac:dyDescent="0.2">
      <c r="A17" t="s">
        <v>39</v>
      </c>
      <c r="B17" s="2">
        <v>7</v>
      </c>
      <c r="C17" s="2">
        <v>5.75</v>
      </c>
      <c r="D17" s="2">
        <v>4</v>
      </c>
      <c r="E17" s="2">
        <v>4.5999999999999996</v>
      </c>
      <c r="F17" s="2">
        <v>9.3000000000000007</v>
      </c>
      <c r="G17" s="2">
        <v>8</v>
      </c>
      <c r="H17" s="2">
        <v>2</v>
      </c>
      <c r="I17" s="6">
        <v>1.2</v>
      </c>
    </row>
    <row r="18" spans="1:9" x14ac:dyDescent="0.2">
      <c r="A18" t="s">
        <v>40</v>
      </c>
      <c r="B18" s="2">
        <v>0</v>
      </c>
      <c r="C18" s="2" t="s">
        <v>4</v>
      </c>
      <c r="D18" s="2">
        <v>2</v>
      </c>
      <c r="E18" s="2"/>
      <c r="F18" s="2">
        <v>2.8</v>
      </c>
      <c r="G18" s="2"/>
      <c r="H18" s="2">
        <v>2</v>
      </c>
      <c r="I18" s="6">
        <v>1.2</v>
      </c>
    </row>
    <row r="19" spans="1:9" x14ac:dyDescent="0.2">
      <c r="A19" t="s">
        <v>41</v>
      </c>
      <c r="B19" s="2">
        <v>8</v>
      </c>
      <c r="C19" s="2">
        <v>10</v>
      </c>
      <c r="D19" s="2">
        <v>9.5</v>
      </c>
      <c r="E19" s="2">
        <v>8.8000000000000007</v>
      </c>
      <c r="F19" s="2">
        <v>7.55</v>
      </c>
      <c r="G19" s="2">
        <v>9</v>
      </c>
      <c r="H19" s="2">
        <v>2</v>
      </c>
      <c r="I19" s="6">
        <v>1.2</v>
      </c>
    </row>
    <row r="20" spans="1:9" x14ac:dyDescent="0.2">
      <c r="A20" t="s">
        <v>42</v>
      </c>
      <c r="B20" s="2">
        <v>5</v>
      </c>
      <c r="C20" s="2">
        <v>10</v>
      </c>
      <c r="D20" s="2">
        <v>2</v>
      </c>
      <c r="E20" s="2">
        <v>9.4</v>
      </c>
      <c r="F20" s="2">
        <v>10</v>
      </c>
      <c r="G20" s="2">
        <v>10</v>
      </c>
      <c r="H20" s="2">
        <v>2.2999999999999998</v>
      </c>
      <c r="I20" s="6">
        <v>1.4</v>
      </c>
    </row>
    <row r="21" spans="1:9" x14ac:dyDescent="0.2">
      <c r="A21" t="s">
        <v>43</v>
      </c>
      <c r="B21" s="2">
        <v>7</v>
      </c>
      <c r="C21" s="2">
        <v>8.5</v>
      </c>
      <c r="D21" s="2">
        <v>4</v>
      </c>
      <c r="E21" s="2">
        <v>2</v>
      </c>
      <c r="F21" s="2">
        <v>9.7777777777777786</v>
      </c>
      <c r="G21" s="2">
        <v>7</v>
      </c>
      <c r="H21" s="2">
        <v>2.2999999999999998</v>
      </c>
      <c r="I21" s="6">
        <v>1.4</v>
      </c>
    </row>
    <row r="22" spans="1:9" x14ac:dyDescent="0.2">
      <c r="A22" t="s">
        <v>44</v>
      </c>
      <c r="B22" s="2">
        <v>9</v>
      </c>
      <c r="C22" s="2">
        <v>0.5</v>
      </c>
      <c r="D22" s="2">
        <v>5</v>
      </c>
      <c r="E22" s="2">
        <v>10</v>
      </c>
      <c r="F22" s="2">
        <v>9.6</v>
      </c>
      <c r="G22" s="2">
        <v>10</v>
      </c>
      <c r="H22" s="2">
        <v>2.5</v>
      </c>
      <c r="I22" s="6">
        <v>1.5</v>
      </c>
    </row>
    <row r="23" spans="1:9" x14ac:dyDescent="0.2">
      <c r="A23" t="s">
        <v>45</v>
      </c>
      <c r="B23" s="2">
        <v>6</v>
      </c>
      <c r="C23" s="2">
        <v>8.5</v>
      </c>
      <c r="D23" s="2">
        <v>4</v>
      </c>
      <c r="E23" s="2">
        <v>9.4</v>
      </c>
      <c r="F23" s="2">
        <v>10</v>
      </c>
      <c r="G23" s="2">
        <v>10</v>
      </c>
      <c r="H23" s="2">
        <v>2.5</v>
      </c>
      <c r="I23" s="6">
        <v>1.5</v>
      </c>
    </row>
    <row r="24" spans="1:9" x14ac:dyDescent="0.2">
      <c r="A24" t="s">
        <v>46</v>
      </c>
      <c r="B24" s="2"/>
      <c r="C24" s="2">
        <v>1.25</v>
      </c>
      <c r="D24" s="2">
        <v>9</v>
      </c>
      <c r="E24" s="2">
        <v>4.2</v>
      </c>
      <c r="F24" s="2">
        <v>7.3</v>
      </c>
      <c r="G24" s="2">
        <v>8</v>
      </c>
      <c r="H24" s="2">
        <v>2.5</v>
      </c>
      <c r="I24" s="6">
        <v>1.5</v>
      </c>
    </row>
    <row r="25" spans="1:9" x14ac:dyDescent="0.2">
      <c r="A25" t="s">
        <v>47</v>
      </c>
      <c r="B25" s="2">
        <v>8</v>
      </c>
      <c r="C25" s="2">
        <v>10</v>
      </c>
      <c r="D25" s="2">
        <v>4</v>
      </c>
      <c r="E25" s="2">
        <v>7.6</v>
      </c>
      <c r="F25" s="2">
        <v>8.6</v>
      </c>
      <c r="G25" s="2">
        <v>9</v>
      </c>
      <c r="H25" s="2">
        <v>2.5</v>
      </c>
      <c r="I25" s="6">
        <v>1.5</v>
      </c>
    </row>
    <row r="26" spans="1:9" x14ac:dyDescent="0.2">
      <c r="A26" t="s">
        <v>48</v>
      </c>
      <c r="B26" s="2">
        <v>6</v>
      </c>
      <c r="C26" s="2">
        <v>5.5</v>
      </c>
      <c r="D26" s="2">
        <v>4</v>
      </c>
      <c r="E26" s="2">
        <v>9.4</v>
      </c>
      <c r="F26" s="2">
        <v>5.8</v>
      </c>
      <c r="G26" s="2">
        <v>10</v>
      </c>
      <c r="H26" s="2">
        <v>2.5</v>
      </c>
      <c r="I26" s="6">
        <v>1.5</v>
      </c>
    </row>
    <row r="27" spans="1:9" x14ac:dyDescent="0.2">
      <c r="A27" t="s">
        <v>49</v>
      </c>
      <c r="B27" s="2">
        <v>6</v>
      </c>
      <c r="C27" s="2">
        <v>7.75</v>
      </c>
      <c r="D27" s="2">
        <v>5</v>
      </c>
      <c r="E27" s="2">
        <v>4.2</v>
      </c>
      <c r="F27" s="2">
        <v>7.3</v>
      </c>
      <c r="G27" s="2">
        <v>8</v>
      </c>
      <c r="H27" s="2">
        <v>2.5</v>
      </c>
      <c r="I27" s="6">
        <v>1.5</v>
      </c>
    </row>
    <row r="28" spans="1:9" x14ac:dyDescent="0.2">
      <c r="A28" t="s">
        <v>50</v>
      </c>
      <c r="B28" s="2">
        <v>6</v>
      </c>
      <c r="C28" s="2">
        <v>5.5</v>
      </c>
      <c r="D28" s="2">
        <v>8</v>
      </c>
      <c r="E28" s="2">
        <v>9.4</v>
      </c>
      <c r="F28" s="2">
        <v>5.8</v>
      </c>
      <c r="G28" s="2">
        <v>10</v>
      </c>
      <c r="H28" s="2">
        <v>2.75</v>
      </c>
      <c r="I28" s="6">
        <v>1.7</v>
      </c>
    </row>
    <row r="29" spans="1:9" x14ac:dyDescent="0.2">
      <c r="A29" t="s">
        <v>51</v>
      </c>
      <c r="B29" s="2">
        <v>8</v>
      </c>
      <c r="C29" s="2">
        <v>3</v>
      </c>
      <c r="D29" s="2">
        <v>4</v>
      </c>
      <c r="E29" s="2">
        <v>7.6</v>
      </c>
      <c r="F29" s="2">
        <v>4.05</v>
      </c>
      <c r="G29" s="2">
        <v>6</v>
      </c>
      <c r="H29" s="2">
        <v>3</v>
      </c>
      <c r="I29" s="6">
        <v>1.8</v>
      </c>
    </row>
    <row r="30" spans="1:9" x14ac:dyDescent="0.2">
      <c r="A30" t="s">
        <v>52</v>
      </c>
      <c r="B30" s="2">
        <v>9</v>
      </c>
      <c r="C30" s="2">
        <v>9.5</v>
      </c>
      <c r="D30" s="2">
        <v>10</v>
      </c>
      <c r="E30" s="2">
        <v>2</v>
      </c>
      <c r="F30" s="2">
        <v>7.55</v>
      </c>
      <c r="G30" s="2">
        <v>7</v>
      </c>
      <c r="H30" s="2">
        <v>3</v>
      </c>
      <c r="I30" s="6">
        <v>1.8</v>
      </c>
    </row>
    <row r="31" spans="1:9" x14ac:dyDescent="0.2">
      <c r="A31" t="s">
        <v>53</v>
      </c>
      <c r="B31" s="2">
        <v>5</v>
      </c>
      <c r="C31" s="2" t="s">
        <v>4</v>
      </c>
      <c r="D31" s="2">
        <v>4</v>
      </c>
      <c r="E31" s="2">
        <v>5</v>
      </c>
      <c r="F31" s="2">
        <v>4.2111111111111104</v>
      </c>
      <c r="G31" s="2">
        <v>7</v>
      </c>
      <c r="H31" s="2">
        <v>3</v>
      </c>
      <c r="I31" s="6">
        <v>1.8</v>
      </c>
    </row>
    <row r="32" spans="1:9" x14ac:dyDescent="0.2">
      <c r="A32" t="s">
        <v>54</v>
      </c>
      <c r="B32" s="2">
        <v>8</v>
      </c>
      <c r="C32" s="2">
        <v>7.75</v>
      </c>
      <c r="D32" s="2">
        <v>5.5</v>
      </c>
      <c r="E32" s="2">
        <v>7.6</v>
      </c>
      <c r="F32" s="2">
        <v>7.8999999999999995</v>
      </c>
      <c r="G32" s="2">
        <v>7</v>
      </c>
      <c r="H32" s="2">
        <v>3.5</v>
      </c>
      <c r="I32" s="6">
        <v>5</v>
      </c>
    </row>
    <row r="33" spans="1:9" x14ac:dyDescent="0.2">
      <c r="A33" t="s">
        <v>55</v>
      </c>
      <c r="B33" s="2">
        <v>9</v>
      </c>
      <c r="C33" s="2">
        <v>10</v>
      </c>
      <c r="D33" s="2">
        <v>5</v>
      </c>
      <c r="E33" s="2">
        <v>5</v>
      </c>
      <c r="F33" s="2">
        <v>9.3000000000000007</v>
      </c>
      <c r="G33" s="2">
        <v>7</v>
      </c>
      <c r="H33" s="2">
        <v>3.5</v>
      </c>
      <c r="I33" s="6">
        <v>5</v>
      </c>
    </row>
    <row r="34" spans="1:9" x14ac:dyDescent="0.2">
      <c r="A34" t="s">
        <v>56</v>
      </c>
      <c r="B34" s="2">
        <v>8</v>
      </c>
      <c r="C34" s="2">
        <v>10</v>
      </c>
      <c r="D34" s="2">
        <v>6</v>
      </c>
      <c r="E34" s="2">
        <v>3</v>
      </c>
      <c r="F34" s="2">
        <v>9.3000000000000007</v>
      </c>
      <c r="G34" s="2">
        <v>10</v>
      </c>
      <c r="H34" s="2">
        <v>3.5</v>
      </c>
      <c r="I34" s="6">
        <v>5</v>
      </c>
    </row>
    <row r="35" spans="1:9" x14ac:dyDescent="0.2">
      <c r="A35" t="s">
        <v>57</v>
      </c>
      <c r="B35" s="2">
        <v>7</v>
      </c>
      <c r="C35" s="2">
        <v>7.75</v>
      </c>
      <c r="D35" s="2">
        <v>10</v>
      </c>
      <c r="E35" s="2">
        <v>9.4</v>
      </c>
      <c r="F35" s="2">
        <v>9.0777777777777775</v>
      </c>
      <c r="G35" s="2">
        <v>5</v>
      </c>
      <c r="H35" s="2">
        <v>3.5</v>
      </c>
      <c r="I35" s="6">
        <v>5.5</v>
      </c>
    </row>
    <row r="36" spans="1:9" x14ac:dyDescent="0.2">
      <c r="A36" t="s">
        <v>58</v>
      </c>
      <c r="B36" s="2">
        <v>6</v>
      </c>
      <c r="C36" s="2">
        <v>10</v>
      </c>
      <c r="D36" s="2">
        <v>8.5</v>
      </c>
      <c r="E36" s="2">
        <v>7.6</v>
      </c>
      <c r="F36" s="2">
        <v>9.3000000000000007</v>
      </c>
      <c r="G36" s="2">
        <v>10</v>
      </c>
      <c r="H36" s="2">
        <v>3.5</v>
      </c>
      <c r="I36" s="6">
        <v>5.5</v>
      </c>
    </row>
    <row r="37" spans="1:9" x14ac:dyDescent="0.2">
      <c r="A37" t="s">
        <v>59</v>
      </c>
      <c r="B37" s="2">
        <v>7</v>
      </c>
      <c r="C37" s="2">
        <v>5</v>
      </c>
      <c r="D37" s="2">
        <v>7</v>
      </c>
      <c r="E37" s="2">
        <v>6</v>
      </c>
      <c r="F37" s="2">
        <v>8</v>
      </c>
      <c r="G37" s="2">
        <v>6</v>
      </c>
      <c r="H37" s="2">
        <v>3.7</v>
      </c>
      <c r="I37" s="6">
        <v>4.9000000000000004</v>
      </c>
    </row>
    <row r="38" spans="1:9" x14ac:dyDescent="0.2">
      <c r="A38" t="s">
        <v>60</v>
      </c>
      <c r="B38" s="2">
        <v>7</v>
      </c>
      <c r="C38" s="2">
        <v>6</v>
      </c>
      <c r="D38" s="2">
        <v>10</v>
      </c>
      <c r="E38" s="2">
        <v>5</v>
      </c>
      <c r="F38" s="2">
        <v>7.8999999999999995</v>
      </c>
      <c r="G38" s="2">
        <v>10</v>
      </c>
      <c r="H38" s="2">
        <v>3.8</v>
      </c>
      <c r="I38" s="6">
        <v>5.4</v>
      </c>
    </row>
    <row r="39" spans="1:9" x14ac:dyDescent="0.2">
      <c r="A39" t="s">
        <v>61</v>
      </c>
      <c r="B39" s="2">
        <v>1</v>
      </c>
      <c r="C39" s="2">
        <v>0.75</v>
      </c>
      <c r="D39" s="2">
        <v>3</v>
      </c>
      <c r="E39" s="2"/>
      <c r="F39" s="2">
        <v>8.6</v>
      </c>
      <c r="G39" s="2">
        <v>7</v>
      </c>
      <c r="H39" s="2">
        <v>4</v>
      </c>
      <c r="I39" s="6">
        <v>3.8</v>
      </c>
    </row>
    <row r="40" spans="1:9" x14ac:dyDescent="0.2">
      <c r="A40" t="s">
        <v>62</v>
      </c>
      <c r="B40" s="2">
        <v>7</v>
      </c>
      <c r="C40" s="2">
        <v>9.5</v>
      </c>
      <c r="D40" s="2">
        <v>10</v>
      </c>
      <c r="E40" s="2">
        <v>9.4</v>
      </c>
      <c r="F40" s="2">
        <v>10</v>
      </c>
      <c r="G40" s="2">
        <v>10</v>
      </c>
      <c r="H40" s="2">
        <v>4</v>
      </c>
      <c r="I40" s="6">
        <v>6.2</v>
      </c>
    </row>
    <row r="41" spans="1:9" x14ac:dyDescent="0.2">
      <c r="A41" t="s">
        <v>63</v>
      </c>
      <c r="B41" s="2">
        <v>9</v>
      </c>
      <c r="C41" s="2">
        <v>10</v>
      </c>
      <c r="D41" s="2">
        <v>4.5</v>
      </c>
      <c r="E41" s="2">
        <v>9.4</v>
      </c>
      <c r="F41" s="2">
        <v>10</v>
      </c>
      <c r="G41" s="2">
        <v>10</v>
      </c>
      <c r="H41" s="2">
        <v>4.25</v>
      </c>
      <c r="I41" s="6">
        <v>5.4</v>
      </c>
    </row>
    <row r="42" spans="1:9" x14ac:dyDescent="0.2">
      <c r="A42" t="s">
        <v>64</v>
      </c>
      <c r="B42" s="2">
        <v>7</v>
      </c>
      <c r="C42" s="2">
        <v>3.25</v>
      </c>
      <c r="D42" s="2">
        <v>2</v>
      </c>
      <c r="E42" s="2">
        <v>5</v>
      </c>
      <c r="F42" s="2">
        <v>9.7777777777777786</v>
      </c>
      <c r="G42" s="2">
        <v>7</v>
      </c>
      <c r="H42" s="2">
        <v>4.5</v>
      </c>
      <c r="I42" s="6">
        <v>4.9000000000000004</v>
      </c>
    </row>
    <row r="43" spans="1:9" x14ac:dyDescent="0.2">
      <c r="A43" t="s">
        <v>65</v>
      </c>
      <c r="B43" s="2">
        <v>8</v>
      </c>
      <c r="C43" s="2">
        <v>9.5</v>
      </c>
      <c r="D43" s="2">
        <v>5.5</v>
      </c>
      <c r="E43" s="2">
        <v>9.4</v>
      </c>
      <c r="F43" s="2">
        <v>7.55</v>
      </c>
      <c r="G43" s="2">
        <v>10</v>
      </c>
      <c r="H43" s="2">
        <v>4.5</v>
      </c>
      <c r="I43" s="6">
        <v>5.9</v>
      </c>
    </row>
    <row r="44" spans="1:9" x14ac:dyDescent="0.2">
      <c r="A44" t="s">
        <v>66</v>
      </c>
      <c r="B44" s="2">
        <v>7</v>
      </c>
      <c r="C44" s="2">
        <v>9.5</v>
      </c>
      <c r="D44" s="2">
        <v>2</v>
      </c>
      <c r="E44" s="2">
        <v>9.4</v>
      </c>
      <c r="F44" s="2">
        <v>10</v>
      </c>
      <c r="G44" s="2">
        <v>10</v>
      </c>
      <c r="H44" s="2">
        <v>5</v>
      </c>
      <c r="I44" s="6">
        <v>6</v>
      </c>
    </row>
    <row r="45" spans="1:9" x14ac:dyDescent="0.2">
      <c r="A45" t="s">
        <v>67</v>
      </c>
      <c r="B45" s="2">
        <v>7</v>
      </c>
      <c r="C45" s="2">
        <v>10</v>
      </c>
      <c r="D45" s="2">
        <v>2</v>
      </c>
      <c r="E45" s="2">
        <v>9.4</v>
      </c>
      <c r="F45" s="2">
        <v>10</v>
      </c>
      <c r="G45" s="2">
        <v>10</v>
      </c>
      <c r="H45" s="2">
        <v>5</v>
      </c>
      <c r="I45" s="6">
        <v>6</v>
      </c>
    </row>
    <row r="46" spans="1:9" x14ac:dyDescent="0.2">
      <c r="A46" t="s">
        <v>68</v>
      </c>
      <c r="B46" s="2">
        <v>9</v>
      </c>
      <c r="C46" s="2">
        <v>7</v>
      </c>
      <c r="D46" s="2">
        <v>10</v>
      </c>
      <c r="E46" s="2">
        <v>10</v>
      </c>
      <c r="F46" s="2">
        <v>8.25</v>
      </c>
      <c r="G46" s="2">
        <v>5</v>
      </c>
      <c r="H46" s="2">
        <v>5</v>
      </c>
      <c r="I46" s="6">
        <v>6.4</v>
      </c>
    </row>
    <row r="47" spans="1:9" x14ac:dyDescent="0.2">
      <c r="A47" t="s">
        <v>69</v>
      </c>
      <c r="B47" s="2"/>
      <c r="C47" s="2">
        <v>10</v>
      </c>
      <c r="D47" s="2">
        <v>8.5</v>
      </c>
      <c r="E47" s="2">
        <v>9.4</v>
      </c>
      <c r="F47" s="2">
        <v>9.3000000000000007</v>
      </c>
      <c r="G47" s="2">
        <v>7</v>
      </c>
      <c r="H47" s="2">
        <v>6</v>
      </c>
      <c r="I47" s="6">
        <v>6.7</v>
      </c>
    </row>
    <row r="48" spans="1:9" x14ac:dyDescent="0.2">
      <c r="A48" t="s">
        <v>70</v>
      </c>
      <c r="B48" s="2">
        <v>9</v>
      </c>
      <c r="C48" s="2">
        <v>7.75</v>
      </c>
      <c r="D48" s="2">
        <v>10</v>
      </c>
      <c r="E48" s="2">
        <v>5</v>
      </c>
      <c r="F48" s="2">
        <v>9.3000000000000007</v>
      </c>
      <c r="G48" s="2">
        <v>10</v>
      </c>
      <c r="H48" s="2">
        <v>6</v>
      </c>
      <c r="I48" s="6">
        <v>7</v>
      </c>
    </row>
    <row r="49" spans="1:9" x14ac:dyDescent="0.2">
      <c r="A49" t="s">
        <v>71</v>
      </c>
      <c r="B49" s="2">
        <v>6</v>
      </c>
      <c r="C49" s="2">
        <v>8.5</v>
      </c>
      <c r="D49" s="2">
        <v>8</v>
      </c>
      <c r="E49" s="2">
        <v>10</v>
      </c>
      <c r="F49" s="2">
        <v>10</v>
      </c>
      <c r="G49" s="2">
        <v>8</v>
      </c>
      <c r="H49" s="2">
        <v>6</v>
      </c>
      <c r="I49" s="6">
        <v>7</v>
      </c>
    </row>
    <row r="50" spans="1:9" x14ac:dyDescent="0.2">
      <c r="A50" t="s">
        <v>72</v>
      </c>
      <c r="B50" s="2">
        <v>9</v>
      </c>
      <c r="C50" s="2">
        <v>10</v>
      </c>
      <c r="D50" s="2">
        <v>10</v>
      </c>
      <c r="E50" s="2">
        <v>10</v>
      </c>
      <c r="F50" s="2">
        <v>10</v>
      </c>
      <c r="G50" s="2">
        <v>10</v>
      </c>
      <c r="H50" s="2">
        <v>6</v>
      </c>
      <c r="I50" s="6">
        <v>7.6</v>
      </c>
    </row>
    <row r="51" spans="1:9" x14ac:dyDescent="0.2">
      <c r="A51" t="s">
        <v>73</v>
      </c>
      <c r="B51" s="2">
        <v>6</v>
      </c>
      <c r="C51" s="2">
        <v>10</v>
      </c>
      <c r="D51" s="2">
        <v>5</v>
      </c>
      <c r="E51" s="2">
        <v>9.4</v>
      </c>
      <c r="F51" s="2">
        <v>7.55</v>
      </c>
      <c r="G51" s="2">
        <v>10</v>
      </c>
      <c r="H51" s="2">
        <v>6.5</v>
      </c>
      <c r="I51" s="6">
        <v>7</v>
      </c>
    </row>
    <row r="52" spans="1:9" x14ac:dyDescent="0.2">
      <c r="A52" t="s">
        <v>74</v>
      </c>
      <c r="B52" s="2">
        <v>8</v>
      </c>
      <c r="C52" s="2">
        <v>7.75</v>
      </c>
      <c r="D52" s="2">
        <v>10</v>
      </c>
      <c r="E52" s="2">
        <v>9.4</v>
      </c>
      <c r="F52" s="2">
        <v>8.25</v>
      </c>
      <c r="G52" s="2">
        <v>10</v>
      </c>
      <c r="H52" s="2">
        <v>6.5</v>
      </c>
      <c r="I52" s="6">
        <v>7.1</v>
      </c>
    </row>
    <row r="53" spans="1:9" x14ac:dyDescent="0.2">
      <c r="A53" t="s">
        <v>75</v>
      </c>
      <c r="B53" s="2">
        <v>8</v>
      </c>
      <c r="C53" s="2">
        <v>9.25</v>
      </c>
      <c r="D53" s="2">
        <v>10</v>
      </c>
      <c r="E53" s="2">
        <v>9.4</v>
      </c>
      <c r="F53" s="2">
        <v>10</v>
      </c>
      <c r="G53" s="2">
        <v>10</v>
      </c>
      <c r="H53" s="2">
        <v>7</v>
      </c>
      <c r="I53" s="6">
        <v>8</v>
      </c>
    </row>
    <row r="54" spans="1:9" x14ac:dyDescent="0.2">
      <c r="A54" t="s">
        <v>76</v>
      </c>
      <c r="B54" s="2">
        <v>9</v>
      </c>
      <c r="C54" s="2">
        <v>7.75</v>
      </c>
      <c r="D54" s="2">
        <v>10</v>
      </c>
      <c r="E54" s="2">
        <v>9.4</v>
      </c>
      <c r="F54" s="2">
        <v>8.25</v>
      </c>
      <c r="G54" s="2">
        <v>10</v>
      </c>
      <c r="H54" s="2">
        <v>8</v>
      </c>
      <c r="I54" s="6">
        <v>8.1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2CC7-F2C1-BA44-AEF7-ADD3F9ABC6F3}">
  <dimension ref="A1:C8"/>
  <sheetViews>
    <sheetView workbookViewId="0">
      <selection activeCell="E14" sqref="E14"/>
    </sheetView>
  </sheetViews>
  <sheetFormatPr baseColWidth="10" defaultRowHeight="15" x14ac:dyDescent="0.2"/>
  <cols>
    <col min="1" max="1" width="14.5" bestFit="1" customWidth="1"/>
    <col min="3" max="3" width="10.5" bestFit="1" customWidth="1"/>
  </cols>
  <sheetData>
    <row r="1" spans="1:3" x14ac:dyDescent="0.2">
      <c r="A1" t="s">
        <v>13</v>
      </c>
      <c r="B1" t="s">
        <v>77</v>
      </c>
      <c r="C1" t="s">
        <v>14</v>
      </c>
    </row>
    <row r="2" spans="1:3" x14ac:dyDescent="0.2">
      <c r="A2" t="s">
        <v>16</v>
      </c>
      <c r="B2" s="7">
        <f>1/20</f>
        <v>0.05</v>
      </c>
      <c r="C2">
        <v>7</v>
      </c>
    </row>
    <row r="3" spans="1:3" x14ac:dyDescent="0.2">
      <c r="A3" t="s">
        <v>17</v>
      </c>
      <c r="B3" s="7">
        <f>1/20</f>
        <v>0.05</v>
      </c>
      <c r="C3">
        <v>6</v>
      </c>
    </row>
    <row r="4" spans="1:3" x14ac:dyDescent="0.2">
      <c r="A4" t="s">
        <v>18</v>
      </c>
      <c r="B4" s="7">
        <f>1/10</f>
        <v>0.1</v>
      </c>
      <c r="C4">
        <v>2</v>
      </c>
    </row>
    <row r="5" spans="1:3" x14ac:dyDescent="0.2">
      <c r="A5" t="s">
        <v>19</v>
      </c>
      <c r="B5" s="7">
        <f>1/15</f>
        <v>6.6666666666666666E-2</v>
      </c>
      <c r="C5">
        <v>5</v>
      </c>
    </row>
    <row r="6" spans="1:3" x14ac:dyDescent="0.2">
      <c r="A6" t="s">
        <v>20</v>
      </c>
      <c r="B6" s="7">
        <f>1/15</f>
        <v>6.6666666666666666E-2</v>
      </c>
      <c r="C6">
        <v>4</v>
      </c>
    </row>
    <row r="7" spans="1:3" x14ac:dyDescent="0.2">
      <c r="A7" t="s">
        <v>21</v>
      </c>
      <c r="B7" s="7">
        <f>1/15</f>
        <v>6.6666666666666666E-2</v>
      </c>
      <c r="C7">
        <v>3</v>
      </c>
    </row>
    <row r="8" spans="1:3" x14ac:dyDescent="0.2">
      <c r="A8" t="s">
        <v>22</v>
      </c>
      <c r="B8" s="7">
        <f>3/5</f>
        <v>0.6</v>
      </c>
      <c r="C8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4A68-784F-4E64-B6CE-97BA000B9E55}">
  <dimension ref="A1:K55"/>
  <sheetViews>
    <sheetView tabSelected="1" workbookViewId="0">
      <selection activeCell="L5" sqref="L5:Q18"/>
    </sheetView>
  </sheetViews>
  <sheetFormatPr baseColWidth="10" defaultRowHeight="15" x14ac:dyDescent="0.2"/>
  <cols>
    <col min="3" max="8" width="11.5" style="1"/>
    <col min="9" max="9" width="16.6640625" style="1" bestFit="1" customWidth="1"/>
    <col min="10" max="10" width="13.83203125" style="1" bestFit="1" customWidth="1"/>
    <col min="11" max="11" width="29.1640625" style="1" bestFit="1" customWidth="1"/>
    <col min="14" max="14" width="16" bestFit="1" customWidth="1"/>
  </cols>
  <sheetData>
    <row r="1" spans="1:11" x14ac:dyDescent="0.2">
      <c r="C1" s="8" t="s">
        <v>11</v>
      </c>
      <c r="D1" s="8"/>
      <c r="E1" s="4" t="s">
        <v>11</v>
      </c>
      <c r="F1" s="9" t="s">
        <v>12</v>
      </c>
      <c r="G1" s="9"/>
      <c r="H1" s="9"/>
    </row>
    <row r="2" spans="1:11" x14ac:dyDescent="0.2">
      <c r="B2" t="s">
        <v>0</v>
      </c>
      <c r="C2" s="3" t="s">
        <v>1</v>
      </c>
      <c r="D2" s="3" t="s">
        <v>2</v>
      </c>
      <c r="E2" s="4" t="s">
        <v>3</v>
      </c>
      <c r="F2" s="5" t="s">
        <v>8</v>
      </c>
      <c r="G2" s="5" t="s">
        <v>9</v>
      </c>
      <c r="H2" s="5" t="s">
        <v>10</v>
      </c>
      <c r="I2" s="1" t="s">
        <v>5</v>
      </c>
      <c r="J2" s="1" t="s">
        <v>6</v>
      </c>
      <c r="K2" s="1" t="s">
        <v>7</v>
      </c>
    </row>
    <row r="3" spans="1:11" x14ac:dyDescent="0.2">
      <c r="A3" t="s">
        <v>24</v>
      </c>
      <c r="B3">
        <v>63</v>
      </c>
      <c r="C3" s="2">
        <v>3</v>
      </c>
      <c r="D3" s="2">
        <v>5</v>
      </c>
      <c r="E3" s="2">
        <v>2</v>
      </c>
      <c r="F3" s="2">
        <v>2</v>
      </c>
      <c r="G3" s="2">
        <v>4.083333333333333</v>
      </c>
      <c r="H3" s="2"/>
      <c r="I3" s="2">
        <f>(0.05*C3+0.05*D3)+E3/10+(0.075*F3)+(0.075*G3)+0.05*H3</f>
        <v>1.0562500000000001</v>
      </c>
      <c r="J3" s="2">
        <v>0</v>
      </c>
      <c r="K3" s="2">
        <f t="shared" ref="K3:K34" si="0">IF(J3&gt;=3.5,I3+0.6*J3,0.6*J3)</f>
        <v>0</v>
      </c>
    </row>
    <row r="4" spans="1:11" x14ac:dyDescent="0.2">
      <c r="A4" t="s">
        <v>25</v>
      </c>
      <c r="B4">
        <v>75</v>
      </c>
      <c r="C4" s="2">
        <v>9</v>
      </c>
      <c r="D4" s="2">
        <v>10</v>
      </c>
      <c r="E4" s="2">
        <v>2</v>
      </c>
      <c r="F4" s="2">
        <v>8.8000000000000007</v>
      </c>
      <c r="G4" s="2">
        <v>7.55</v>
      </c>
      <c r="H4" s="2">
        <v>9</v>
      </c>
      <c r="I4" s="2">
        <f>(0.05*C4+0.05*D4)+E4/10+(0.075*F4)+(0.075*G4)+0.05*H4</f>
        <v>2.8262499999999999</v>
      </c>
      <c r="J4" s="2">
        <v>0</v>
      </c>
      <c r="K4" s="2">
        <f t="shared" si="0"/>
        <v>0</v>
      </c>
    </row>
    <row r="5" spans="1:11" x14ac:dyDescent="0.2">
      <c r="A5" t="s">
        <v>26</v>
      </c>
      <c r="B5">
        <v>79</v>
      </c>
      <c r="C5" s="2">
        <v>2</v>
      </c>
      <c r="D5" s="2">
        <v>0.5</v>
      </c>
      <c r="E5" s="2">
        <v>2</v>
      </c>
      <c r="F5" s="2">
        <v>7.6</v>
      </c>
      <c r="G5" s="2">
        <v>4.05</v>
      </c>
      <c r="H5" s="2">
        <v>6</v>
      </c>
      <c r="I5" s="2">
        <f>(0.05*C5+0.05*D5)+E5/10+(0.075*F5)+(0.075*G5)+0.05*H5</f>
        <v>1.49875</v>
      </c>
      <c r="J5" s="2">
        <v>0</v>
      </c>
      <c r="K5" s="2">
        <f t="shared" si="0"/>
        <v>0</v>
      </c>
    </row>
    <row r="6" spans="1:11" x14ac:dyDescent="0.2">
      <c r="A6" t="s">
        <v>27</v>
      </c>
      <c r="B6">
        <v>20</v>
      </c>
      <c r="C6" s="2">
        <v>9</v>
      </c>
      <c r="D6" s="2">
        <v>2.75</v>
      </c>
      <c r="E6" s="2">
        <v>4</v>
      </c>
      <c r="F6" s="2">
        <v>7.6</v>
      </c>
      <c r="G6" s="2" t="s">
        <v>4</v>
      </c>
      <c r="H6" s="2"/>
      <c r="I6" s="2">
        <f>(0.05*C6+0.05*D6)+E6/10+(0.075*F6)</f>
        <v>1.5575000000000001</v>
      </c>
      <c r="J6" s="2">
        <v>1</v>
      </c>
      <c r="K6" s="2">
        <f t="shared" si="0"/>
        <v>0.6</v>
      </c>
    </row>
    <row r="7" spans="1:11" x14ac:dyDescent="0.2">
      <c r="A7" t="s">
        <v>28</v>
      </c>
      <c r="B7">
        <v>24</v>
      </c>
      <c r="C7" s="2">
        <v>2</v>
      </c>
      <c r="D7" s="2">
        <v>0.5</v>
      </c>
      <c r="E7" s="2">
        <v>2</v>
      </c>
      <c r="F7" s="2">
        <v>1.2</v>
      </c>
      <c r="G7" s="2" t="s">
        <v>4</v>
      </c>
      <c r="H7" s="2"/>
      <c r="I7" s="2">
        <f>(0.05*C7+0.05*D7)+E7/10+(0.075*F7)</f>
        <v>0.41500000000000004</v>
      </c>
      <c r="J7" s="2">
        <v>1</v>
      </c>
      <c r="K7" s="2">
        <f t="shared" si="0"/>
        <v>0.6</v>
      </c>
    </row>
    <row r="8" spans="1:11" x14ac:dyDescent="0.2">
      <c r="A8" t="s">
        <v>29</v>
      </c>
      <c r="B8">
        <v>35</v>
      </c>
      <c r="C8" s="2">
        <v>3</v>
      </c>
      <c r="D8" s="2">
        <v>2</v>
      </c>
      <c r="E8" s="2">
        <v>7</v>
      </c>
      <c r="F8" s="2"/>
      <c r="G8" s="2" t="s">
        <v>4</v>
      </c>
      <c r="H8" s="2"/>
      <c r="I8" s="2">
        <f>(0.05*C8+0.05*D8)+E8/10</f>
        <v>0.95</v>
      </c>
      <c r="J8" s="2">
        <v>1</v>
      </c>
      <c r="K8" s="2">
        <f t="shared" si="0"/>
        <v>0.6</v>
      </c>
    </row>
    <row r="9" spans="1:11" x14ac:dyDescent="0.2">
      <c r="A9" t="s">
        <v>30</v>
      </c>
      <c r="B9">
        <v>36</v>
      </c>
      <c r="C9" s="2"/>
      <c r="D9" s="2">
        <v>3</v>
      </c>
      <c r="E9" s="2">
        <v>2</v>
      </c>
      <c r="F9" s="2">
        <v>10</v>
      </c>
      <c r="G9" s="2">
        <v>9.6</v>
      </c>
      <c r="H9" s="2">
        <v>10</v>
      </c>
      <c r="I9" s="2">
        <f>(0.05*C9+0.05*D9)+E9/10+(0.075*F9)+(0.075*G9)+0.05*H9</f>
        <v>2.3200000000000003</v>
      </c>
      <c r="J9" s="2">
        <v>1</v>
      </c>
      <c r="K9" s="2">
        <f t="shared" si="0"/>
        <v>0.6</v>
      </c>
    </row>
    <row r="10" spans="1:11" x14ac:dyDescent="0.2">
      <c r="A10" t="s">
        <v>31</v>
      </c>
      <c r="B10">
        <v>57</v>
      </c>
      <c r="C10" s="2">
        <v>3</v>
      </c>
      <c r="D10" s="2">
        <v>0.75</v>
      </c>
      <c r="E10" s="2">
        <v>4</v>
      </c>
      <c r="F10" s="2">
        <v>4.5999999999999996</v>
      </c>
      <c r="G10" s="2">
        <v>5.0999999999999996</v>
      </c>
      <c r="H10" s="2">
        <v>0</v>
      </c>
      <c r="I10" s="2">
        <f>(0.05*C10+0.05*D10)+E10/10+(0.075*F10)+(0.075*G10)+0.05*H10</f>
        <v>1.3149999999999999</v>
      </c>
      <c r="J10" s="2">
        <v>1</v>
      </c>
      <c r="K10" s="2">
        <f t="shared" si="0"/>
        <v>0.6</v>
      </c>
    </row>
    <row r="11" spans="1:11" x14ac:dyDescent="0.2">
      <c r="A11" t="s">
        <v>32</v>
      </c>
      <c r="B11">
        <v>58</v>
      </c>
      <c r="C11" s="2">
        <v>6</v>
      </c>
      <c r="D11" s="2">
        <v>5.75</v>
      </c>
      <c r="E11" s="2">
        <v>2</v>
      </c>
      <c r="F11" s="2">
        <v>1.8</v>
      </c>
      <c r="G11" s="2">
        <v>5.15</v>
      </c>
      <c r="H11" s="2"/>
      <c r="I11" s="2">
        <f>(0.05*C11+0.05*D11)+E11/10+(0.075*F11)+(0.075*G11)</f>
        <v>1.3087500000000001</v>
      </c>
      <c r="J11" s="2">
        <v>1</v>
      </c>
      <c r="K11" s="2">
        <f t="shared" si="0"/>
        <v>0.6</v>
      </c>
    </row>
    <row r="12" spans="1:11" x14ac:dyDescent="0.2">
      <c r="A12" t="s">
        <v>33</v>
      </c>
      <c r="B12">
        <v>22</v>
      </c>
      <c r="C12" s="2">
        <v>6</v>
      </c>
      <c r="D12" s="2">
        <v>5.75</v>
      </c>
      <c r="E12" s="2">
        <v>5</v>
      </c>
      <c r="F12" s="2">
        <v>4.5999999999999996</v>
      </c>
      <c r="G12" s="2">
        <v>6.2277777777777779</v>
      </c>
      <c r="H12" s="2">
        <v>8</v>
      </c>
      <c r="I12" s="2">
        <f>(0.05*C12+0.05*D12)+E12/10+(0.075*F12)+(0.075*G12)+0.05*H12</f>
        <v>2.2995833333333335</v>
      </c>
      <c r="J12" s="2">
        <v>1.5</v>
      </c>
      <c r="K12" s="2">
        <f t="shared" si="0"/>
        <v>0.89999999999999991</v>
      </c>
    </row>
    <row r="13" spans="1:11" x14ac:dyDescent="0.2">
      <c r="A13" t="s">
        <v>34</v>
      </c>
      <c r="B13">
        <v>50</v>
      </c>
      <c r="C13" s="2"/>
      <c r="D13" s="2" t="s">
        <v>4</v>
      </c>
      <c r="E13" s="2">
        <v>10</v>
      </c>
      <c r="F13" s="2"/>
      <c r="G13" s="2" t="s">
        <v>4</v>
      </c>
      <c r="H13" s="2"/>
      <c r="I13" s="2">
        <v>1</v>
      </c>
      <c r="J13" s="2">
        <v>1.5</v>
      </c>
      <c r="K13" s="2">
        <f t="shared" si="0"/>
        <v>0.89999999999999991</v>
      </c>
    </row>
    <row r="14" spans="1:11" x14ac:dyDescent="0.2">
      <c r="A14" t="s">
        <v>35</v>
      </c>
      <c r="B14">
        <v>55</v>
      </c>
      <c r="C14" s="2"/>
      <c r="D14" s="2">
        <v>0</v>
      </c>
      <c r="E14" s="2">
        <v>2</v>
      </c>
      <c r="F14" s="2">
        <v>3.4</v>
      </c>
      <c r="G14" s="2" t="s">
        <v>4</v>
      </c>
      <c r="H14" s="2"/>
      <c r="I14" s="2">
        <f>(0.05*D14)+E14/10+(0.075*F14)</f>
        <v>0.45500000000000002</v>
      </c>
      <c r="J14" s="2">
        <v>1.5</v>
      </c>
      <c r="K14" s="2">
        <f t="shared" si="0"/>
        <v>0.89999999999999991</v>
      </c>
    </row>
    <row r="15" spans="1:11" x14ac:dyDescent="0.2">
      <c r="A15" t="s">
        <v>36</v>
      </c>
      <c r="B15">
        <v>60</v>
      </c>
      <c r="C15" s="2">
        <v>7</v>
      </c>
      <c r="D15" s="2" t="s">
        <v>4</v>
      </c>
      <c r="E15" s="2">
        <v>2</v>
      </c>
      <c r="F15" s="2">
        <v>9.4</v>
      </c>
      <c r="G15" s="2">
        <v>9.0777777777777775</v>
      </c>
      <c r="H15" s="2">
        <v>5</v>
      </c>
      <c r="I15" s="2">
        <f>(0.05*C15)+E15/10+(0.075*F15)+(0.075*G15)+0.05*H15</f>
        <v>2.1858333333333331</v>
      </c>
      <c r="J15" s="2">
        <v>1.5</v>
      </c>
      <c r="K15" s="2">
        <f t="shared" si="0"/>
        <v>0.89999999999999991</v>
      </c>
    </row>
    <row r="16" spans="1:11" x14ac:dyDescent="0.2">
      <c r="A16" t="s">
        <v>37</v>
      </c>
      <c r="B16">
        <v>68</v>
      </c>
      <c r="C16" s="2">
        <v>2</v>
      </c>
      <c r="D16" s="2">
        <v>10</v>
      </c>
      <c r="E16" s="2">
        <v>3</v>
      </c>
      <c r="F16" s="2">
        <v>0.6</v>
      </c>
      <c r="G16" s="2">
        <v>8.25</v>
      </c>
      <c r="H16" s="2">
        <v>0</v>
      </c>
      <c r="I16" s="2">
        <f>(0.05*C16+0.05*D16)+E16/10+(0.075*F16)+(0.075*G16)</f>
        <v>1.56375</v>
      </c>
      <c r="J16" s="2">
        <v>1.5</v>
      </c>
      <c r="K16" s="2">
        <f t="shared" si="0"/>
        <v>0.89999999999999991</v>
      </c>
    </row>
    <row r="17" spans="1:11" x14ac:dyDescent="0.2">
      <c r="A17" t="s">
        <v>38</v>
      </c>
      <c r="B17">
        <v>77</v>
      </c>
      <c r="C17" s="2">
        <v>7</v>
      </c>
      <c r="D17" s="2">
        <v>7.75</v>
      </c>
      <c r="E17" s="2">
        <v>7</v>
      </c>
      <c r="F17" s="2">
        <v>2</v>
      </c>
      <c r="G17" s="2">
        <v>7.55</v>
      </c>
      <c r="H17" s="2">
        <v>7</v>
      </c>
      <c r="I17" s="2">
        <f>(0.05*C17+0.05*D17)+E17/10+(0.075*F17)+(0.075*G17)+0.05*H17</f>
        <v>2.5037499999999997</v>
      </c>
      <c r="J17" s="2">
        <v>1.5</v>
      </c>
      <c r="K17" s="2">
        <f t="shared" si="0"/>
        <v>0.89999999999999991</v>
      </c>
    </row>
    <row r="18" spans="1:11" x14ac:dyDescent="0.2">
      <c r="A18" t="s">
        <v>39</v>
      </c>
      <c r="B18">
        <v>14</v>
      </c>
      <c r="C18" s="2">
        <v>7</v>
      </c>
      <c r="D18" s="2">
        <v>5.75</v>
      </c>
      <c r="E18" s="2">
        <v>4</v>
      </c>
      <c r="F18" s="2">
        <v>4.5999999999999996</v>
      </c>
      <c r="G18" s="2">
        <v>9.3000000000000007</v>
      </c>
      <c r="H18" s="2">
        <v>8</v>
      </c>
      <c r="I18" s="2">
        <f>(0.05*C18+0.05*D18)+E18/10+(0.075*F18)+(0.075*G18)+0.05*H18</f>
        <v>2.48</v>
      </c>
      <c r="J18" s="2">
        <v>2</v>
      </c>
      <c r="K18" s="2">
        <f t="shared" si="0"/>
        <v>1.2</v>
      </c>
    </row>
    <row r="19" spans="1:11" x14ac:dyDescent="0.2">
      <c r="A19" t="s">
        <v>40</v>
      </c>
      <c r="B19">
        <v>26</v>
      </c>
      <c r="C19" s="2">
        <v>0</v>
      </c>
      <c r="D19" s="2" t="s">
        <v>4</v>
      </c>
      <c r="E19" s="2">
        <v>2</v>
      </c>
      <c r="F19" s="2"/>
      <c r="G19" s="2">
        <v>2.8</v>
      </c>
      <c r="H19" s="2"/>
      <c r="I19" s="2">
        <f>(0.05*C19)+E19/10+(0.075*G19)</f>
        <v>0.41000000000000003</v>
      </c>
      <c r="J19" s="2">
        <v>2</v>
      </c>
      <c r="K19" s="2">
        <f t="shared" si="0"/>
        <v>1.2</v>
      </c>
    </row>
    <row r="20" spans="1:11" x14ac:dyDescent="0.2">
      <c r="A20" t="s">
        <v>41</v>
      </c>
      <c r="B20">
        <v>66</v>
      </c>
      <c r="C20" s="2">
        <v>8</v>
      </c>
      <c r="D20" s="2">
        <v>10</v>
      </c>
      <c r="E20" s="2">
        <v>9.5</v>
      </c>
      <c r="F20" s="2">
        <v>8.8000000000000007</v>
      </c>
      <c r="G20" s="2">
        <v>7.55</v>
      </c>
      <c r="H20" s="2">
        <v>9</v>
      </c>
      <c r="I20" s="2">
        <f>(0.05*C20)+E20/10+(0.075*F20)+(0.075*G20)+0.05*H20</f>
        <v>3.0262500000000001</v>
      </c>
      <c r="J20" s="2">
        <v>2</v>
      </c>
      <c r="K20" s="2">
        <f t="shared" si="0"/>
        <v>1.2</v>
      </c>
    </row>
    <row r="21" spans="1:11" x14ac:dyDescent="0.2">
      <c r="A21" t="s">
        <v>42</v>
      </c>
      <c r="B21">
        <v>72</v>
      </c>
      <c r="C21" s="2">
        <v>5</v>
      </c>
      <c r="D21" s="2">
        <v>10</v>
      </c>
      <c r="E21" s="2">
        <v>2</v>
      </c>
      <c r="F21" s="2">
        <v>9.4</v>
      </c>
      <c r="G21" s="2">
        <v>10</v>
      </c>
      <c r="H21" s="2">
        <v>10</v>
      </c>
      <c r="I21" s="2">
        <f t="shared" ref="I21:I31" si="1">(0.05*C21+0.05*D21)+E21/10+(0.075*F21)+(0.075*G21)+0.05*H21</f>
        <v>2.9049999999999998</v>
      </c>
      <c r="J21" s="2">
        <v>2.2999999999999998</v>
      </c>
      <c r="K21" s="2">
        <f t="shared" si="0"/>
        <v>1.38</v>
      </c>
    </row>
    <row r="22" spans="1:11" x14ac:dyDescent="0.2">
      <c r="A22" t="s">
        <v>43</v>
      </c>
      <c r="B22">
        <v>80</v>
      </c>
      <c r="C22" s="2">
        <v>7</v>
      </c>
      <c r="D22" s="2">
        <v>8.5</v>
      </c>
      <c r="E22" s="2">
        <v>4</v>
      </c>
      <c r="F22" s="2">
        <v>2</v>
      </c>
      <c r="G22" s="2">
        <v>9.7777777777777786</v>
      </c>
      <c r="H22" s="2">
        <v>7</v>
      </c>
      <c r="I22" s="2">
        <f t="shared" si="1"/>
        <v>2.4083333333333337</v>
      </c>
      <c r="J22" s="2">
        <v>2.2999999999999998</v>
      </c>
      <c r="K22" s="2">
        <f t="shared" si="0"/>
        <v>1.38</v>
      </c>
    </row>
    <row r="23" spans="1:11" x14ac:dyDescent="0.2">
      <c r="A23" t="s">
        <v>44</v>
      </c>
      <c r="B23">
        <v>6</v>
      </c>
      <c r="C23" s="2">
        <v>9</v>
      </c>
      <c r="D23" s="2">
        <v>0.5</v>
      </c>
      <c r="E23" s="2">
        <v>5</v>
      </c>
      <c r="F23" s="2">
        <v>10</v>
      </c>
      <c r="G23" s="2">
        <v>9.6</v>
      </c>
      <c r="H23" s="2">
        <v>10</v>
      </c>
      <c r="I23" s="2">
        <f t="shared" si="1"/>
        <v>2.9450000000000003</v>
      </c>
      <c r="J23" s="2">
        <v>2.5</v>
      </c>
      <c r="K23" s="2">
        <f t="shared" si="0"/>
        <v>1.5</v>
      </c>
    </row>
    <row r="24" spans="1:11" x14ac:dyDescent="0.2">
      <c r="A24" t="s">
        <v>45</v>
      </c>
      <c r="B24">
        <v>25</v>
      </c>
      <c r="C24" s="2">
        <v>6</v>
      </c>
      <c r="D24" s="2">
        <v>8.5</v>
      </c>
      <c r="E24" s="2">
        <v>4</v>
      </c>
      <c r="F24" s="2">
        <v>9.4</v>
      </c>
      <c r="G24" s="2">
        <v>10</v>
      </c>
      <c r="H24" s="2">
        <v>10</v>
      </c>
      <c r="I24" s="2">
        <f t="shared" si="1"/>
        <v>3.08</v>
      </c>
      <c r="J24" s="2">
        <v>2.5</v>
      </c>
      <c r="K24" s="2">
        <f t="shared" si="0"/>
        <v>1.5</v>
      </c>
    </row>
    <row r="25" spans="1:11" x14ac:dyDescent="0.2">
      <c r="A25" t="s">
        <v>46</v>
      </c>
      <c r="B25">
        <v>29</v>
      </c>
      <c r="C25" s="2"/>
      <c r="D25" s="2">
        <v>1.25</v>
      </c>
      <c r="E25" s="2">
        <v>9</v>
      </c>
      <c r="F25" s="2">
        <v>4.2</v>
      </c>
      <c r="G25" s="2">
        <v>7.3</v>
      </c>
      <c r="H25" s="2">
        <v>8</v>
      </c>
      <c r="I25" s="2">
        <f t="shared" si="1"/>
        <v>2.2250000000000001</v>
      </c>
      <c r="J25" s="2">
        <v>2.5</v>
      </c>
      <c r="K25" s="2">
        <f t="shared" si="0"/>
        <v>1.5</v>
      </c>
    </row>
    <row r="26" spans="1:11" x14ac:dyDescent="0.2">
      <c r="A26" t="s">
        <v>47</v>
      </c>
      <c r="B26">
        <v>51</v>
      </c>
      <c r="C26" s="2">
        <v>8</v>
      </c>
      <c r="D26" s="2">
        <v>10</v>
      </c>
      <c r="E26" s="2">
        <v>4</v>
      </c>
      <c r="F26" s="2">
        <v>7.6</v>
      </c>
      <c r="G26" s="2">
        <v>8.6</v>
      </c>
      <c r="H26" s="2">
        <v>9</v>
      </c>
      <c r="I26" s="2">
        <f t="shared" si="1"/>
        <v>2.9650000000000003</v>
      </c>
      <c r="J26" s="2">
        <v>2.5</v>
      </c>
      <c r="K26" s="2">
        <f t="shared" si="0"/>
        <v>1.5</v>
      </c>
    </row>
    <row r="27" spans="1:11" x14ac:dyDescent="0.2">
      <c r="A27" t="s">
        <v>48</v>
      </c>
      <c r="B27">
        <v>56</v>
      </c>
      <c r="C27" s="2">
        <v>6</v>
      </c>
      <c r="D27" s="2">
        <v>5.5</v>
      </c>
      <c r="E27" s="2">
        <v>4</v>
      </c>
      <c r="F27" s="2">
        <v>9.4</v>
      </c>
      <c r="G27" s="2">
        <v>5.8</v>
      </c>
      <c r="H27" s="2">
        <v>10</v>
      </c>
      <c r="I27" s="2">
        <f t="shared" si="1"/>
        <v>2.6150000000000002</v>
      </c>
      <c r="J27" s="2">
        <v>2.5</v>
      </c>
      <c r="K27" s="2">
        <f t="shared" si="0"/>
        <v>1.5</v>
      </c>
    </row>
    <row r="28" spans="1:11" x14ac:dyDescent="0.2">
      <c r="A28" t="s">
        <v>49</v>
      </c>
      <c r="B28">
        <v>81</v>
      </c>
      <c r="C28" s="2">
        <v>6</v>
      </c>
      <c r="D28" s="2">
        <v>7.75</v>
      </c>
      <c r="E28" s="2">
        <v>5</v>
      </c>
      <c r="F28" s="2">
        <v>4.2</v>
      </c>
      <c r="G28" s="2">
        <v>7.3</v>
      </c>
      <c r="H28" s="2">
        <v>8</v>
      </c>
      <c r="I28" s="2">
        <f t="shared" si="1"/>
        <v>2.4499999999999997</v>
      </c>
      <c r="J28" s="2">
        <v>2.5</v>
      </c>
      <c r="K28" s="2">
        <f t="shared" si="0"/>
        <v>1.5</v>
      </c>
    </row>
    <row r="29" spans="1:11" x14ac:dyDescent="0.2">
      <c r="A29" t="s">
        <v>50</v>
      </c>
      <c r="B29">
        <v>46</v>
      </c>
      <c r="C29" s="2">
        <v>6</v>
      </c>
      <c r="D29" s="2">
        <v>5.5</v>
      </c>
      <c r="E29" s="2">
        <v>8</v>
      </c>
      <c r="F29" s="2">
        <v>9.4</v>
      </c>
      <c r="G29" s="2">
        <v>5.8</v>
      </c>
      <c r="H29" s="2">
        <v>10</v>
      </c>
      <c r="I29" s="2">
        <f t="shared" si="1"/>
        <v>3.0150000000000001</v>
      </c>
      <c r="J29" s="2">
        <v>2.75</v>
      </c>
      <c r="K29" s="2">
        <f t="shared" si="0"/>
        <v>1.65</v>
      </c>
    </row>
    <row r="30" spans="1:11" x14ac:dyDescent="0.2">
      <c r="A30" t="s">
        <v>51</v>
      </c>
      <c r="B30">
        <v>16</v>
      </c>
      <c r="C30" s="2">
        <v>8</v>
      </c>
      <c r="D30" s="2">
        <v>3</v>
      </c>
      <c r="E30" s="2">
        <v>4</v>
      </c>
      <c r="F30" s="2">
        <v>7.6</v>
      </c>
      <c r="G30" s="2">
        <v>4.05</v>
      </c>
      <c r="H30" s="2">
        <v>6</v>
      </c>
      <c r="I30" s="2">
        <f t="shared" si="1"/>
        <v>2.1237500000000002</v>
      </c>
      <c r="J30" s="2">
        <v>3</v>
      </c>
      <c r="K30" s="2">
        <f t="shared" si="0"/>
        <v>1.7999999999999998</v>
      </c>
    </row>
    <row r="31" spans="1:11" x14ac:dyDescent="0.2">
      <c r="A31" t="s">
        <v>52</v>
      </c>
      <c r="B31">
        <v>42</v>
      </c>
      <c r="C31" s="2">
        <v>9</v>
      </c>
      <c r="D31" s="2">
        <v>9.5</v>
      </c>
      <c r="E31" s="2">
        <v>10</v>
      </c>
      <c r="F31" s="2">
        <v>2</v>
      </c>
      <c r="G31" s="2">
        <v>7.55</v>
      </c>
      <c r="H31" s="2">
        <v>7</v>
      </c>
      <c r="I31" s="2">
        <f t="shared" si="1"/>
        <v>2.9912500000000004</v>
      </c>
      <c r="J31" s="2">
        <v>3</v>
      </c>
      <c r="K31" s="2">
        <f t="shared" si="0"/>
        <v>1.7999999999999998</v>
      </c>
    </row>
    <row r="32" spans="1:11" x14ac:dyDescent="0.2">
      <c r="A32" t="s">
        <v>53</v>
      </c>
      <c r="B32">
        <v>76</v>
      </c>
      <c r="C32" s="2">
        <v>5</v>
      </c>
      <c r="D32" s="2" t="s">
        <v>4</v>
      </c>
      <c r="E32" s="2">
        <v>4</v>
      </c>
      <c r="F32" s="2">
        <v>5</v>
      </c>
      <c r="G32" s="2">
        <v>4.2111111111111104</v>
      </c>
      <c r="H32" s="2">
        <v>7</v>
      </c>
      <c r="I32" s="2">
        <f>(0.05*C32)+E32/10+(0.075*F32)+(0.075*G32)+0.05*H32</f>
        <v>1.6908333333333332</v>
      </c>
      <c r="J32" s="2">
        <v>3</v>
      </c>
      <c r="K32" s="2">
        <f t="shared" si="0"/>
        <v>1.7999999999999998</v>
      </c>
    </row>
    <row r="33" spans="1:11" x14ac:dyDescent="0.2">
      <c r="A33" t="s">
        <v>54</v>
      </c>
      <c r="B33">
        <v>30</v>
      </c>
      <c r="C33" s="2">
        <v>8</v>
      </c>
      <c r="D33" s="2">
        <v>7.75</v>
      </c>
      <c r="E33" s="2">
        <v>5.5</v>
      </c>
      <c r="F33" s="2">
        <v>7.6</v>
      </c>
      <c r="G33" s="2">
        <v>7.8999999999999995</v>
      </c>
      <c r="H33" s="2">
        <v>7</v>
      </c>
      <c r="I33" s="2">
        <f t="shared" ref="I33:I41" si="2">(0.05*C33+0.05*D33)+E33/10+(0.075*F33)+(0.075*G33)+0.05*H33</f>
        <v>2.85</v>
      </c>
      <c r="J33" s="2">
        <v>3.5</v>
      </c>
      <c r="K33" s="2">
        <f t="shared" si="0"/>
        <v>4.95</v>
      </c>
    </row>
    <row r="34" spans="1:11" x14ac:dyDescent="0.2">
      <c r="A34" t="s">
        <v>55</v>
      </c>
      <c r="B34">
        <v>13</v>
      </c>
      <c r="C34" s="2">
        <v>9</v>
      </c>
      <c r="D34" s="2">
        <v>10</v>
      </c>
      <c r="E34" s="2">
        <v>5</v>
      </c>
      <c r="F34" s="2">
        <v>5</v>
      </c>
      <c r="G34" s="2">
        <v>9.3000000000000007</v>
      </c>
      <c r="H34" s="2">
        <v>7</v>
      </c>
      <c r="I34" s="2">
        <f t="shared" si="2"/>
        <v>2.8725000000000001</v>
      </c>
      <c r="J34" s="2">
        <v>3.5</v>
      </c>
      <c r="K34" s="2">
        <f t="shared" si="0"/>
        <v>4.9725000000000001</v>
      </c>
    </row>
    <row r="35" spans="1:11" x14ac:dyDescent="0.2">
      <c r="A35" t="s">
        <v>56</v>
      </c>
      <c r="B35">
        <v>31</v>
      </c>
      <c r="C35" s="2">
        <v>8</v>
      </c>
      <c r="D35" s="2">
        <v>10</v>
      </c>
      <c r="E35" s="2">
        <v>6</v>
      </c>
      <c r="F35" s="2">
        <v>3</v>
      </c>
      <c r="G35" s="2">
        <v>9.3000000000000007</v>
      </c>
      <c r="H35" s="2">
        <v>10</v>
      </c>
      <c r="I35" s="2">
        <f t="shared" si="2"/>
        <v>2.9225000000000003</v>
      </c>
      <c r="J35" s="2">
        <v>3.5</v>
      </c>
      <c r="K35" s="2">
        <f t="shared" ref="K35:K55" si="3">IF(J35&gt;=3.5,I35+0.6*J35,0.6*J35)</f>
        <v>5.0225000000000009</v>
      </c>
    </row>
    <row r="36" spans="1:11" x14ac:dyDescent="0.2">
      <c r="A36" t="s">
        <v>57</v>
      </c>
      <c r="B36">
        <v>59</v>
      </c>
      <c r="C36" s="2">
        <v>7</v>
      </c>
      <c r="D36" s="2">
        <v>7.75</v>
      </c>
      <c r="E36" s="2">
        <v>10</v>
      </c>
      <c r="F36" s="2">
        <v>9.4</v>
      </c>
      <c r="G36" s="2">
        <v>9.0777777777777775</v>
      </c>
      <c r="H36" s="2">
        <v>5</v>
      </c>
      <c r="I36" s="2">
        <f t="shared" si="2"/>
        <v>3.3733333333333331</v>
      </c>
      <c r="J36" s="2">
        <v>3.5</v>
      </c>
      <c r="K36" s="2">
        <f t="shared" si="3"/>
        <v>5.4733333333333327</v>
      </c>
    </row>
    <row r="37" spans="1:11" x14ac:dyDescent="0.2">
      <c r="A37" t="s">
        <v>58</v>
      </c>
      <c r="B37">
        <v>70</v>
      </c>
      <c r="C37" s="2">
        <v>6</v>
      </c>
      <c r="D37" s="2">
        <v>10</v>
      </c>
      <c r="E37" s="2">
        <v>8.5</v>
      </c>
      <c r="F37" s="2">
        <v>7.6</v>
      </c>
      <c r="G37" s="2">
        <v>9.3000000000000007</v>
      </c>
      <c r="H37" s="2">
        <v>10</v>
      </c>
      <c r="I37" s="2">
        <f t="shared" si="2"/>
        <v>3.4174999999999995</v>
      </c>
      <c r="J37" s="2">
        <v>3.5</v>
      </c>
      <c r="K37" s="2">
        <f t="shared" si="3"/>
        <v>5.5175000000000001</v>
      </c>
    </row>
    <row r="38" spans="1:11" x14ac:dyDescent="0.2">
      <c r="A38" t="s">
        <v>59</v>
      </c>
      <c r="B38">
        <v>33</v>
      </c>
      <c r="C38" s="2">
        <v>7</v>
      </c>
      <c r="D38" s="2">
        <v>5</v>
      </c>
      <c r="E38" s="2">
        <v>7</v>
      </c>
      <c r="F38" s="2">
        <v>6</v>
      </c>
      <c r="G38" s="2">
        <v>8</v>
      </c>
      <c r="H38" s="2">
        <v>6</v>
      </c>
      <c r="I38" s="2">
        <f t="shared" si="2"/>
        <v>2.6500000000000004</v>
      </c>
      <c r="J38" s="2">
        <v>3.7</v>
      </c>
      <c r="K38" s="2">
        <f t="shared" si="3"/>
        <v>4.870000000000001</v>
      </c>
    </row>
    <row r="39" spans="1:11" x14ac:dyDescent="0.2">
      <c r="A39" t="s">
        <v>60</v>
      </c>
      <c r="B39">
        <v>78</v>
      </c>
      <c r="C39" s="2">
        <v>7</v>
      </c>
      <c r="D39" s="2">
        <v>6</v>
      </c>
      <c r="E39" s="2">
        <v>10</v>
      </c>
      <c r="F39" s="2">
        <v>5</v>
      </c>
      <c r="G39" s="2">
        <v>7.8999999999999995</v>
      </c>
      <c r="H39" s="2">
        <v>10</v>
      </c>
      <c r="I39" s="2">
        <f t="shared" si="2"/>
        <v>3.1175000000000002</v>
      </c>
      <c r="J39" s="2">
        <v>3.8</v>
      </c>
      <c r="K39" s="2">
        <f t="shared" si="3"/>
        <v>5.3975</v>
      </c>
    </row>
    <row r="40" spans="1:11" x14ac:dyDescent="0.2">
      <c r="A40" t="s">
        <v>61</v>
      </c>
      <c r="B40">
        <v>4</v>
      </c>
      <c r="C40" s="2">
        <v>1</v>
      </c>
      <c r="D40" s="2">
        <v>0.75</v>
      </c>
      <c r="E40" s="2">
        <v>3</v>
      </c>
      <c r="F40" s="2"/>
      <c r="G40" s="2">
        <v>8.6</v>
      </c>
      <c r="H40" s="2">
        <v>7</v>
      </c>
      <c r="I40" s="2">
        <f t="shared" si="2"/>
        <v>1.3825000000000001</v>
      </c>
      <c r="J40" s="2">
        <v>4</v>
      </c>
      <c r="K40" s="2">
        <f t="shared" si="3"/>
        <v>3.7824999999999998</v>
      </c>
    </row>
    <row r="41" spans="1:11" x14ac:dyDescent="0.2">
      <c r="A41" t="s">
        <v>62</v>
      </c>
      <c r="B41">
        <v>69</v>
      </c>
      <c r="C41" s="2">
        <v>7</v>
      </c>
      <c r="D41" s="2">
        <v>9.5</v>
      </c>
      <c r="E41" s="2">
        <v>10</v>
      </c>
      <c r="F41" s="2">
        <v>9.4</v>
      </c>
      <c r="G41" s="2">
        <v>10</v>
      </c>
      <c r="H41" s="2">
        <v>10</v>
      </c>
      <c r="I41" s="2">
        <f t="shared" si="2"/>
        <v>3.7800000000000002</v>
      </c>
      <c r="J41" s="2">
        <v>4</v>
      </c>
      <c r="K41" s="2">
        <f t="shared" si="3"/>
        <v>6.18</v>
      </c>
    </row>
    <row r="42" spans="1:11" x14ac:dyDescent="0.2">
      <c r="A42" t="s">
        <v>63</v>
      </c>
      <c r="B42">
        <v>62</v>
      </c>
      <c r="C42" s="2">
        <v>9</v>
      </c>
      <c r="D42" s="2">
        <v>10</v>
      </c>
      <c r="E42" s="2">
        <v>4.5</v>
      </c>
      <c r="F42" s="2">
        <v>9.4</v>
      </c>
      <c r="G42" s="2">
        <v>10</v>
      </c>
      <c r="H42" s="2">
        <v>10</v>
      </c>
      <c r="I42" s="2">
        <f>(0.05*C42)+E42/10+(0.075*F42)+(0.075*G42)+0.05*H42</f>
        <v>2.855</v>
      </c>
      <c r="J42" s="2">
        <v>4.25</v>
      </c>
      <c r="K42" s="2">
        <f t="shared" si="3"/>
        <v>5.4049999999999994</v>
      </c>
    </row>
    <row r="43" spans="1:11" x14ac:dyDescent="0.2">
      <c r="A43" t="s">
        <v>64</v>
      </c>
      <c r="B43">
        <v>28</v>
      </c>
      <c r="C43" s="2">
        <v>7</v>
      </c>
      <c r="D43" s="2">
        <v>3.25</v>
      </c>
      <c r="E43" s="2">
        <v>2</v>
      </c>
      <c r="F43" s="2">
        <v>5</v>
      </c>
      <c r="G43" s="2">
        <v>9.7777777777777786</v>
      </c>
      <c r="H43" s="2">
        <v>7</v>
      </c>
      <c r="I43" s="2">
        <f t="shared" ref="I43:I52" si="4">(0.05*C43+0.05*D43)+E43/10+(0.075*F43)+(0.075*G43)+0.05*H43</f>
        <v>2.1708333333333334</v>
      </c>
      <c r="J43" s="2">
        <v>4.5</v>
      </c>
      <c r="K43" s="2">
        <f t="shared" si="3"/>
        <v>4.8708333333333336</v>
      </c>
    </row>
    <row r="44" spans="1:11" x14ac:dyDescent="0.2">
      <c r="A44" t="s">
        <v>65</v>
      </c>
      <c r="B44">
        <v>11</v>
      </c>
      <c r="C44" s="2">
        <v>8</v>
      </c>
      <c r="D44" s="2">
        <v>9.5</v>
      </c>
      <c r="E44" s="2">
        <v>5.5</v>
      </c>
      <c r="F44" s="2">
        <v>9.4</v>
      </c>
      <c r="G44" s="2">
        <v>7.55</v>
      </c>
      <c r="H44" s="2">
        <v>10</v>
      </c>
      <c r="I44" s="2">
        <f t="shared" si="4"/>
        <v>3.19625</v>
      </c>
      <c r="J44" s="2">
        <v>4.5</v>
      </c>
      <c r="K44" s="2">
        <f t="shared" si="3"/>
        <v>5.8962500000000002</v>
      </c>
    </row>
    <row r="45" spans="1:11" x14ac:dyDescent="0.2">
      <c r="A45" t="s">
        <v>66</v>
      </c>
      <c r="B45">
        <v>2</v>
      </c>
      <c r="C45" s="2">
        <v>7</v>
      </c>
      <c r="D45" s="2">
        <v>9.5</v>
      </c>
      <c r="E45" s="2">
        <v>2</v>
      </c>
      <c r="F45" s="2">
        <v>9.4</v>
      </c>
      <c r="G45" s="2">
        <v>10</v>
      </c>
      <c r="H45" s="2">
        <v>10</v>
      </c>
      <c r="I45" s="2">
        <f t="shared" si="4"/>
        <v>2.98</v>
      </c>
      <c r="J45" s="2">
        <v>5</v>
      </c>
      <c r="K45" s="2">
        <f t="shared" si="3"/>
        <v>5.98</v>
      </c>
    </row>
    <row r="46" spans="1:11" x14ac:dyDescent="0.2">
      <c r="A46" t="s">
        <v>67</v>
      </c>
      <c r="B46">
        <v>18</v>
      </c>
      <c r="C46" s="2">
        <v>7</v>
      </c>
      <c r="D46" s="2">
        <v>10</v>
      </c>
      <c r="E46" s="2">
        <v>2</v>
      </c>
      <c r="F46" s="2">
        <v>9.4</v>
      </c>
      <c r="G46" s="2">
        <v>10</v>
      </c>
      <c r="H46" s="2">
        <v>10</v>
      </c>
      <c r="I46" s="2">
        <f t="shared" si="4"/>
        <v>3.0049999999999999</v>
      </c>
      <c r="J46" s="2">
        <v>5</v>
      </c>
      <c r="K46" s="2">
        <f t="shared" si="3"/>
        <v>6.0049999999999999</v>
      </c>
    </row>
    <row r="47" spans="1:11" x14ac:dyDescent="0.2">
      <c r="A47" t="s">
        <v>68</v>
      </c>
      <c r="B47">
        <v>53</v>
      </c>
      <c r="C47" s="2">
        <v>9</v>
      </c>
      <c r="D47" s="2">
        <v>7</v>
      </c>
      <c r="E47" s="2">
        <v>10</v>
      </c>
      <c r="F47" s="2">
        <v>10</v>
      </c>
      <c r="G47" s="2">
        <v>8.25</v>
      </c>
      <c r="H47" s="2">
        <v>5</v>
      </c>
      <c r="I47" s="2">
        <f t="shared" si="4"/>
        <v>3.4187499999999997</v>
      </c>
      <c r="J47" s="2">
        <v>5</v>
      </c>
      <c r="K47" s="2">
        <f t="shared" si="3"/>
        <v>6.4187499999999993</v>
      </c>
    </row>
    <row r="48" spans="1:11" x14ac:dyDescent="0.2">
      <c r="A48" t="s">
        <v>69</v>
      </c>
      <c r="B48">
        <v>74</v>
      </c>
      <c r="C48" s="2"/>
      <c r="D48" s="2">
        <v>10</v>
      </c>
      <c r="E48" s="2">
        <v>8.5</v>
      </c>
      <c r="F48" s="2">
        <v>9.4</v>
      </c>
      <c r="G48" s="2">
        <v>9.3000000000000007</v>
      </c>
      <c r="H48" s="2">
        <v>7</v>
      </c>
      <c r="I48" s="2">
        <f t="shared" si="4"/>
        <v>3.1025000000000005</v>
      </c>
      <c r="J48" s="2">
        <v>6</v>
      </c>
      <c r="K48" s="2">
        <f t="shared" si="3"/>
        <v>6.7025000000000006</v>
      </c>
    </row>
    <row r="49" spans="1:11" x14ac:dyDescent="0.2">
      <c r="A49" t="s">
        <v>70</v>
      </c>
      <c r="B49">
        <v>41</v>
      </c>
      <c r="C49" s="2">
        <v>9</v>
      </c>
      <c r="D49" s="2">
        <v>7.75</v>
      </c>
      <c r="E49" s="2">
        <v>10</v>
      </c>
      <c r="F49" s="2">
        <v>5</v>
      </c>
      <c r="G49" s="2">
        <v>9.3000000000000007</v>
      </c>
      <c r="H49" s="2">
        <v>10</v>
      </c>
      <c r="I49" s="2">
        <f t="shared" si="4"/>
        <v>3.41</v>
      </c>
      <c r="J49" s="2">
        <v>6</v>
      </c>
      <c r="K49" s="2">
        <f t="shared" si="3"/>
        <v>7.01</v>
      </c>
    </row>
    <row r="50" spans="1:11" x14ac:dyDescent="0.2">
      <c r="A50" t="s">
        <v>71</v>
      </c>
      <c r="B50">
        <v>37</v>
      </c>
      <c r="C50" s="2">
        <v>6</v>
      </c>
      <c r="D50" s="2">
        <v>8.5</v>
      </c>
      <c r="E50" s="2">
        <v>8</v>
      </c>
      <c r="F50" s="2">
        <v>10</v>
      </c>
      <c r="G50" s="2">
        <v>10</v>
      </c>
      <c r="H50" s="2">
        <v>8</v>
      </c>
      <c r="I50" s="2">
        <f t="shared" si="4"/>
        <v>3.4250000000000003</v>
      </c>
      <c r="J50" s="2">
        <v>6</v>
      </c>
      <c r="K50" s="2">
        <f t="shared" si="3"/>
        <v>7.0250000000000004</v>
      </c>
    </row>
    <row r="51" spans="1:11" x14ac:dyDescent="0.2">
      <c r="A51" t="s">
        <v>72</v>
      </c>
      <c r="B51">
        <v>52</v>
      </c>
      <c r="C51" s="2">
        <v>9</v>
      </c>
      <c r="D51" s="2">
        <v>10</v>
      </c>
      <c r="E51" s="2">
        <v>10</v>
      </c>
      <c r="F51" s="2">
        <v>10</v>
      </c>
      <c r="G51" s="2">
        <v>10</v>
      </c>
      <c r="H51" s="2">
        <v>10</v>
      </c>
      <c r="I51" s="2">
        <f t="shared" si="4"/>
        <v>3.95</v>
      </c>
      <c r="J51" s="2">
        <v>6</v>
      </c>
      <c r="K51" s="2">
        <f t="shared" si="3"/>
        <v>7.55</v>
      </c>
    </row>
    <row r="52" spans="1:11" x14ac:dyDescent="0.2">
      <c r="A52" t="s">
        <v>73</v>
      </c>
      <c r="B52">
        <v>10</v>
      </c>
      <c r="C52" s="2">
        <v>6</v>
      </c>
      <c r="D52" s="2">
        <v>10</v>
      </c>
      <c r="E52" s="2">
        <v>5</v>
      </c>
      <c r="F52" s="2">
        <v>9.4</v>
      </c>
      <c r="G52" s="2">
        <v>7.55</v>
      </c>
      <c r="H52" s="2">
        <v>10</v>
      </c>
      <c r="I52" s="2">
        <f t="shared" si="4"/>
        <v>3.07125</v>
      </c>
      <c r="J52" s="2">
        <v>6.5</v>
      </c>
      <c r="K52" s="2">
        <f t="shared" si="3"/>
        <v>6.9712499999999995</v>
      </c>
    </row>
    <row r="53" spans="1:11" x14ac:dyDescent="0.2">
      <c r="A53" t="s">
        <v>74</v>
      </c>
      <c r="B53">
        <v>67</v>
      </c>
      <c r="C53" s="2">
        <v>8</v>
      </c>
      <c r="D53" s="2">
        <v>7.75</v>
      </c>
      <c r="E53" s="2">
        <v>10</v>
      </c>
      <c r="F53" s="2">
        <v>9.4</v>
      </c>
      <c r="G53" s="2">
        <v>8.25</v>
      </c>
      <c r="H53" s="2">
        <v>10</v>
      </c>
      <c r="I53" s="2">
        <f>(0.05*C53)+E53/10+(0.075*F53)+(0.075*G53)+0.05*H53</f>
        <v>3.2237499999999999</v>
      </c>
      <c r="J53" s="2">
        <v>6.5</v>
      </c>
      <c r="K53" s="2">
        <f t="shared" si="3"/>
        <v>7.1237499999999994</v>
      </c>
    </row>
    <row r="54" spans="1:11" x14ac:dyDescent="0.2">
      <c r="A54" t="s">
        <v>75</v>
      </c>
      <c r="B54">
        <v>32</v>
      </c>
      <c r="C54" s="2">
        <v>8</v>
      </c>
      <c r="D54" s="2">
        <v>9.25</v>
      </c>
      <c r="E54" s="2">
        <v>10</v>
      </c>
      <c r="F54" s="2">
        <v>9.4</v>
      </c>
      <c r="G54" s="2">
        <v>10</v>
      </c>
      <c r="H54" s="2">
        <v>10</v>
      </c>
      <c r="I54" s="2">
        <f>(0.05*C54+0.05*D54)+E54/10+(0.075*F54)+(0.075*G54)+0.05*H54</f>
        <v>3.8174999999999999</v>
      </c>
      <c r="J54" s="2">
        <v>7</v>
      </c>
      <c r="K54" s="2">
        <f t="shared" si="3"/>
        <v>8.0175000000000001</v>
      </c>
    </row>
    <row r="55" spans="1:11" x14ac:dyDescent="0.2">
      <c r="A55" t="s">
        <v>76</v>
      </c>
      <c r="B55">
        <v>64</v>
      </c>
      <c r="C55" s="2">
        <v>9</v>
      </c>
      <c r="D55" s="2">
        <v>7.75</v>
      </c>
      <c r="E55" s="2">
        <v>10</v>
      </c>
      <c r="F55" s="2">
        <v>9.4</v>
      </c>
      <c r="G55" s="2">
        <v>8.25</v>
      </c>
      <c r="H55" s="2">
        <v>10</v>
      </c>
      <c r="I55" s="2">
        <f>(0.05*C55)+E55/10+(0.075*F55)+(0.075*G55)+0.05*H55</f>
        <v>3.2737499999999997</v>
      </c>
      <c r="J55" s="2">
        <v>8</v>
      </c>
      <c r="K55" s="2">
        <f t="shared" si="3"/>
        <v>8.0737500000000004</v>
      </c>
    </row>
  </sheetData>
  <sortState xmlns:xlrd2="http://schemas.microsoft.com/office/spreadsheetml/2017/richdata2" ref="B3:K55">
    <sortCondition ref="J3:J55"/>
  </sortState>
  <mergeCells count="2">
    <mergeCell ref="C1:D1"/>
    <mergeCell ref="F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evaluaciones</vt:lpstr>
      <vt:lpstr>importancia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Pelta .</dc:creator>
  <cp:lastModifiedBy>Microsoft Office User</cp:lastModifiedBy>
  <dcterms:created xsi:type="dcterms:W3CDTF">2023-02-02T12:10:26Z</dcterms:created>
  <dcterms:modified xsi:type="dcterms:W3CDTF">2023-02-07T11:40:37Z</dcterms:modified>
</cp:coreProperties>
</file>