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0" yWindow="120" windowWidth="1480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K4" i="1"/>
  <c r="K5" i="1"/>
  <c r="K8" i="1"/>
  <c r="K10" i="1"/>
  <c r="K24" i="1"/>
  <c r="K2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I28" i="1"/>
  <c r="H28" i="1"/>
  <c r="L3" i="1" l="1"/>
  <c r="J3" i="1"/>
  <c r="F3" i="1"/>
  <c r="F4" i="1"/>
  <c r="F5" i="1"/>
  <c r="K22" i="1"/>
  <c r="K9" i="1"/>
  <c r="K12" i="1"/>
  <c r="K20" i="1" l="1"/>
  <c r="K16" i="1"/>
  <c r="K15" i="1"/>
  <c r="K7" i="1"/>
  <c r="K21" i="1"/>
  <c r="K23" i="1"/>
  <c r="K19" i="1"/>
  <c r="K17" i="1"/>
  <c r="K27" i="1"/>
  <c r="K14" i="1"/>
  <c r="K18" i="1"/>
  <c r="K13" i="1"/>
  <c r="K6" i="1"/>
  <c r="K11" i="1"/>
  <c r="K3" i="1"/>
  <c r="K26" i="1"/>
  <c r="K2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</calcChain>
</file>

<file path=xl/sharedStrings.xml><?xml version="1.0" encoding="utf-8"?>
<sst xmlns="http://schemas.openxmlformats.org/spreadsheetml/2006/main" count="64" uniqueCount="42">
  <si>
    <t>#Name</t>
  </si>
  <si>
    <t>#No.</t>
  </si>
  <si>
    <t>#Port</t>
  </si>
  <si>
    <t>#Pin</t>
  </si>
  <si>
    <t>RADAR_TX_ON</t>
  </si>
  <si>
    <t>B</t>
  </si>
  <si>
    <t>RADAR_IF_Q_HG</t>
  </si>
  <si>
    <t>RADAR_IF_I_HG</t>
  </si>
  <si>
    <t>RADAR_ENABLE</t>
  </si>
  <si>
    <t>I2C0_SCL</t>
  </si>
  <si>
    <t>I2C0_SDA</t>
  </si>
  <si>
    <t>A</t>
  </si>
  <si>
    <t>DBG_CLK</t>
  </si>
  <si>
    <t>DBG_DIO</t>
  </si>
  <si>
    <t>SI4455_SDN</t>
  </si>
  <si>
    <t>SPI0_CS</t>
  </si>
  <si>
    <t>SPI0_MISO</t>
  </si>
  <si>
    <t>SPI0_MOSI</t>
  </si>
  <si>
    <t>SPI0_CLK</t>
  </si>
  <si>
    <t>SI4455_nIRQ</t>
  </si>
  <si>
    <t>BOOT_ENABLE</t>
  </si>
  <si>
    <t>C</t>
  </si>
  <si>
    <t>BUZZER</t>
  </si>
  <si>
    <t>LED_YELLOW</t>
  </si>
  <si>
    <t>LED_RED</t>
  </si>
  <si>
    <t>LED_GREEN</t>
  </si>
  <si>
    <t>DBG_RX</t>
  </si>
  <si>
    <t>BAT_VOLT</t>
  </si>
  <si>
    <t>D</t>
  </si>
  <si>
    <t>EN_OPAMP</t>
  </si>
  <si>
    <t>HTPA_ENABLE</t>
  </si>
  <si>
    <t>#GenPort</t>
  </si>
  <si>
    <t>#GenPin</t>
  </si>
  <si>
    <t>#GenActiveVal</t>
  </si>
  <si>
    <t>#GenDeActiveVal</t>
  </si>
  <si>
    <t>#GenDefaultVal</t>
  </si>
  <si>
    <t>#Active</t>
  </si>
  <si>
    <t>#Deactive</t>
  </si>
  <si>
    <t>#Default</t>
  </si>
  <si>
    <t>USER_BUTTON</t>
  </si>
  <si>
    <t>SI4455_GPIO1</t>
  </si>
  <si>
    <t>BUZZER_ENABLE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</si>
</sst>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28" totalsRowShown="0">
  <autoFilter ref="A2:G28"/>
  <sortState ref="A3:G28">
    <sortCondition ref="C2:C28"/>
  </sortState>
  <tableColumns count="7">
    <tableColumn id="1" name="#No."/>
    <tableColumn id="2" name="#Name"/>
    <tableColumn id="3" name="#Port"/>
    <tableColumn id="4" name="#Pin"/>
    <tableColumn id="5" name="#Active"/>
    <tableColumn id="6" name="#Deactive"/>
    <tableColumn id="7" name="#Defaul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tabSelected="1" zoomScale="115" zoomScaleNormal="115" workbookViewId="0">
      <selection activeCell="B30" sqref="B30"/>
    </sheetView>
  </sheetViews>
  <sheetFormatPr defaultRowHeight="15" x14ac:dyDescent="0.25"/>
  <cols>
    <col min="2" max="2" width="15.85546875" bestFit="1" customWidth="1"/>
    <col min="3" max="3" width="7.42578125" customWidth="1"/>
    <col min="4" max="4" width="6.42578125" customWidth="1"/>
    <col min="5" max="5" width="9" customWidth="1"/>
    <col min="6" max="6" width="11" customWidth="1"/>
    <col min="7" max="7" width="10" customWidth="1"/>
    <col min="8" max="8" width="44.42578125" bestFit="1" customWidth="1"/>
    <col min="9" max="9" width="34.85546875" bestFit="1" customWidth="1"/>
    <col min="10" max="10" width="41.5703125" bestFit="1" customWidth="1"/>
    <col min="11" max="11" width="44" bestFit="1" customWidth="1"/>
    <col min="12" max="12" width="15.140625" bestFit="1" customWidth="1"/>
  </cols>
  <sheetData>
    <row r="2" spans="1:12" x14ac:dyDescent="0.25">
      <c r="A2" t="s">
        <v>1</v>
      </c>
      <c r="B2" t="s">
        <v>0</v>
      </c>
      <c r="C2" t="s">
        <v>2</v>
      </c>
      <c r="D2" t="s">
        <v>3</v>
      </c>
      <c r="E2" t="s">
        <v>36</v>
      </c>
      <c r="F2" t="s">
        <v>37</v>
      </c>
      <c r="G2" t="s">
        <v>38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</row>
    <row r="3" spans="1:12" x14ac:dyDescent="0.25">
      <c r="A3">
        <v>6</v>
      </c>
      <c r="B3" t="s">
        <v>4</v>
      </c>
      <c r="C3" t="s">
        <v>11</v>
      </c>
      <c r="D3">
        <v>0</v>
      </c>
      <c r="F3" t="str">
        <f>IF(LEN(E3)&gt;0,IF(E3=1,0,1),"")</f>
        <v/>
      </c>
      <c r="H3" t="str">
        <f>"#define GPIO_"&amp;B3&amp;"_PORT gpioPort"&amp;C3</f>
        <v>#define GPIO_RADAR_TX_ON_PORT gpioPortA</v>
      </c>
      <c r="I3" t="str">
        <f>"#define GPIO_"&amp;B3&amp;"_PIN "&amp;D3</f>
        <v>#define GPIO_RADAR_TX_ON_PIN 0</v>
      </c>
      <c r="J3" t="str">
        <f>IF(LEN(E3) &gt; 0,"#define GPIO_"&amp;B3&amp;"_ACTIVE_VAL "&amp;E3, "")</f>
        <v/>
      </c>
      <c r="K3" t="str">
        <f>IF(LEN(E3)&gt;0,"#define GPIO_"&amp;B3&amp;"_DEACTIVE_VAL "&amp;F3,"")</f>
        <v/>
      </c>
      <c r="L3" t="str">
        <f>IF(LEN(E3)&gt;0,"#define GPIO_"&amp;B3&amp;"_DEFAULTR_VAL "&amp;G3,"")</f>
        <v/>
      </c>
    </row>
    <row r="4" spans="1:12" x14ac:dyDescent="0.25">
      <c r="A4">
        <v>7</v>
      </c>
      <c r="B4" t="s">
        <v>12</v>
      </c>
      <c r="C4" t="s">
        <v>11</v>
      </c>
      <c r="D4">
        <v>1</v>
      </c>
      <c r="F4" t="str">
        <f>IF(LEN(E4)&gt;0,IF(E4=1,0,1),"")</f>
        <v/>
      </c>
      <c r="H4" t="str">
        <f t="shared" ref="H4:H28" si="0">"#define GPIO_"&amp;B4&amp;"_PORT gpioPort"&amp;C4</f>
        <v>#define GPIO_DBG_CLK_PORT gpioPortA</v>
      </c>
      <c r="I4" t="str">
        <f t="shared" ref="I4:I28" si="1">"#define GPIO_"&amp;B4&amp;"_PIN "&amp;D4</f>
        <v>#define GPIO_DBG_CLK_PIN 1</v>
      </c>
      <c r="J4" t="str">
        <f t="shared" ref="J4:J28" si="2">IF(LEN(E4) &gt; 0,"#define GPIO_"&amp;B4&amp;"_ACTIVE_VAL "&amp;E4, "")</f>
        <v/>
      </c>
      <c r="K4" t="str">
        <f t="shared" ref="K4:K28" si="3">IF(LEN(E4)&gt;0,"#define GPIO_"&amp;B4&amp;"_DEACTIVE_VAL "&amp;F4,"")</f>
        <v/>
      </c>
      <c r="L4" t="str">
        <f t="shared" ref="L4:L28" si="4">IF(LEN(E4)&gt;0,"#define GPIO_"&amp;B4&amp;"_DEFAULTR_VAL "&amp;G4,"")</f>
        <v/>
      </c>
    </row>
    <row r="5" spans="1:12" x14ac:dyDescent="0.25">
      <c r="A5">
        <v>8</v>
      </c>
      <c r="B5" t="s">
        <v>13</v>
      </c>
      <c r="C5" t="s">
        <v>11</v>
      </c>
      <c r="D5">
        <v>2</v>
      </c>
      <c r="F5" t="str">
        <f>IF(LEN(E5)&gt;0,IF(E5=1,0,1),"")</f>
        <v/>
      </c>
      <c r="H5" t="str">
        <f t="shared" si="0"/>
        <v>#define GPIO_DBG_DIO_PORT gpioPortA</v>
      </c>
      <c r="I5" t="str">
        <f t="shared" si="1"/>
        <v>#define GPIO_DBG_DIO_PIN 2</v>
      </c>
      <c r="J5" t="str">
        <f t="shared" si="2"/>
        <v/>
      </c>
      <c r="K5" t="str">
        <f t="shared" si="3"/>
        <v/>
      </c>
      <c r="L5" t="str">
        <f t="shared" si="4"/>
        <v/>
      </c>
    </row>
    <row r="6" spans="1:12" x14ac:dyDescent="0.25">
      <c r="A6">
        <v>9</v>
      </c>
      <c r="B6" t="s">
        <v>6</v>
      </c>
      <c r="C6" t="s">
        <v>11</v>
      </c>
      <c r="D6">
        <v>3</v>
      </c>
      <c r="H6" t="str">
        <f t="shared" si="0"/>
        <v>#define GPIO_RADAR_IF_Q_HG_PORT gpioPortA</v>
      </c>
      <c r="I6" t="str">
        <f t="shared" si="1"/>
        <v>#define GPIO_RADAR_IF_Q_HG_PIN 3</v>
      </c>
      <c r="J6" t="str">
        <f t="shared" si="2"/>
        <v/>
      </c>
      <c r="K6" t="str">
        <f t="shared" si="3"/>
        <v/>
      </c>
      <c r="L6" t="str">
        <f t="shared" si="4"/>
        <v/>
      </c>
    </row>
    <row r="7" spans="1:12" x14ac:dyDescent="0.25">
      <c r="A7">
        <v>10</v>
      </c>
      <c r="B7" t="s">
        <v>7</v>
      </c>
      <c r="C7" t="s">
        <v>11</v>
      </c>
      <c r="D7">
        <v>4</v>
      </c>
      <c r="H7" t="str">
        <f t="shared" si="0"/>
        <v>#define GPIO_RADAR_IF_I_HG_PORT gpioPortA</v>
      </c>
      <c r="I7" t="str">
        <f t="shared" si="1"/>
        <v>#define GPIO_RADAR_IF_I_HG_PIN 4</v>
      </c>
      <c r="J7" t="str">
        <f t="shared" si="2"/>
        <v/>
      </c>
      <c r="K7" t="str">
        <f t="shared" si="3"/>
        <v/>
      </c>
      <c r="L7" t="str">
        <f t="shared" si="4"/>
        <v/>
      </c>
    </row>
    <row r="8" spans="1:12" x14ac:dyDescent="0.25">
      <c r="A8">
        <v>11</v>
      </c>
      <c r="B8" t="s">
        <v>8</v>
      </c>
      <c r="C8" t="s">
        <v>11</v>
      </c>
      <c r="D8">
        <v>5</v>
      </c>
      <c r="H8" t="str">
        <f t="shared" si="0"/>
        <v>#define GPIO_RADAR_ENABLE_PORT gpioPortA</v>
      </c>
      <c r="I8" t="str">
        <f t="shared" si="1"/>
        <v>#define GPIO_RADAR_ENABLE_PIN 5</v>
      </c>
      <c r="J8" t="str">
        <f t="shared" si="2"/>
        <v/>
      </c>
      <c r="K8" t="str">
        <f t="shared" si="3"/>
        <v/>
      </c>
      <c r="L8" t="str">
        <f t="shared" si="4"/>
        <v/>
      </c>
    </row>
    <row r="9" spans="1:12" x14ac:dyDescent="0.25">
      <c r="A9">
        <v>12</v>
      </c>
      <c r="B9" t="s">
        <v>29</v>
      </c>
      <c r="C9" t="s">
        <v>11</v>
      </c>
      <c r="D9">
        <v>6</v>
      </c>
      <c r="H9" t="str">
        <f t="shared" si="0"/>
        <v>#define GPIO_EN_OPAMP_PORT gpioPortA</v>
      </c>
      <c r="I9" t="str">
        <f t="shared" si="1"/>
        <v>#define GPIO_EN_OPAMP_PIN 6</v>
      </c>
      <c r="J9" t="str">
        <f t="shared" si="2"/>
        <v/>
      </c>
      <c r="K9" t="str">
        <f t="shared" si="3"/>
        <v/>
      </c>
      <c r="L9" t="str">
        <f t="shared" si="4"/>
        <v/>
      </c>
    </row>
    <row r="10" spans="1:12" x14ac:dyDescent="0.25">
      <c r="A10">
        <v>13</v>
      </c>
      <c r="B10" t="s">
        <v>9</v>
      </c>
      <c r="C10" t="s">
        <v>11</v>
      </c>
      <c r="D10">
        <v>7</v>
      </c>
      <c r="H10" t="str">
        <f t="shared" si="0"/>
        <v>#define GPIO_I2C0_SCL_PORT gpioPortA</v>
      </c>
      <c r="I10" t="str">
        <f t="shared" si="1"/>
        <v>#define GPIO_I2C0_SCL_PIN 7</v>
      </c>
      <c r="J10" t="str">
        <f t="shared" si="2"/>
        <v/>
      </c>
      <c r="K10" t="str">
        <f t="shared" si="3"/>
        <v/>
      </c>
      <c r="L10" t="str">
        <f t="shared" si="4"/>
        <v/>
      </c>
    </row>
    <row r="11" spans="1:12" x14ac:dyDescent="0.25">
      <c r="A11">
        <v>14</v>
      </c>
      <c r="B11" t="s">
        <v>10</v>
      </c>
      <c r="C11" t="s">
        <v>11</v>
      </c>
      <c r="D11">
        <v>8</v>
      </c>
      <c r="H11" t="str">
        <f t="shared" si="0"/>
        <v>#define GPIO_I2C0_SDA_PORT gpioPortA</v>
      </c>
      <c r="I11" t="str">
        <f t="shared" si="1"/>
        <v>#define GPIO_I2C0_SDA_PIN 8</v>
      </c>
      <c r="J11" t="str">
        <f t="shared" si="2"/>
        <v/>
      </c>
      <c r="K11" t="str">
        <f t="shared" si="3"/>
        <v/>
      </c>
      <c r="L11" t="str">
        <f t="shared" si="4"/>
        <v/>
      </c>
    </row>
    <row r="12" spans="1:12" x14ac:dyDescent="0.25">
      <c r="A12">
        <v>5</v>
      </c>
      <c r="B12" t="s">
        <v>24</v>
      </c>
      <c r="C12" t="s">
        <v>5</v>
      </c>
      <c r="D12">
        <v>0</v>
      </c>
      <c r="H12" t="str">
        <f t="shared" si="0"/>
        <v>#define GPIO_LED_RED_PORT gpioPortB</v>
      </c>
      <c r="I12" t="str">
        <f t="shared" si="1"/>
        <v>#define GPIO_LED_RED_PIN 0</v>
      </c>
      <c r="J12" t="str">
        <f t="shared" si="2"/>
        <v/>
      </c>
      <c r="K12" t="str">
        <f t="shared" si="3"/>
        <v/>
      </c>
      <c r="L12" t="str">
        <f t="shared" si="4"/>
        <v/>
      </c>
    </row>
    <row r="13" spans="1:12" x14ac:dyDescent="0.25">
      <c r="A13">
        <v>4</v>
      </c>
      <c r="B13" t="s">
        <v>39</v>
      </c>
      <c r="C13" t="s">
        <v>5</v>
      </c>
      <c r="D13">
        <v>1</v>
      </c>
      <c r="H13" t="str">
        <f t="shared" si="0"/>
        <v>#define GPIO_USER_BUTTON_PORT gpioPortB</v>
      </c>
      <c r="I13" t="str">
        <f t="shared" si="1"/>
        <v>#define GPIO_USER_BUTTON_PIN 1</v>
      </c>
      <c r="J13" t="str">
        <f t="shared" si="2"/>
        <v/>
      </c>
      <c r="K13" t="str">
        <f t="shared" si="3"/>
        <v/>
      </c>
      <c r="L13" t="str">
        <f t="shared" si="4"/>
        <v/>
      </c>
    </row>
    <row r="14" spans="1:12" x14ac:dyDescent="0.25">
      <c r="A14">
        <v>3</v>
      </c>
      <c r="B14" t="s">
        <v>23</v>
      </c>
      <c r="C14" t="s">
        <v>5</v>
      </c>
      <c r="D14">
        <v>2</v>
      </c>
      <c r="H14" t="str">
        <f t="shared" si="0"/>
        <v>#define GPIO_LED_YELLOW_PORT gpioPortB</v>
      </c>
      <c r="I14" t="str">
        <f t="shared" si="1"/>
        <v>#define GPIO_LED_YELLOW_PIN 2</v>
      </c>
      <c r="J14" t="str">
        <f t="shared" si="2"/>
        <v/>
      </c>
      <c r="K14" t="str">
        <f t="shared" si="3"/>
        <v/>
      </c>
      <c r="L14" t="str">
        <f t="shared" si="4"/>
        <v/>
      </c>
    </row>
    <row r="15" spans="1:12" x14ac:dyDescent="0.25">
      <c r="A15">
        <v>2</v>
      </c>
      <c r="B15" t="s">
        <v>25</v>
      </c>
      <c r="C15" t="s">
        <v>5</v>
      </c>
      <c r="D15">
        <v>3</v>
      </c>
      <c r="H15" t="str">
        <f t="shared" si="0"/>
        <v>#define GPIO_LED_GREEN_PORT gpioPortB</v>
      </c>
      <c r="I15" t="str">
        <f t="shared" si="1"/>
        <v>#define GPIO_LED_GREEN_PIN 3</v>
      </c>
      <c r="J15" t="str">
        <f t="shared" si="2"/>
        <v/>
      </c>
      <c r="K15" t="str">
        <f t="shared" si="3"/>
        <v/>
      </c>
      <c r="L15" t="str">
        <f t="shared" si="4"/>
        <v/>
      </c>
    </row>
    <row r="16" spans="1:12" x14ac:dyDescent="0.25">
      <c r="A16">
        <v>1</v>
      </c>
      <c r="B16" t="s">
        <v>19</v>
      </c>
      <c r="C16" t="s">
        <v>5</v>
      </c>
      <c r="D16">
        <v>4</v>
      </c>
      <c r="H16" t="str">
        <f t="shared" si="0"/>
        <v>#define GPIO_SI4455_nIRQ_PORT gpioPortB</v>
      </c>
      <c r="I16" t="str">
        <f t="shared" si="1"/>
        <v>#define GPIO_SI4455_nIRQ_PIN 4</v>
      </c>
      <c r="J16" t="str">
        <f t="shared" si="2"/>
        <v/>
      </c>
      <c r="K16" t="str">
        <f t="shared" si="3"/>
        <v/>
      </c>
      <c r="L16" t="str">
        <f t="shared" si="4"/>
        <v/>
      </c>
    </row>
    <row r="17" spans="1:12" x14ac:dyDescent="0.25">
      <c r="A17">
        <v>15</v>
      </c>
      <c r="B17" t="s">
        <v>27</v>
      </c>
      <c r="C17" t="s">
        <v>21</v>
      </c>
      <c r="D17">
        <v>0</v>
      </c>
      <c r="H17" t="str">
        <f t="shared" si="0"/>
        <v>#define GPIO_BAT_VOLT_PORT gpioPortC</v>
      </c>
      <c r="I17" t="str">
        <f t="shared" si="1"/>
        <v>#define GPIO_BAT_VOLT_PIN 0</v>
      </c>
      <c r="J17" t="str">
        <f t="shared" si="2"/>
        <v/>
      </c>
      <c r="K17" t="str">
        <f t="shared" si="3"/>
        <v/>
      </c>
      <c r="L17" t="str">
        <f t="shared" si="4"/>
        <v/>
      </c>
    </row>
    <row r="18" spans="1:12" x14ac:dyDescent="0.25">
      <c r="A18">
        <v>26</v>
      </c>
      <c r="B18" t="s">
        <v>20</v>
      </c>
      <c r="C18" t="s">
        <v>21</v>
      </c>
      <c r="D18">
        <v>1</v>
      </c>
      <c r="H18" t="str">
        <f t="shared" si="0"/>
        <v>#define GPIO_BOOT_ENABLE_PORT gpioPortC</v>
      </c>
      <c r="I18" t="str">
        <f t="shared" si="1"/>
        <v>#define GPIO_BOOT_ENABLE_PIN 1</v>
      </c>
      <c r="J18" t="str">
        <f t="shared" si="2"/>
        <v/>
      </c>
      <c r="K18" t="str">
        <f t="shared" si="3"/>
        <v/>
      </c>
      <c r="L18" t="str">
        <f t="shared" si="4"/>
        <v/>
      </c>
    </row>
    <row r="19" spans="1:12" x14ac:dyDescent="0.25">
      <c r="A19">
        <v>16</v>
      </c>
      <c r="B19" t="s">
        <v>14</v>
      </c>
      <c r="C19" t="s">
        <v>21</v>
      </c>
      <c r="D19">
        <v>2</v>
      </c>
      <c r="H19" t="str">
        <f t="shared" si="0"/>
        <v>#define GPIO_SI4455_SDN_PORT gpioPortC</v>
      </c>
      <c r="I19" t="str">
        <f t="shared" si="1"/>
        <v>#define GPIO_SI4455_SDN_PIN 2</v>
      </c>
      <c r="J19" t="str">
        <f t="shared" si="2"/>
        <v/>
      </c>
      <c r="K19" t="str">
        <f t="shared" si="3"/>
        <v/>
      </c>
      <c r="L19" t="str">
        <f t="shared" si="4"/>
        <v/>
      </c>
    </row>
    <row r="20" spans="1:12" x14ac:dyDescent="0.25">
      <c r="A20">
        <v>17</v>
      </c>
      <c r="B20" t="s">
        <v>15</v>
      </c>
      <c r="C20" t="s">
        <v>21</v>
      </c>
      <c r="D20">
        <v>3</v>
      </c>
      <c r="H20" t="str">
        <f t="shared" si="0"/>
        <v>#define GPIO_SPI0_CS_PORT gpioPortC</v>
      </c>
      <c r="I20" t="str">
        <f t="shared" si="1"/>
        <v>#define GPIO_SPI0_CS_PIN 3</v>
      </c>
      <c r="J20" t="str">
        <f t="shared" si="2"/>
        <v/>
      </c>
      <c r="K20" t="str">
        <f t="shared" si="3"/>
        <v/>
      </c>
      <c r="L20" t="str">
        <f t="shared" si="4"/>
        <v/>
      </c>
    </row>
    <row r="21" spans="1:12" x14ac:dyDescent="0.25">
      <c r="A21">
        <v>18</v>
      </c>
      <c r="B21" t="s">
        <v>17</v>
      </c>
      <c r="C21" t="s">
        <v>21</v>
      </c>
      <c r="D21">
        <v>4</v>
      </c>
      <c r="H21" t="str">
        <f t="shared" si="0"/>
        <v>#define GPIO_SPI0_MOSI_PORT gpioPortC</v>
      </c>
      <c r="I21" t="str">
        <f t="shared" si="1"/>
        <v>#define GPIO_SPI0_MOSI_PIN 4</v>
      </c>
      <c r="J21" t="str">
        <f t="shared" si="2"/>
        <v/>
      </c>
      <c r="K21" t="str">
        <f t="shared" si="3"/>
        <v/>
      </c>
      <c r="L21" t="str">
        <f t="shared" si="4"/>
        <v/>
      </c>
    </row>
    <row r="22" spans="1:12" x14ac:dyDescent="0.25">
      <c r="A22">
        <v>19</v>
      </c>
      <c r="B22" t="s">
        <v>16</v>
      </c>
      <c r="C22" t="s">
        <v>21</v>
      </c>
      <c r="D22">
        <v>5</v>
      </c>
      <c r="H22" t="str">
        <f t="shared" si="0"/>
        <v>#define GPIO_SPI0_MISO_PORT gpioPortC</v>
      </c>
      <c r="I22" t="str">
        <f t="shared" si="1"/>
        <v>#define GPIO_SPI0_MISO_PIN 5</v>
      </c>
      <c r="J22" t="str">
        <f t="shared" si="2"/>
        <v/>
      </c>
      <c r="K22" t="str">
        <f t="shared" si="3"/>
        <v/>
      </c>
      <c r="L22" t="str">
        <f t="shared" si="4"/>
        <v/>
      </c>
    </row>
    <row r="23" spans="1:12" x14ac:dyDescent="0.25">
      <c r="A23">
        <v>20</v>
      </c>
      <c r="B23" t="s">
        <v>18</v>
      </c>
      <c r="C23" t="s">
        <v>21</v>
      </c>
      <c r="D23">
        <v>6</v>
      </c>
      <c r="H23" t="str">
        <f t="shared" si="0"/>
        <v>#define GPIO_SPI0_CLK_PORT gpioPortC</v>
      </c>
      <c r="I23" t="str">
        <f t="shared" si="1"/>
        <v>#define GPIO_SPI0_CLK_PIN 6</v>
      </c>
      <c r="J23" t="str">
        <f t="shared" si="2"/>
        <v/>
      </c>
      <c r="K23" t="str">
        <f t="shared" si="3"/>
        <v/>
      </c>
      <c r="L23" t="str">
        <f t="shared" si="4"/>
        <v/>
      </c>
    </row>
    <row r="24" spans="1:12" x14ac:dyDescent="0.25">
      <c r="A24">
        <v>21</v>
      </c>
      <c r="B24" t="s">
        <v>40</v>
      </c>
      <c r="C24" t="s">
        <v>21</v>
      </c>
      <c r="D24">
        <v>7</v>
      </c>
      <c r="H24" t="str">
        <f t="shared" si="0"/>
        <v>#define GPIO_SI4455_GPIO1_PORT gpioPortC</v>
      </c>
      <c r="I24" t="str">
        <f t="shared" si="1"/>
        <v>#define GPIO_SI4455_GPIO1_PIN 7</v>
      </c>
      <c r="J24" t="str">
        <f t="shared" si="2"/>
        <v/>
      </c>
      <c r="K24" t="str">
        <f t="shared" si="3"/>
        <v/>
      </c>
      <c r="L24" t="str">
        <f t="shared" si="4"/>
        <v/>
      </c>
    </row>
    <row r="25" spans="1:12" x14ac:dyDescent="0.25">
      <c r="A25">
        <v>22</v>
      </c>
      <c r="B25" t="s">
        <v>22</v>
      </c>
      <c r="C25" t="s">
        <v>28</v>
      </c>
      <c r="D25">
        <v>0</v>
      </c>
      <c r="H25" t="str">
        <f t="shared" si="0"/>
        <v>#define GPIO_BUZZER_PORT gpioPortD</v>
      </c>
      <c r="I25" t="str">
        <f t="shared" si="1"/>
        <v>#define GPIO_BUZZER_PIN 0</v>
      </c>
      <c r="J25" t="str">
        <f t="shared" si="2"/>
        <v/>
      </c>
      <c r="K25" t="str">
        <f t="shared" si="3"/>
        <v/>
      </c>
      <c r="L25" t="str">
        <f t="shared" si="4"/>
        <v/>
      </c>
    </row>
    <row r="26" spans="1:12" x14ac:dyDescent="0.25">
      <c r="A26">
        <v>23</v>
      </c>
      <c r="B26" t="s">
        <v>41</v>
      </c>
      <c r="C26" t="s">
        <v>28</v>
      </c>
      <c r="D26">
        <v>1</v>
      </c>
      <c r="H26" t="str">
        <f t="shared" si="0"/>
        <v>#define GPIO_BUZZER_ENABLE_PORT gpioPortD</v>
      </c>
      <c r="I26" t="str">
        <f t="shared" si="1"/>
        <v>#define GPIO_BUZZER_ENABLE_PIN 1</v>
      </c>
      <c r="J26" t="str">
        <f t="shared" si="2"/>
        <v/>
      </c>
      <c r="K26" t="str">
        <f t="shared" si="3"/>
        <v/>
      </c>
      <c r="L26" t="str">
        <f t="shared" si="4"/>
        <v/>
      </c>
    </row>
    <row r="27" spans="1:12" x14ac:dyDescent="0.25">
      <c r="A27">
        <v>24</v>
      </c>
      <c r="B27" t="s">
        <v>26</v>
      </c>
      <c r="C27" t="s">
        <v>28</v>
      </c>
      <c r="D27">
        <v>2</v>
      </c>
      <c r="H27" t="str">
        <f t="shared" si="0"/>
        <v>#define GPIO_DBG_RX_PORT gpioPortD</v>
      </c>
      <c r="I27" t="str">
        <f t="shared" si="1"/>
        <v>#define GPIO_DBG_RX_PIN 2</v>
      </c>
      <c r="J27" t="str">
        <f t="shared" si="2"/>
        <v/>
      </c>
      <c r="K27" t="str">
        <f t="shared" si="3"/>
        <v/>
      </c>
      <c r="L27" t="str">
        <f t="shared" si="4"/>
        <v/>
      </c>
    </row>
    <row r="28" spans="1:12" x14ac:dyDescent="0.25">
      <c r="A28">
        <v>25</v>
      </c>
      <c r="B28" t="s">
        <v>30</v>
      </c>
      <c r="C28" t="s">
        <v>28</v>
      </c>
      <c r="D28">
        <v>3</v>
      </c>
      <c r="H28" t="str">
        <f t="shared" si="0"/>
        <v>#define GPIO_HTPA_ENABLE_PORT gpioPortD</v>
      </c>
      <c r="I28" t="str">
        <f t="shared" si="1"/>
        <v>#define GPIO_HTPA_ENABLE_PIN 3</v>
      </c>
      <c r="J28" t="str">
        <f t="shared" si="2"/>
        <v/>
      </c>
      <c r="K28" t="str">
        <f t="shared" si="3"/>
        <v/>
      </c>
      <c r="L28" t="str">
        <f t="shared" si="4"/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2021-03-18T06:39:33Z</dcterms:modified>
</cp:coreProperties>
</file>